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ll.sharepoint.com/sites/vietnam/VNM_SQ/Projects (Migrate from Local Drive)/2023/Workload Allocation/SGN/G5/"/>
    </mc:Choice>
  </mc:AlternateContent>
  <xr:revisionPtr revIDLastSave="757" documentId="8_{03F935E5-F3E8-417A-BC36-7FE53C96089B}" xr6:coauthVersionLast="47" xr6:coauthVersionMax="47" xr10:uidLastSave="{D2F22E43-0D39-4C41-8B7C-713526039728}"/>
  <bookViews>
    <workbookView xWindow="5445" yWindow="18930" windowWidth="21600" windowHeight="11505" tabRatio="746" xr2:uid="{6D2938E3-1458-4467-9C63-3D24EE8A2661}"/>
  </bookViews>
  <sheets>
    <sheet name="Summary" sheetId="6" r:id="rId1"/>
    <sheet name="Guideline" sheetId="1" state="hidden" r:id="rId2"/>
    <sheet name="Appendix" sheetId="2" state="hidden" r:id="rId3"/>
    <sheet name="Template" sheetId="52" r:id="rId4"/>
    <sheet name="WARAS" sheetId="20" r:id="rId5"/>
    <sheet name="THAS" sheetId="19" r:id="rId6"/>
    <sheet name="PVHJA" sheetId="18" r:id="rId7"/>
    <sheet name="DORM" sheetId="23" r:id="rId8"/>
    <sheet name="XCALM" sheetId="21" r:id="rId9"/>
    <sheet name="AAFES" sheetId="25" r:id="rId10"/>
    <sheet name="XATPE" sheetId="29" r:id="rId11"/>
    <sheet name="XKEENI" sheetId="26" r:id="rId12"/>
    <sheet name="XHBIL" sheetId="31" r:id="rId13"/>
    <sheet name="XREDC" sheetId="30" r:id="rId14"/>
    <sheet name="LIICO" sheetId="28" r:id="rId15"/>
    <sheet name="LIIRE" sheetId="32" r:id="rId16"/>
    <sheet name="LIIWWR" sheetId="33" r:id="rId17"/>
    <sheet name="WYNGBR" sheetId="37" r:id="rId18"/>
    <sheet name="MKI" sheetId="44" r:id="rId19"/>
    <sheet name="EMCI" sheetId="49" r:id="rId20"/>
    <sheet name="NHAC" sheetId="45" r:id="rId21"/>
    <sheet name="X47BL" sheetId="50" r:id="rId22"/>
    <sheet name="DSAQSP" sheetId="47" r:id="rId23"/>
    <sheet name="XSOLS" sheetId="48" r:id="rId24"/>
    <sheet name="ALLB" sheetId="41" r:id="rId25"/>
    <sheet name="XBLAIN" sheetId="42" r:id="rId26"/>
    <sheet name="SINBOX" sheetId="27" r:id="rId27"/>
    <sheet name="USBOX" sheetId="43" r:id="rId28"/>
  </sheets>
  <externalReferences>
    <externalReference r:id="rId29"/>
    <externalReference r:id="rId30"/>
  </externalReferences>
  <definedNames>
    <definedName name="_xlnm._FilterDatabase" localSheetId="9" hidden="1">AAFES!$A$12:$V$90</definedName>
    <definedName name="_xlnm._FilterDatabase" localSheetId="24" hidden="1">ALLB!$A$12:$W$96</definedName>
    <definedName name="_xlnm._FilterDatabase" localSheetId="7" hidden="1">DORM!$A$12:$V$159</definedName>
    <definedName name="_xlnm._FilterDatabase" localSheetId="22" hidden="1">DSAQSP!$A$12:$V$98</definedName>
    <definedName name="_xlnm._FilterDatabase" localSheetId="19" hidden="1">EMCI!$A$12:$X$94</definedName>
    <definedName name="_xlnm._FilterDatabase" localSheetId="14" hidden="1">LIICO!$A$12:$V$92</definedName>
    <definedName name="_xlnm._FilterDatabase" localSheetId="15" hidden="1">LIIRE!$A$12:$V$90</definedName>
    <definedName name="_xlnm._FilterDatabase" localSheetId="16" hidden="1">LIIWWR!$A$12:$V$90</definedName>
    <definedName name="_xlnm._FilterDatabase" localSheetId="18" hidden="1">MKI!$A$12:$V$95</definedName>
    <definedName name="_xlnm._FilterDatabase" localSheetId="20" hidden="1">NHAC!$A$12:$V$137</definedName>
    <definedName name="_xlnm._FilterDatabase" localSheetId="6" hidden="1">PVHJA!$A$12:$V$148</definedName>
    <definedName name="_xlnm._FilterDatabase" localSheetId="26" hidden="1">SINBOX!$A$12:$V$91</definedName>
    <definedName name="_xlnm._FilterDatabase" localSheetId="0" hidden="1">Summary!$A$2:$J$4</definedName>
    <definedName name="_xlnm._FilterDatabase" localSheetId="3" hidden="1">Template!$A$12:$U$120</definedName>
    <definedName name="_xlnm._FilterDatabase" localSheetId="5" hidden="1">THAS!$A$12:$V$104</definedName>
    <definedName name="_xlnm._FilterDatabase" localSheetId="27" hidden="1">USBOX!$A$12:$U$90</definedName>
    <definedName name="_xlnm._FilterDatabase" localSheetId="4" hidden="1">WARAS!$A$12:$V$102</definedName>
    <definedName name="_xlnm._FilterDatabase" localSheetId="17" hidden="1">WYNGBR!$A$12:$U$101</definedName>
    <definedName name="_xlnm._FilterDatabase" localSheetId="21" hidden="1">X47BL!$A$12:$W$92</definedName>
    <definedName name="_xlnm._FilterDatabase" localSheetId="10" hidden="1">XATPE!$A$12:$V$93</definedName>
    <definedName name="_xlnm._FilterDatabase" localSheetId="25" hidden="1">XBLAIN!$A$12:$V$95</definedName>
    <definedName name="_xlnm._FilterDatabase" localSheetId="8" hidden="1">XCALM!$A$12:$U$97</definedName>
    <definedName name="_xlnm._FilterDatabase" localSheetId="12" hidden="1">XHBIL!$A$12:$U$103</definedName>
    <definedName name="_xlnm._FilterDatabase" localSheetId="11" hidden="1">XKEENI!$A$12:$V$91</definedName>
    <definedName name="_xlnm._FilterDatabase" localSheetId="13" hidden="1">XREDC!$A$12:$V$91</definedName>
    <definedName name="_xlnm._FilterDatabase" localSheetId="23" hidden="1">XSOLS!$A$12:$V$149</definedName>
    <definedName name="_xlnm.Print_Area" localSheetId="1">Guideline!$A$1:$AB$53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8" i="43" l="1"/>
  <c r="Q138" i="43"/>
  <c r="M138" i="43"/>
  <c r="L138" i="43"/>
  <c r="R137" i="43"/>
  <c r="Q137" i="43"/>
  <c r="M137" i="43"/>
  <c r="L137" i="43"/>
  <c r="R136" i="43"/>
  <c r="Q136" i="43"/>
  <c r="M136" i="43"/>
  <c r="L136" i="43"/>
  <c r="R135" i="43"/>
  <c r="Q135" i="43"/>
  <c r="M135" i="43"/>
  <c r="L135" i="43"/>
  <c r="R134" i="43"/>
  <c r="Q134" i="43"/>
  <c r="M134" i="43"/>
  <c r="L134" i="43"/>
  <c r="R133" i="43"/>
  <c r="Q133" i="43"/>
  <c r="M133" i="43"/>
  <c r="L133" i="43"/>
  <c r="R132" i="43"/>
  <c r="Q132" i="43"/>
  <c r="L132" i="43"/>
  <c r="Q131" i="43"/>
  <c r="L131" i="43"/>
  <c r="R130" i="43"/>
  <c r="Q130" i="43"/>
  <c r="M130" i="43"/>
  <c r="L130" i="43"/>
  <c r="R129" i="43"/>
  <c r="Q129" i="43"/>
  <c r="M129" i="43"/>
  <c r="L129" i="43"/>
  <c r="R128" i="43"/>
  <c r="Q128" i="43"/>
  <c r="L128" i="43"/>
  <c r="R127" i="43"/>
  <c r="Q127" i="43"/>
  <c r="L127" i="43"/>
  <c r="R126" i="43"/>
  <c r="Q126" i="43"/>
  <c r="L126" i="43"/>
  <c r="Q125" i="43"/>
  <c r="L125" i="43"/>
  <c r="R124" i="43"/>
  <c r="Q124" i="43"/>
  <c r="M124" i="43"/>
  <c r="L124" i="43"/>
  <c r="R123" i="43"/>
  <c r="Q123" i="43"/>
  <c r="M123" i="43"/>
  <c r="L123" i="43"/>
  <c r="R122" i="43"/>
  <c r="Q122" i="43"/>
  <c r="M122" i="43"/>
  <c r="L122" i="43"/>
  <c r="R121" i="43"/>
  <c r="Q121" i="43"/>
  <c r="M121" i="43"/>
  <c r="L121" i="43"/>
  <c r="R120" i="43"/>
  <c r="Q120" i="43"/>
  <c r="L120" i="43"/>
  <c r="R119" i="43"/>
  <c r="Q119" i="43"/>
  <c r="M119" i="43"/>
  <c r="L119" i="43"/>
  <c r="Q118" i="43"/>
  <c r="L118" i="43"/>
  <c r="Q117" i="43"/>
  <c r="L117" i="43"/>
  <c r="R116" i="43"/>
  <c r="Q116" i="43"/>
  <c r="M116" i="43"/>
  <c r="L116" i="43"/>
  <c r="R115" i="43"/>
  <c r="Q115" i="43"/>
  <c r="L115" i="43"/>
  <c r="R114" i="43"/>
  <c r="Q114" i="43"/>
  <c r="L114" i="43"/>
  <c r="R113" i="43"/>
  <c r="Q113" i="43"/>
  <c r="L113" i="43"/>
  <c r="R112" i="43"/>
  <c r="Q112" i="43"/>
  <c r="L112" i="43"/>
  <c r="R111" i="43"/>
  <c r="Q111" i="43"/>
  <c r="L111" i="43"/>
  <c r="R110" i="43"/>
  <c r="Q110" i="43"/>
  <c r="L110" i="43"/>
  <c r="R109" i="43"/>
  <c r="Q109" i="43"/>
  <c r="L109" i="43"/>
  <c r="R108" i="43"/>
  <c r="Q108" i="43"/>
  <c r="M108" i="43"/>
  <c r="L108" i="43"/>
  <c r="R107" i="43"/>
  <c r="Q107" i="43"/>
  <c r="M107" i="43"/>
  <c r="L107" i="43"/>
  <c r="R106" i="43"/>
  <c r="Q106" i="43"/>
  <c r="M106" i="43"/>
  <c r="L106" i="43"/>
  <c r="R105" i="43"/>
  <c r="Q105" i="43"/>
  <c r="M105" i="43"/>
  <c r="L105" i="43"/>
  <c r="Q104" i="43"/>
  <c r="L104" i="43"/>
  <c r="R103" i="43"/>
  <c r="Q103" i="43"/>
  <c r="M103" i="43"/>
  <c r="L103" i="43"/>
  <c r="R102" i="43"/>
  <c r="Q102" i="43"/>
  <c r="L102" i="43"/>
  <c r="R101" i="43"/>
  <c r="Q101" i="43"/>
  <c r="L101" i="43"/>
  <c r="R100" i="43"/>
  <c r="Q100" i="43"/>
  <c r="L100" i="43"/>
  <c r="R99" i="43"/>
  <c r="Q99" i="43"/>
  <c r="L99" i="43"/>
  <c r="R98" i="43"/>
  <c r="Q98" i="43"/>
  <c r="L98" i="43"/>
  <c r="R97" i="43"/>
  <c r="Q97" i="43"/>
  <c r="L97" i="43"/>
  <c r="R96" i="43"/>
  <c r="Q96" i="43"/>
  <c r="L96" i="43"/>
  <c r="R95" i="43"/>
  <c r="Q95" i="43"/>
  <c r="L95" i="43"/>
  <c r="R90" i="43"/>
  <c r="Q90" i="43"/>
  <c r="L90" i="43"/>
  <c r="R89" i="43"/>
  <c r="Q89" i="43"/>
  <c r="M89" i="43"/>
  <c r="L89" i="43"/>
  <c r="R88" i="43"/>
  <c r="Q88" i="43"/>
  <c r="M88" i="43"/>
  <c r="L88" i="43"/>
  <c r="R87" i="43"/>
  <c r="Q87" i="43"/>
  <c r="M87" i="43"/>
  <c r="L87" i="43"/>
  <c r="R86" i="43"/>
  <c r="Q86" i="43"/>
  <c r="M86" i="43"/>
  <c r="L86" i="43"/>
  <c r="R85" i="43"/>
  <c r="Q85" i="43"/>
  <c r="M85" i="43"/>
  <c r="L85" i="43"/>
  <c r="R84" i="43"/>
  <c r="Q84" i="43"/>
  <c r="M84" i="43"/>
  <c r="L84" i="43"/>
  <c r="R83" i="43"/>
  <c r="Q83" i="43"/>
  <c r="M83" i="43"/>
  <c r="L83" i="43"/>
  <c r="R82" i="43"/>
  <c r="Q82" i="43"/>
  <c r="M82" i="43"/>
  <c r="L82" i="43"/>
  <c r="R81" i="43"/>
  <c r="Q81" i="43"/>
  <c r="M81" i="43"/>
  <c r="L81" i="43"/>
  <c r="R80" i="43"/>
  <c r="Q80" i="43"/>
  <c r="L80" i="43"/>
  <c r="R79" i="43"/>
  <c r="Q79" i="43"/>
  <c r="L79" i="43"/>
  <c r="R78" i="43"/>
  <c r="Q78" i="43"/>
  <c r="L78" i="43"/>
  <c r="R77" i="43"/>
  <c r="Q77" i="43"/>
  <c r="M77" i="43"/>
  <c r="L77" i="43"/>
  <c r="R76" i="43"/>
  <c r="Q76" i="43"/>
  <c r="L76" i="43"/>
  <c r="R75" i="43"/>
  <c r="Q75" i="43"/>
  <c r="M75" i="43"/>
  <c r="L75" i="43"/>
  <c r="R74" i="43"/>
  <c r="Q74" i="43"/>
  <c r="M74" i="43"/>
  <c r="L74" i="43"/>
  <c r="R73" i="43"/>
  <c r="Q73" i="43"/>
  <c r="L73" i="43"/>
  <c r="R72" i="43"/>
  <c r="Q72" i="43"/>
  <c r="L72" i="43"/>
  <c r="R71" i="43"/>
  <c r="Q71" i="43"/>
  <c r="M71" i="43"/>
  <c r="L71" i="43"/>
  <c r="R70" i="43"/>
  <c r="Q70" i="43"/>
  <c r="M70" i="43"/>
  <c r="L70" i="43"/>
  <c r="R69" i="43"/>
  <c r="Q69" i="43"/>
  <c r="M69" i="43"/>
  <c r="L69" i="43"/>
  <c r="R68" i="43"/>
  <c r="Q68" i="43"/>
  <c r="L68" i="43"/>
  <c r="R67" i="43"/>
  <c r="Q67" i="43"/>
  <c r="L67" i="43"/>
  <c r="R66" i="43"/>
  <c r="Q66" i="43"/>
  <c r="L66" i="43"/>
  <c r="R65" i="43"/>
  <c r="Q65" i="43"/>
  <c r="L65" i="43"/>
  <c r="R64" i="43"/>
  <c r="Q64" i="43"/>
  <c r="M64" i="43"/>
  <c r="L64" i="43"/>
  <c r="R63" i="43"/>
  <c r="Q63" i="43"/>
  <c r="L63" i="43"/>
  <c r="R62" i="43"/>
  <c r="Q62" i="43"/>
  <c r="L62" i="43"/>
  <c r="R61" i="43"/>
  <c r="Q61" i="43"/>
  <c r="M61" i="43"/>
  <c r="L61" i="43"/>
  <c r="R60" i="43"/>
  <c r="Q60" i="43"/>
  <c r="M60" i="43"/>
  <c r="L60" i="43"/>
  <c r="R59" i="43"/>
  <c r="Q59" i="43"/>
  <c r="M59" i="43"/>
  <c r="L59" i="43"/>
  <c r="R58" i="43"/>
  <c r="Q58" i="43"/>
  <c r="M58" i="43"/>
  <c r="L58" i="43"/>
  <c r="R57" i="43"/>
  <c r="Q57" i="43"/>
  <c r="M57" i="43"/>
  <c r="L57" i="43"/>
  <c r="R56" i="43"/>
  <c r="Q56" i="43"/>
  <c r="L56" i="43"/>
  <c r="R55" i="43"/>
  <c r="Q55" i="43"/>
  <c r="L55" i="43"/>
  <c r="R54" i="43"/>
  <c r="Q54" i="43"/>
  <c r="M54" i="43"/>
  <c r="L54" i="43"/>
  <c r="R53" i="43"/>
  <c r="Q53" i="43"/>
  <c r="M53" i="43"/>
  <c r="L53" i="43"/>
  <c r="R52" i="43"/>
  <c r="Q52" i="43"/>
  <c r="L52" i="43"/>
  <c r="R51" i="43"/>
  <c r="Q51" i="43"/>
  <c r="L51" i="43"/>
  <c r="R50" i="43"/>
  <c r="Q50" i="43"/>
  <c r="M50" i="43"/>
  <c r="L50" i="43"/>
  <c r="R49" i="43"/>
  <c r="Q49" i="43"/>
  <c r="L49" i="43"/>
  <c r="R48" i="43"/>
  <c r="Q48" i="43"/>
  <c r="L48" i="43"/>
  <c r="R47" i="43"/>
  <c r="Q47" i="43"/>
  <c r="L47" i="43"/>
  <c r="R46" i="43"/>
  <c r="Q46" i="43"/>
  <c r="L46" i="43"/>
  <c r="R45" i="43"/>
  <c r="Q45" i="43"/>
  <c r="L45" i="43"/>
  <c r="R44" i="43"/>
  <c r="Q44" i="43"/>
  <c r="L44" i="43"/>
  <c r="R43" i="43"/>
  <c r="Q43" i="43"/>
  <c r="M43" i="43"/>
  <c r="L43" i="43"/>
  <c r="R42" i="43"/>
  <c r="Q42" i="43"/>
  <c r="M42" i="43"/>
  <c r="L42" i="43"/>
  <c r="R41" i="43"/>
  <c r="Q41" i="43"/>
  <c r="M41" i="43"/>
  <c r="L41" i="43"/>
  <c r="R40" i="43"/>
  <c r="Q40" i="43"/>
  <c r="M40" i="43"/>
  <c r="L40" i="43"/>
  <c r="R39" i="43"/>
  <c r="Q39" i="43"/>
  <c r="M39" i="43"/>
  <c r="L39" i="43"/>
  <c r="R38" i="43"/>
  <c r="Q38" i="43"/>
  <c r="L38" i="43"/>
  <c r="R37" i="43"/>
  <c r="Q37" i="43"/>
  <c r="L37" i="43"/>
  <c r="R36" i="43"/>
  <c r="Q36" i="43"/>
  <c r="M36" i="43"/>
  <c r="L36" i="43"/>
  <c r="R35" i="43"/>
  <c r="Q35" i="43"/>
  <c r="M35" i="43"/>
  <c r="L35" i="43"/>
  <c r="R34" i="43"/>
  <c r="Q34" i="43"/>
  <c r="M34" i="43"/>
  <c r="L34" i="43"/>
  <c r="R33" i="43"/>
  <c r="Q33" i="43"/>
  <c r="M33" i="43"/>
  <c r="L33" i="43"/>
  <c r="R32" i="43"/>
  <c r="Q32" i="43"/>
  <c r="L32" i="43"/>
  <c r="R31" i="43"/>
  <c r="Q31" i="43"/>
  <c r="M31" i="43"/>
  <c r="L31" i="43"/>
  <c r="R30" i="43"/>
  <c r="Q30" i="43"/>
  <c r="M30" i="43"/>
  <c r="L30" i="43"/>
  <c r="R29" i="43"/>
  <c r="Q29" i="43"/>
  <c r="L29" i="43"/>
  <c r="R28" i="43"/>
  <c r="Q28" i="43"/>
  <c r="L28" i="43"/>
  <c r="R27" i="43"/>
  <c r="Q27" i="43"/>
  <c r="L27" i="43"/>
  <c r="R26" i="43"/>
  <c r="Q26" i="43"/>
  <c r="M26" i="43"/>
  <c r="L26" i="43"/>
  <c r="R25" i="43"/>
  <c r="Q25" i="43"/>
  <c r="M25" i="43"/>
  <c r="L25" i="43"/>
  <c r="R24" i="43"/>
  <c r="Q24" i="43"/>
  <c r="M24" i="43"/>
  <c r="L24" i="43"/>
  <c r="R23" i="43"/>
  <c r="Q23" i="43"/>
  <c r="M23" i="43"/>
  <c r="L23" i="43"/>
  <c r="R22" i="43"/>
  <c r="Q22" i="43"/>
  <c r="L22" i="43"/>
  <c r="R21" i="43"/>
  <c r="Q21" i="43"/>
  <c r="L21" i="43"/>
  <c r="R20" i="43"/>
  <c r="Q20" i="43"/>
  <c r="M20" i="43"/>
  <c r="L20" i="43"/>
  <c r="R19" i="43"/>
  <c r="Q19" i="43"/>
  <c r="M19" i="43"/>
  <c r="L19" i="43"/>
  <c r="R18" i="43"/>
  <c r="Q18" i="43"/>
  <c r="M18" i="43"/>
  <c r="L18" i="43"/>
  <c r="R17" i="43"/>
  <c r="Q17" i="43"/>
  <c r="M17" i="43"/>
  <c r="L17" i="43"/>
  <c r="R16" i="43"/>
  <c r="Q16" i="43"/>
  <c r="M16" i="43"/>
  <c r="L16" i="43"/>
  <c r="R15" i="43"/>
  <c r="Q15" i="43"/>
  <c r="M15" i="43"/>
  <c r="L15" i="43"/>
  <c r="R14" i="43"/>
  <c r="Q14" i="43"/>
  <c r="M14" i="43"/>
  <c r="L14" i="43"/>
  <c r="R13" i="43"/>
  <c r="Q13" i="43"/>
  <c r="M13" i="43"/>
  <c r="L13" i="43"/>
  <c r="S84" i="43" l="1" a="1"/>
  <c r="S84" i="43" s="1"/>
  <c r="S88" i="43" a="1"/>
  <c r="S88" i="43" s="1"/>
  <c r="S74" i="43" a="1"/>
  <c r="S74" i="43" s="1"/>
  <c r="S130" i="43" a="1"/>
  <c r="S130" i="43" s="1"/>
  <c r="S116" i="43" a="1"/>
  <c r="S116" i="43" s="1"/>
  <c r="S135" i="43" a="1"/>
  <c r="S135" i="43" s="1"/>
  <c r="S124" i="43" a="1"/>
  <c r="S124" i="43" s="1"/>
  <c r="S105" i="43" a="1"/>
  <c r="S105" i="43" s="1"/>
  <c r="S123" i="43" a="1"/>
  <c r="S123" i="43" s="1"/>
  <c r="S138" i="43" a="1"/>
  <c r="S138" i="43" s="1"/>
  <c r="S103" i="43" a="1"/>
  <c r="S103" i="43" s="1"/>
  <c r="S106" i="43" a="1"/>
  <c r="S106" i="43" s="1"/>
  <c r="S129" i="43" a="1"/>
  <c r="S129" i="43" s="1"/>
  <c r="S53" i="43" a="1"/>
  <c r="S53" i="43" s="1"/>
  <c r="S119" i="43" a="1"/>
  <c r="S119" i="43" s="1"/>
  <c r="S108" i="43" a="1"/>
  <c r="S108" i="43" s="1"/>
  <c r="S122" i="43" a="1"/>
  <c r="S122" i="43" s="1"/>
  <c r="S134" i="43" a="1"/>
  <c r="S134" i="43" s="1"/>
  <c r="S107" i="43" a="1"/>
  <c r="S107" i="43" s="1"/>
  <c r="S121" i="43" a="1"/>
  <c r="S121" i="43" s="1"/>
  <c r="S133" i="43" a="1"/>
  <c r="S133" i="43" s="1"/>
  <c r="S137" i="43" a="1"/>
  <c r="S137" i="43" s="1"/>
  <c r="S136" i="43" a="1"/>
  <c r="S136" i="43" s="1"/>
  <c r="S31" i="43" a="1"/>
  <c r="S31" i="43" s="1"/>
  <c r="S14" i="43" a="1"/>
  <c r="S14" i="43" s="1"/>
  <c r="S35" i="43" a="1"/>
  <c r="S35" i="43" s="1"/>
  <c r="S42" i="43" a="1"/>
  <c r="S42" i="43" s="1"/>
  <c r="S54" i="43" a="1"/>
  <c r="S54" i="43" s="1"/>
  <c r="S57" i="43" a="1"/>
  <c r="S57" i="43" s="1"/>
  <c r="S64" i="43" a="1"/>
  <c r="S64" i="43" s="1"/>
  <c r="S70" i="43" a="1"/>
  <c r="S70" i="43" s="1"/>
  <c r="S83" i="43" a="1"/>
  <c r="S83" i="43" s="1"/>
  <c r="S87" i="43" a="1"/>
  <c r="S87" i="43" s="1"/>
  <c r="S24" i="43" a="1"/>
  <c r="S24" i="43" s="1"/>
  <c r="S41" i="43" a="1"/>
  <c r="S41" i="43" s="1"/>
  <c r="S33" i="43" a="1"/>
  <c r="S33" i="43" s="1"/>
  <c r="S40" i="43" a="1"/>
  <c r="S40" i="43" s="1"/>
  <c r="S59" i="43" a="1"/>
  <c r="S59" i="43" s="1"/>
  <c r="S85" i="43" a="1"/>
  <c r="S85" i="43" s="1"/>
  <c r="S19" i="43" a="1"/>
  <c r="S19" i="43" s="1"/>
  <c r="S17" i="43" a="1"/>
  <c r="S17" i="43" s="1"/>
  <c r="S34" i="43" a="1"/>
  <c r="S34" i="43" s="1"/>
  <c r="S50" i="43" a="1"/>
  <c r="S50" i="43" s="1"/>
  <c r="S71" i="43" a="1"/>
  <c r="S71" i="43" s="1"/>
  <c r="S13" i="43" a="1"/>
  <c r="S13" i="43" s="1"/>
  <c r="S25" i="43" a="1"/>
  <c r="S25" i="43" s="1"/>
  <c r="S36" i="43" a="1"/>
  <c r="S36" i="43" s="1"/>
  <c r="S77" i="43" a="1"/>
  <c r="S77" i="43" s="1"/>
  <c r="S20" i="43" a="1"/>
  <c r="S20" i="43" s="1"/>
  <c r="S23" i="43" a="1"/>
  <c r="S23" i="43" s="1"/>
  <c r="S30" i="43" a="1"/>
  <c r="S30" i="43" s="1"/>
  <c r="S43" i="43" a="1"/>
  <c r="S43" i="43" s="1"/>
  <c r="S60" i="43" a="1"/>
  <c r="S60" i="43" s="1"/>
  <c r="S69" i="43" a="1"/>
  <c r="S69" i="43" s="1"/>
  <c r="S82" i="43" a="1"/>
  <c r="S82" i="43" s="1"/>
  <c r="S86" i="43" a="1"/>
  <c r="S86" i="43" s="1"/>
  <c r="S18" i="43" a="1"/>
  <c r="S18" i="43" s="1"/>
  <c r="S26" i="43" a="1"/>
  <c r="S26" i="43" s="1"/>
  <c r="S15" i="43" a="1"/>
  <c r="S15" i="43" s="1"/>
  <c r="S39" i="43" a="1"/>
  <c r="S39" i="43" s="1"/>
  <c r="S16" i="43" a="1"/>
  <c r="S16" i="43" s="1"/>
  <c r="S75" i="43" a="1"/>
  <c r="S75" i="43" s="1"/>
  <c r="S81" i="43" a="1"/>
  <c r="S81" i="43" s="1"/>
  <c r="S89" i="43" a="1"/>
  <c r="S89" i="43" s="1"/>
  <c r="S58" i="43" a="1"/>
  <c r="S58" i="43" s="1"/>
  <c r="S61" i="43" a="1"/>
  <c r="S61" i="43" s="1"/>
  <c r="R129" i="45"/>
  <c r="Q129" i="45"/>
  <c r="M129" i="45"/>
  <c r="L129" i="45"/>
  <c r="R128" i="45"/>
  <c r="Q128" i="45"/>
  <c r="M128" i="45"/>
  <c r="L128" i="45"/>
  <c r="R127" i="45"/>
  <c r="Q127" i="45"/>
  <c r="M127" i="45"/>
  <c r="L127" i="45"/>
  <c r="R126" i="45"/>
  <c r="Q126" i="45"/>
  <c r="M126" i="45"/>
  <c r="L126" i="45"/>
  <c r="R125" i="45"/>
  <c r="Q125" i="45"/>
  <c r="L125" i="45"/>
  <c r="R124" i="45"/>
  <c r="Q124" i="45"/>
  <c r="L124" i="45"/>
  <c r="R123" i="45"/>
  <c r="Q123" i="45"/>
  <c r="L123" i="45"/>
  <c r="R122" i="45"/>
  <c r="Q122" i="45"/>
  <c r="L122" i="45"/>
  <c r="R121" i="45"/>
  <c r="Q121" i="45"/>
  <c r="L121" i="45"/>
  <c r="R120" i="45"/>
  <c r="Q120" i="45"/>
  <c r="L120" i="45"/>
  <c r="R119" i="45"/>
  <c r="Q119" i="45"/>
  <c r="L119" i="45"/>
  <c r="R118" i="45"/>
  <c r="Q118" i="45"/>
  <c r="L118" i="45"/>
  <c r="R117" i="45"/>
  <c r="Q117" i="45"/>
  <c r="L117" i="45"/>
  <c r="R116" i="45"/>
  <c r="Q116" i="45"/>
  <c r="L116" i="45"/>
  <c r="R115" i="45"/>
  <c r="Q115" i="45"/>
  <c r="L115" i="45"/>
  <c r="R114" i="45"/>
  <c r="Q114" i="45"/>
  <c r="L114" i="45"/>
  <c r="R113" i="45"/>
  <c r="Q113" i="45"/>
  <c r="L113" i="45"/>
  <c r="R112" i="45"/>
  <c r="Q112" i="45"/>
  <c r="L112" i="45"/>
  <c r="R111" i="45"/>
  <c r="Q111" i="45"/>
  <c r="M111" i="45"/>
  <c r="L111" i="45"/>
  <c r="R110" i="45"/>
  <c r="Q110" i="45"/>
  <c r="M110" i="45"/>
  <c r="L110" i="45"/>
  <c r="R109" i="45"/>
  <c r="Q109" i="45"/>
  <c r="L109" i="45"/>
  <c r="R108" i="45"/>
  <c r="Q108" i="45"/>
  <c r="L108" i="45"/>
  <c r="R107" i="45"/>
  <c r="Q107" i="45"/>
  <c r="M107" i="45"/>
  <c r="L107" i="45"/>
  <c r="R106" i="45"/>
  <c r="Q106" i="45"/>
  <c r="M106" i="45"/>
  <c r="L106" i="45"/>
  <c r="R105" i="45"/>
  <c r="Q105" i="45"/>
  <c r="M105" i="45"/>
  <c r="L105" i="45"/>
  <c r="R104" i="45"/>
  <c r="Q104" i="45"/>
  <c r="L104" i="45"/>
  <c r="R103" i="45"/>
  <c r="Q103" i="45"/>
  <c r="L103" i="45"/>
  <c r="R102" i="45"/>
  <c r="Q102" i="45"/>
  <c r="L102" i="45"/>
  <c r="R101" i="45"/>
  <c r="Q101" i="45"/>
  <c r="L101" i="45"/>
  <c r="R100" i="45"/>
  <c r="Q100" i="45"/>
  <c r="L100" i="45"/>
  <c r="R95" i="45"/>
  <c r="Q95" i="45"/>
  <c r="L95" i="45"/>
  <c r="R94" i="45"/>
  <c r="Q94" i="45"/>
  <c r="M94" i="45"/>
  <c r="L94" i="45"/>
  <c r="R93" i="45"/>
  <c r="Q93" i="45"/>
  <c r="M93" i="45"/>
  <c r="L93" i="45"/>
  <c r="R92" i="45"/>
  <c r="Q92" i="45"/>
  <c r="M92" i="45"/>
  <c r="L92" i="45"/>
  <c r="R91" i="45"/>
  <c r="Q91" i="45"/>
  <c r="M91" i="45"/>
  <c r="L91" i="45"/>
  <c r="R90" i="45"/>
  <c r="Q90" i="45"/>
  <c r="M90" i="45"/>
  <c r="L90" i="45"/>
  <c r="R89" i="45"/>
  <c r="Q89" i="45"/>
  <c r="M89" i="45"/>
  <c r="L89" i="45"/>
  <c r="R88" i="45"/>
  <c r="Q88" i="45"/>
  <c r="M88" i="45"/>
  <c r="L88" i="45"/>
  <c r="R87" i="45"/>
  <c r="Q87" i="45"/>
  <c r="M87" i="45"/>
  <c r="L87" i="45"/>
  <c r="R86" i="45"/>
  <c r="Q86" i="45"/>
  <c r="M86" i="45"/>
  <c r="L86" i="45"/>
  <c r="R85" i="45"/>
  <c r="Q85" i="45"/>
  <c r="L85" i="45"/>
  <c r="R84" i="45"/>
  <c r="Q84" i="45"/>
  <c r="L84" i="45"/>
  <c r="R83" i="45"/>
  <c r="Q83" i="45"/>
  <c r="L83" i="45"/>
  <c r="R82" i="45"/>
  <c r="Q82" i="45"/>
  <c r="M82" i="45"/>
  <c r="L82" i="45"/>
  <c r="R81" i="45"/>
  <c r="Q81" i="45"/>
  <c r="M81" i="45"/>
  <c r="L81" i="45"/>
  <c r="R80" i="45"/>
  <c r="Q80" i="45"/>
  <c r="M80" i="45"/>
  <c r="L80" i="45"/>
  <c r="R79" i="45"/>
  <c r="Q79" i="45"/>
  <c r="M79" i="45"/>
  <c r="L79" i="45"/>
  <c r="R78" i="45"/>
  <c r="Q78" i="45"/>
  <c r="L78" i="45"/>
  <c r="R77" i="45"/>
  <c r="Q77" i="45"/>
  <c r="L77" i="45"/>
  <c r="R76" i="45"/>
  <c r="Q76" i="45"/>
  <c r="M76" i="45"/>
  <c r="L76" i="45"/>
  <c r="R75" i="45"/>
  <c r="Q75" i="45"/>
  <c r="M75" i="45"/>
  <c r="L75" i="45"/>
  <c r="R74" i="45"/>
  <c r="Q74" i="45"/>
  <c r="M74" i="45"/>
  <c r="L74" i="45"/>
  <c r="R73" i="45"/>
  <c r="Q73" i="45"/>
  <c r="L73" i="45"/>
  <c r="R72" i="45"/>
  <c r="Q72" i="45"/>
  <c r="L72" i="45"/>
  <c r="R71" i="45"/>
  <c r="Q71" i="45"/>
  <c r="L71" i="45"/>
  <c r="R70" i="45"/>
  <c r="Q70" i="45"/>
  <c r="L70" i="45"/>
  <c r="R69" i="45"/>
  <c r="Q69" i="45"/>
  <c r="M69" i="45"/>
  <c r="L69" i="45"/>
  <c r="R68" i="45"/>
  <c r="Q68" i="45"/>
  <c r="L68" i="45"/>
  <c r="R67" i="45"/>
  <c r="Q67" i="45"/>
  <c r="L67" i="45"/>
  <c r="R66" i="45"/>
  <c r="Q66" i="45"/>
  <c r="L66" i="45"/>
  <c r="R65" i="45"/>
  <c r="Q65" i="45"/>
  <c r="M65" i="45"/>
  <c r="L65" i="45"/>
  <c r="R64" i="45"/>
  <c r="Q64" i="45"/>
  <c r="M64" i="45"/>
  <c r="L64" i="45"/>
  <c r="R63" i="45"/>
  <c r="Q63" i="45"/>
  <c r="M63" i="45"/>
  <c r="L63" i="45"/>
  <c r="R62" i="45"/>
  <c r="Q62" i="45"/>
  <c r="M62" i="45"/>
  <c r="L62" i="45"/>
  <c r="R61" i="45"/>
  <c r="Q61" i="45"/>
  <c r="L61" i="45"/>
  <c r="R60" i="45"/>
  <c r="Q60" i="45"/>
  <c r="L60" i="45"/>
  <c r="R59" i="45"/>
  <c r="Q59" i="45"/>
  <c r="L59" i="45"/>
  <c r="R58" i="45"/>
  <c r="Q58" i="45"/>
  <c r="L58" i="45"/>
  <c r="R57" i="45"/>
  <c r="Q57" i="45"/>
  <c r="M57" i="45"/>
  <c r="L57" i="45"/>
  <c r="R56" i="45"/>
  <c r="Q56" i="45"/>
  <c r="L56" i="45"/>
  <c r="R55" i="45"/>
  <c r="Q55" i="45"/>
  <c r="L55" i="45"/>
  <c r="R54" i="45"/>
  <c r="Q54" i="45"/>
  <c r="L54" i="45"/>
  <c r="R53" i="45"/>
  <c r="Q53" i="45"/>
  <c r="L53" i="45"/>
  <c r="R52" i="45"/>
  <c r="Q52" i="45"/>
  <c r="L52" i="45"/>
  <c r="R51" i="45"/>
  <c r="Q51" i="45"/>
  <c r="L51" i="45"/>
  <c r="R50" i="45"/>
  <c r="Q50" i="45"/>
  <c r="L50" i="45"/>
  <c r="R49" i="45"/>
  <c r="Q49" i="45"/>
  <c r="M49" i="45"/>
  <c r="L49" i="45"/>
  <c r="R48" i="45"/>
  <c r="Q48" i="45"/>
  <c r="L48" i="45"/>
  <c r="R47" i="45"/>
  <c r="Q47" i="45"/>
  <c r="L47" i="45"/>
  <c r="R46" i="45"/>
  <c r="Q46" i="45"/>
  <c r="M46" i="45"/>
  <c r="L46" i="45"/>
  <c r="R45" i="45"/>
  <c r="Q45" i="45"/>
  <c r="M45" i="45"/>
  <c r="L45" i="45"/>
  <c r="R44" i="45"/>
  <c r="Q44" i="45"/>
  <c r="M44" i="45"/>
  <c r="L44" i="45"/>
  <c r="R43" i="45"/>
  <c r="Q43" i="45"/>
  <c r="M43" i="45"/>
  <c r="L43" i="45"/>
  <c r="R42" i="45"/>
  <c r="Q42" i="45"/>
  <c r="L42" i="45"/>
  <c r="R41" i="45"/>
  <c r="Q41" i="45"/>
  <c r="M41" i="45"/>
  <c r="L41" i="45"/>
  <c r="R40" i="45"/>
  <c r="Q40" i="45"/>
  <c r="M40" i="45"/>
  <c r="L40" i="45"/>
  <c r="R39" i="45"/>
  <c r="Q39" i="45"/>
  <c r="M39" i="45"/>
  <c r="L39" i="45"/>
  <c r="R38" i="45"/>
  <c r="Q38" i="45"/>
  <c r="M38" i="45"/>
  <c r="L38" i="45"/>
  <c r="R37" i="45"/>
  <c r="Q37" i="45"/>
  <c r="M37" i="45"/>
  <c r="L37" i="45"/>
  <c r="R36" i="45"/>
  <c r="Q36" i="45"/>
  <c r="M36" i="45"/>
  <c r="L36" i="45"/>
  <c r="R35" i="45"/>
  <c r="Q35" i="45"/>
  <c r="L35" i="45"/>
  <c r="R34" i="45"/>
  <c r="Q34" i="45"/>
  <c r="L34" i="45"/>
  <c r="R33" i="45"/>
  <c r="Q33" i="45"/>
  <c r="M33" i="45"/>
  <c r="L33" i="45"/>
  <c r="R32" i="45"/>
  <c r="Q32" i="45"/>
  <c r="M32" i="45"/>
  <c r="L32" i="45"/>
  <c r="R31" i="45"/>
  <c r="Q31" i="45"/>
  <c r="L31" i="45"/>
  <c r="R30" i="45"/>
  <c r="Q30" i="45"/>
  <c r="L30" i="45"/>
  <c r="R29" i="45"/>
  <c r="Q29" i="45"/>
  <c r="L29" i="45"/>
  <c r="R28" i="45"/>
  <c r="Q28" i="45"/>
  <c r="M28" i="45"/>
  <c r="L28" i="45"/>
  <c r="R27" i="45"/>
  <c r="Q27" i="45"/>
  <c r="M27" i="45"/>
  <c r="L27" i="45"/>
  <c r="R26" i="45"/>
  <c r="Q26" i="45"/>
  <c r="L26" i="45"/>
  <c r="R25" i="45"/>
  <c r="Q25" i="45"/>
  <c r="L25" i="45"/>
  <c r="R24" i="45"/>
  <c r="Q24" i="45"/>
  <c r="L24" i="45"/>
  <c r="R23" i="45"/>
  <c r="Q23" i="45"/>
  <c r="L23" i="45"/>
  <c r="R22" i="45"/>
  <c r="Q22" i="45"/>
  <c r="L22" i="45"/>
  <c r="R21" i="45"/>
  <c r="Q21" i="45"/>
  <c r="L21" i="45"/>
  <c r="R20" i="45"/>
  <c r="Q20" i="45"/>
  <c r="L20" i="45"/>
  <c r="R19" i="45"/>
  <c r="Q19" i="45"/>
  <c r="M19" i="45"/>
  <c r="L19" i="45"/>
  <c r="R18" i="45"/>
  <c r="Q18" i="45"/>
  <c r="M18" i="45"/>
  <c r="L18" i="45"/>
  <c r="R17" i="45"/>
  <c r="Q17" i="45"/>
  <c r="M17" i="45"/>
  <c r="L17" i="45"/>
  <c r="R16" i="45"/>
  <c r="Q16" i="45"/>
  <c r="M16" i="45"/>
  <c r="L16" i="45"/>
  <c r="R15" i="45"/>
  <c r="Q15" i="45"/>
  <c r="L15" i="45"/>
  <c r="R14" i="45"/>
  <c r="Q14" i="45"/>
  <c r="M14" i="45"/>
  <c r="L14" i="45"/>
  <c r="R128" i="49"/>
  <c r="Q128" i="49"/>
  <c r="M128" i="49"/>
  <c r="L128" i="49"/>
  <c r="R127" i="49"/>
  <c r="Q127" i="49"/>
  <c r="M127" i="49"/>
  <c r="L127" i="49"/>
  <c r="R126" i="49"/>
  <c r="Q126" i="49"/>
  <c r="M126" i="49"/>
  <c r="L126" i="49"/>
  <c r="R125" i="49"/>
  <c r="Q125" i="49"/>
  <c r="M125" i="49"/>
  <c r="L125" i="49"/>
  <c r="R124" i="49"/>
  <c r="Q124" i="49"/>
  <c r="L124" i="49"/>
  <c r="R123" i="49"/>
  <c r="Q123" i="49"/>
  <c r="L123" i="49"/>
  <c r="R122" i="49"/>
  <c r="Q122" i="49"/>
  <c r="L122" i="49"/>
  <c r="R121" i="49"/>
  <c r="Q121" i="49"/>
  <c r="L121" i="49"/>
  <c r="R120" i="49"/>
  <c r="Q120" i="49"/>
  <c r="L120" i="49"/>
  <c r="R119" i="49"/>
  <c r="Q119" i="49"/>
  <c r="L119" i="49"/>
  <c r="R118" i="49"/>
  <c r="Q118" i="49"/>
  <c r="L118" i="49"/>
  <c r="R117" i="49"/>
  <c r="Q117" i="49"/>
  <c r="L117" i="49"/>
  <c r="R116" i="49"/>
  <c r="Q116" i="49"/>
  <c r="L116" i="49"/>
  <c r="R115" i="49"/>
  <c r="Q115" i="49"/>
  <c r="L115" i="49"/>
  <c r="R114" i="49"/>
  <c r="Q114" i="49"/>
  <c r="L114" i="49"/>
  <c r="R113" i="49"/>
  <c r="Q113" i="49"/>
  <c r="L113" i="49"/>
  <c r="R112" i="49"/>
  <c r="Q112" i="49"/>
  <c r="M112" i="49"/>
  <c r="L112" i="49"/>
  <c r="R111" i="49"/>
  <c r="Q111" i="49"/>
  <c r="M111" i="49"/>
  <c r="L111" i="49"/>
  <c r="R110" i="49"/>
  <c r="Q110" i="49"/>
  <c r="M110" i="49"/>
  <c r="L110" i="49"/>
  <c r="R109" i="49"/>
  <c r="Q109" i="49"/>
  <c r="M109" i="49"/>
  <c r="L109" i="49"/>
  <c r="R108" i="49"/>
  <c r="Q108" i="49"/>
  <c r="L108" i="49"/>
  <c r="R107" i="49"/>
  <c r="Q107" i="49"/>
  <c r="M107" i="49"/>
  <c r="L107" i="49"/>
  <c r="R106" i="49"/>
  <c r="Q106" i="49"/>
  <c r="M106" i="49"/>
  <c r="L106" i="49"/>
  <c r="R105" i="49"/>
  <c r="Q105" i="49"/>
  <c r="M105" i="49"/>
  <c r="L105" i="49"/>
  <c r="R104" i="49"/>
  <c r="Q104" i="49"/>
  <c r="M104" i="49"/>
  <c r="L104" i="49"/>
  <c r="R103" i="49"/>
  <c r="Q103" i="49"/>
  <c r="L103" i="49"/>
  <c r="R102" i="49"/>
  <c r="Q102" i="49"/>
  <c r="L102" i="49"/>
  <c r="R101" i="49"/>
  <c r="Q101" i="49"/>
  <c r="L101" i="49"/>
  <c r="R100" i="49"/>
  <c r="Q100" i="49"/>
  <c r="L100" i="49"/>
  <c r="R99" i="49"/>
  <c r="Q99" i="49"/>
  <c r="L99" i="49"/>
  <c r="R94" i="49"/>
  <c r="Q94" i="49"/>
  <c r="L94" i="49"/>
  <c r="R93" i="49"/>
  <c r="Q93" i="49"/>
  <c r="M93" i="49"/>
  <c r="L93" i="49"/>
  <c r="R92" i="49"/>
  <c r="Q92" i="49"/>
  <c r="M92" i="49"/>
  <c r="L92" i="49"/>
  <c r="R91" i="49"/>
  <c r="Q91" i="49"/>
  <c r="M91" i="49"/>
  <c r="L91" i="49"/>
  <c r="R90" i="49"/>
  <c r="Q90" i="49"/>
  <c r="M90" i="49"/>
  <c r="L90" i="49"/>
  <c r="R89" i="49"/>
  <c r="Q89" i="49"/>
  <c r="M89" i="49"/>
  <c r="L89" i="49"/>
  <c r="R88" i="49"/>
  <c r="Q88" i="49"/>
  <c r="M88" i="49"/>
  <c r="L88" i="49"/>
  <c r="R87" i="49"/>
  <c r="Q87" i="49"/>
  <c r="M87" i="49"/>
  <c r="L87" i="49"/>
  <c r="R86" i="49"/>
  <c r="Q86" i="49"/>
  <c r="M86" i="49"/>
  <c r="L86" i="49"/>
  <c r="R85" i="49"/>
  <c r="Q85" i="49"/>
  <c r="M85" i="49"/>
  <c r="L85" i="49"/>
  <c r="R84" i="49"/>
  <c r="Q84" i="49"/>
  <c r="L84" i="49"/>
  <c r="R83" i="49"/>
  <c r="Q83" i="49"/>
  <c r="L83" i="49"/>
  <c r="R82" i="49"/>
  <c r="Q82" i="49"/>
  <c r="L82" i="49"/>
  <c r="R81" i="49"/>
  <c r="Q81" i="49"/>
  <c r="M81" i="49"/>
  <c r="L81" i="49"/>
  <c r="R80" i="49"/>
  <c r="Q80" i="49"/>
  <c r="M80" i="49"/>
  <c r="L80" i="49"/>
  <c r="R79" i="49"/>
  <c r="Q79" i="49"/>
  <c r="M79" i="49"/>
  <c r="L79" i="49"/>
  <c r="R78" i="49"/>
  <c r="Q78" i="49"/>
  <c r="M78" i="49"/>
  <c r="L78" i="49"/>
  <c r="R77" i="49"/>
  <c r="Q77" i="49"/>
  <c r="L77" i="49"/>
  <c r="R76" i="49"/>
  <c r="Q76" i="49"/>
  <c r="L76" i="49"/>
  <c r="R75" i="49"/>
  <c r="Q75" i="49"/>
  <c r="M75" i="49"/>
  <c r="L75" i="49"/>
  <c r="R74" i="49"/>
  <c r="Q74" i="49"/>
  <c r="M74" i="49"/>
  <c r="L74" i="49"/>
  <c r="R73" i="49"/>
  <c r="Q73" i="49"/>
  <c r="M73" i="49"/>
  <c r="L73" i="49"/>
  <c r="R72" i="49"/>
  <c r="Q72" i="49"/>
  <c r="L72" i="49"/>
  <c r="R71" i="49"/>
  <c r="Q71" i="49"/>
  <c r="L71" i="49"/>
  <c r="R70" i="49"/>
  <c r="Q70" i="49"/>
  <c r="L70" i="49"/>
  <c r="R69" i="49"/>
  <c r="Q69" i="49"/>
  <c r="L69" i="49"/>
  <c r="R68" i="49"/>
  <c r="Q68" i="49"/>
  <c r="M68" i="49"/>
  <c r="L68" i="49"/>
  <c r="R67" i="49"/>
  <c r="Q67" i="49"/>
  <c r="L67" i="49"/>
  <c r="R66" i="49"/>
  <c r="Q66" i="49"/>
  <c r="L66" i="49"/>
  <c r="R65" i="49"/>
  <c r="Q65" i="49"/>
  <c r="L65" i="49"/>
  <c r="R64" i="49"/>
  <c r="Q64" i="49"/>
  <c r="M64" i="49"/>
  <c r="L64" i="49"/>
  <c r="R63" i="49"/>
  <c r="Q63" i="49"/>
  <c r="M63" i="49"/>
  <c r="L63" i="49"/>
  <c r="R62" i="49"/>
  <c r="Q62" i="49"/>
  <c r="M62" i="49"/>
  <c r="L62" i="49"/>
  <c r="R61" i="49"/>
  <c r="Q61" i="49"/>
  <c r="M61" i="49"/>
  <c r="L61" i="49"/>
  <c r="R60" i="49"/>
  <c r="Q60" i="49"/>
  <c r="L60" i="49"/>
  <c r="R59" i="49"/>
  <c r="Q59" i="49"/>
  <c r="L59" i="49"/>
  <c r="R58" i="49"/>
  <c r="Q58" i="49"/>
  <c r="L58" i="49"/>
  <c r="R57" i="49"/>
  <c r="Q57" i="49"/>
  <c r="L57" i="49"/>
  <c r="R56" i="49"/>
  <c r="Q56" i="49"/>
  <c r="M56" i="49"/>
  <c r="L56" i="49"/>
  <c r="R55" i="49"/>
  <c r="Q55" i="49"/>
  <c r="L55" i="49"/>
  <c r="R54" i="49"/>
  <c r="Q54" i="49"/>
  <c r="L54" i="49"/>
  <c r="R53" i="49"/>
  <c r="Q53" i="49"/>
  <c r="L53" i="49"/>
  <c r="R52" i="49"/>
  <c r="Q52" i="49"/>
  <c r="L52" i="49"/>
  <c r="R51" i="49"/>
  <c r="Q51" i="49"/>
  <c r="L51" i="49"/>
  <c r="R50" i="49"/>
  <c r="Q50" i="49"/>
  <c r="L50" i="49"/>
  <c r="R49" i="49"/>
  <c r="Q49" i="49"/>
  <c r="L49" i="49"/>
  <c r="R48" i="49"/>
  <c r="Q48" i="49"/>
  <c r="L48" i="49"/>
  <c r="R47" i="49"/>
  <c r="Q47" i="49"/>
  <c r="L47" i="49"/>
  <c r="R46" i="49"/>
  <c r="Q46" i="49"/>
  <c r="M46" i="49"/>
  <c r="L46" i="49"/>
  <c r="R45" i="49"/>
  <c r="Q45" i="49"/>
  <c r="M45" i="49"/>
  <c r="L45" i="49"/>
  <c r="R44" i="49"/>
  <c r="Q44" i="49"/>
  <c r="M44" i="49"/>
  <c r="L44" i="49"/>
  <c r="R43" i="49"/>
  <c r="Q43" i="49"/>
  <c r="M43" i="49"/>
  <c r="L43" i="49"/>
  <c r="R42" i="49"/>
  <c r="Q42" i="49"/>
  <c r="L42" i="49"/>
  <c r="R41" i="49"/>
  <c r="Q41" i="49"/>
  <c r="M41" i="49"/>
  <c r="L41" i="49"/>
  <c r="R40" i="49"/>
  <c r="Q40" i="49"/>
  <c r="M40" i="49"/>
  <c r="L40" i="49"/>
  <c r="R39" i="49"/>
  <c r="Q39" i="49"/>
  <c r="M39" i="49"/>
  <c r="L39" i="49"/>
  <c r="R38" i="49"/>
  <c r="Q38" i="49"/>
  <c r="M38" i="49"/>
  <c r="L38" i="49"/>
  <c r="R37" i="49"/>
  <c r="Q37" i="49"/>
  <c r="M37" i="49"/>
  <c r="L37" i="49"/>
  <c r="R36" i="49"/>
  <c r="Q36" i="49"/>
  <c r="M36" i="49"/>
  <c r="L36" i="49"/>
  <c r="R35" i="49"/>
  <c r="Q35" i="49"/>
  <c r="L35" i="49"/>
  <c r="R34" i="49"/>
  <c r="Q34" i="49"/>
  <c r="L34" i="49"/>
  <c r="R33" i="49"/>
  <c r="Q33" i="49"/>
  <c r="M33" i="49"/>
  <c r="L33" i="49"/>
  <c r="R32" i="49"/>
  <c r="Q32" i="49"/>
  <c r="M32" i="49"/>
  <c r="L32" i="49"/>
  <c r="R31" i="49"/>
  <c r="Q31" i="49"/>
  <c r="L31" i="49"/>
  <c r="R30" i="49"/>
  <c r="Q30" i="49"/>
  <c r="L30" i="49"/>
  <c r="R29" i="49"/>
  <c r="Q29" i="49"/>
  <c r="L29" i="49"/>
  <c r="R28" i="49"/>
  <c r="Q28" i="49"/>
  <c r="M28" i="49"/>
  <c r="L28" i="49"/>
  <c r="R27" i="49"/>
  <c r="Q27" i="49"/>
  <c r="M27" i="49"/>
  <c r="L27" i="49"/>
  <c r="R26" i="49"/>
  <c r="Q26" i="49"/>
  <c r="M26" i="49"/>
  <c r="L26" i="49"/>
  <c r="R25" i="49"/>
  <c r="Q25" i="49"/>
  <c r="L25" i="49"/>
  <c r="R24" i="49"/>
  <c r="Q24" i="49"/>
  <c r="L24" i="49"/>
  <c r="R23" i="49"/>
  <c r="Q23" i="49"/>
  <c r="L23" i="49"/>
  <c r="R22" i="49"/>
  <c r="Q22" i="49"/>
  <c r="L22" i="49"/>
  <c r="R21" i="49"/>
  <c r="Q21" i="49"/>
  <c r="L21" i="49"/>
  <c r="R20" i="49"/>
  <c r="Q20" i="49"/>
  <c r="L20" i="49"/>
  <c r="R19" i="49"/>
  <c r="Q19" i="49"/>
  <c r="M19" i="49"/>
  <c r="L19" i="49"/>
  <c r="R18" i="49"/>
  <c r="Q18" i="49"/>
  <c r="M18" i="49"/>
  <c r="L18" i="49"/>
  <c r="R17" i="49"/>
  <c r="Q17" i="49"/>
  <c r="M17" i="49"/>
  <c r="L17" i="49"/>
  <c r="R16" i="49"/>
  <c r="Q16" i="49"/>
  <c r="M16" i="49"/>
  <c r="L16" i="49"/>
  <c r="R15" i="49"/>
  <c r="Q15" i="49"/>
  <c r="L15" i="49"/>
  <c r="R14" i="49"/>
  <c r="Q14" i="49"/>
  <c r="L14" i="49"/>
  <c r="R129" i="44"/>
  <c r="Q129" i="44"/>
  <c r="M129" i="44"/>
  <c r="L129" i="44"/>
  <c r="R128" i="44"/>
  <c r="Q128" i="44"/>
  <c r="M128" i="44"/>
  <c r="L128" i="44"/>
  <c r="R127" i="44"/>
  <c r="Q127" i="44"/>
  <c r="M127" i="44"/>
  <c r="L127" i="44"/>
  <c r="R126" i="44"/>
  <c r="Q126" i="44"/>
  <c r="M126" i="44"/>
  <c r="L126" i="44"/>
  <c r="R125" i="44"/>
  <c r="Q125" i="44"/>
  <c r="L125" i="44"/>
  <c r="R124" i="44"/>
  <c r="Q124" i="44"/>
  <c r="L124" i="44"/>
  <c r="R123" i="44"/>
  <c r="Q123" i="44"/>
  <c r="L123" i="44"/>
  <c r="R122" i="44"/>
  <c r="Q122" i="44"/>
  <c r="L122" i="44"/>
  <c r="R121" i="44"/>
  <c r="Q121" i="44"/>
  <c r="L121" i="44"/>
  <c r="R120" i="44"/>
  <c r="Q120" i="44"/>
  <c r="L120" i="44"/>
  <c r="R119" i="44"/>
  <c r="Q119" i="44"/>
  <c r="L119" i="44"/>
  <c r="R118" i="44"/>
  <c r="Q118" i="44"/>
  <c r="L118" i="44"/>
  <c r="R117" i="44"/>
  <c r="Q117" i="44"/>
  <c r="L117" i="44"/>
  <c r="R116" i="44"/>
  <c r="Q116" i="44"/>
  <c r="L116" i="44"/>
  <c r="R115" i="44"/>
  <c r="Q115" i="44"/>
  <c r="L115" i="44"/>
  <c r="R114" i="44"/>
  <c r="Q114" i="44"/>
  <c r="L114" i="44"/>
  <c r="R113" i="44"/>
  <c r="Q113" i="44"/>
  <c r="L113" i="44"/>
  <c r="R112" i="44"/>
  <c r="Q112" i="44"/>
  <c r="L112" i="44"/>
  <c r="R111" i="44"/>
  <c r="Q111" i="44"/>
  <c r="M111" i="44"/>
  <c r="L111" i="44"/>
  <c r="R110" i="44"/>
  <c r="Q110" i="44"/>
  <c r="M110" i="44"/>
  <c r="L110" i="44"/>
  <c r="R109" i="44"/>
  <c r="Q109" i="44"/>
  <c r="L109" i="44"/>
  <c r="R108" i="44"/>
  <c r="Q108" i="44"/>
  <c r="L108" i="44"/>
  <c r="R107" i="44"/>
  <c r="Q107" i="44"/>
  <c r="M107" i="44"/>
  <c r="L107" i="44"/>
  <c r="R106" i="44"/>
  <c r="Q106" i="44"/>
  <c r="M106" i="44"/>
  <c r="L106" i="44"/>
  <c r="R105" i="44"/>
  <c r="Q105" i="44"/>
  <c r="M105" i="44"/>
  <c r="L105" i="44"/>
  <c r="R104" i="44"/>
  <c r="Q104" i="44"/>
  <c r="L104" i="44"/>
  <c r="R103" i="44"/>
  <c r="Q103" i="44"/>
  <c r="L103" i="44"/>
  <c r="R102" i="44"/>
  <c r="Q102" i="44"/>
  <c r="L102" i="44"/>
  <c r="R101" i="44"/>
  <c r="Q101" i="44"/>
  <c r="L101" i="44"/>
  <c r="R100" i="44"/>
  <c r="Q100" i="44"/>
  <c r="L100" i="44"/>
  <c r="R95" i="44"/>
  <c r="Q95" i="44"/>
  <c r="L95" i="44"/>
  <c r="R94" i="44"/>
  <c r="Q94" i="44"/>
  <c r="M94" i="44"/>
  <c r="L94" i="44"/>
  <c r="R93" i="44"/>
  <c r="Q93" i="44"/>
  <c r="M93" i="44"/>
  <c r="L93" i="44"/>
  <c r="R92" i="44"/>
  <c r="Q92" i="44"/>
  <c r="M92" i="44"/>
  <c r="L92" i="44"/>
  <c r="R91" i="44"/>
  <c r="Q91" i="44"/>
  <c r="M91" i="44"/>
  <c r="L91" i="44"/>
  <c r="R90" i="44"/>
  <c r="Q90" i="44"/>
  <c r="M90" i="44"/>
  <c r="L90" i="44"/>
  <c r="R89" i="44"/>
  <c r="Q89" i="44"/>
  <c r="M89" i="44"/>
  <c r="L89" i="44"/>
  <c r="R88" i="44"/>
  <c r="Q88" i="44"/>
  <c r="M88" i="44"/>
  <c r="L88" i="44"/>
  <c r="R87" i="44"/>
  <c r="Q87" i="44"/>
  <c r="M87" i="44"/>
  <c r="L87" i="44"/>
  <c r="R86" i="44"/>
  <c r="Q86" i="44"/>
  <c r="M86" i="44"/>
  <c r="L86" i="44"/>
  <c r="R85" i="44"/>
  <c r="Q85" i="44"/>
  <c r="L85" i="44"/>
  <c r="R84" i="44"/>
  <c r="Q84" i="44"/>
  <c r="L84" i="44"/>
  <c r="R83" i="44"/>
  <c r="Q83" i="44"/>
  <c r="L83" i="44"/>
  <c r="R82" i="44"/>
  <c r="Q82" i="44"/>
  <c r="M82" i="44"/>
  <c r="L82" i="44"/>
  <c r="R81" i="44"/>
  <c r="Q81" i="44"/>
  <c r="M81" i="44"/>
  <c r="L81" i="44"/>
  <c r="R80" i="44"/>
  <c r="Q80" i="44"/>
  <c r="M80" i="44"/>
  <c r="L80" i="44"/>
  <c r="R79" i="44"/>
  <c r="Q79" i="44"/>
  <c r="M79" i="44"/>
  <c r="L79" i="44"/>
  <c r="R78" i="44"/>
  <c r="Q78" i="44"/>
  <c r="L78" i="44"/>
  <c r="R77" i="44"/>
  <c r="Q77" i="44"/>
  <c r="L77" i="44"/>
  <c r="R76" i="44"/>
  <c r="Q76" i="44"/>
  <c r="M76" i="44"/>
  <c r="L76" i="44"/>
  <c r="R75" i="44"/>
  <c r="Q75" i="44"/>
  <c r="M75" i="44"/>
  <c r="L75" i="44"/>
  <c r="R74" i="44"/>
  <c r="Q74" i="44"/>
  <c r="M74" i="44"/>
  <c r="L74" i="44"/>
  <c r="R73" i="44"/>
  <c r="Q73" i="44"/>
  <c r="L73" i="44"/>
  <c r="R72" i="44"/>
  <c r="Q72" i="44"/>
  <c r="L72" i="44"/>
  <c r="R71" i="44"/>
  <c r="Q71" i="44"/>
  <c r="L71" i="44"/>
  <c r="R70" i="44"/>
  <c r="Q70" i="44"/>
  <c r="L70" i="44"/>
  <c r="R69" i="44"/>
  <c r="Q69" i="44"/>
  <c r="M69" i="44"/>
  <c r="L69" i="44"/>
  <c r="R68" i="44"/>
  <c r="Q68" i="44"/>
  <c r="L68" i="44"/>
  <c r="R67" i="44"/>
  <c r="Q67" i="44"/>
  <c r="L67" i="44"/>
  <c r="R66" i="44"/>
  <c r="Q66" i="44"/>
  <c r="L66" i="44"/>
  <c r="R65" i="44"/>
  <c r="Q65" i="44"/>
  <c r="M65" i="44"/>
  <c r="L65" i="44"/>
  <c r="R64" i="44"/>
  <c r="Q64" i="44"/>
  <c r="M64" i="44"/>
  <c r="L64" i="44"/>
  <c r="R63" i="44"/>
  <c r="Q63" i="44"/>
  <c r="M63" i="44"/>
  <c r="L63" i="44"/>
  <c r="R62" i="44"/>
  <c r="Q62" i="44"/>
  <c r="M62" i="44"/>
  <c r="L62" i="44"/>
  <c r="R61" i="44"/>
  <c r="Q61" i="44"/>
  <c r="L61" i="44"/>
  <c r="R60" i="44"/>
  <c r="Q60" i="44"/>
  <c r="L60" i="44"/>
  <c r="R59" i="44"/>
  <c r="Q59" i="44"/>
  <c r="L59" i="44"/>
  <c r="R58" i="44"/>
  <c r="Q58" i="44"/>
  <c r="L58" i="44"/>
  <c r="R57" i="44"/>
  <c r="Q57" i="44"/>
  <c r="M57" i="44"/>
  <c r="L57" i="44"/>
  <c r="R56" i="44"/>
  <c r="Q56" i="44"/>
  <c r="L56" i="44"/>
  <c r="R55" i="44"/>
  <c r="Q55" i="44"/>
  <c r="L55" i="44"/>
  <c r="R54" i="44"/>
  <c r="Q54" i="44"/>
  <c r="L54" i="44"/>
  <c r="R53" i="44"/>
  <c r="Q53" i="44"/>
  <c r="L53" i="44"/>
  <c r="R52" i="44"/>
  <c r="Q52" i="44"/>
  <c r="L52" i="44"/>
  <c r="R51" i="44"/>
  <c r="Q51" i="44"/>
  <c r="L51" i="44"/>
  <c r="R50" i="44"/>
  <c r="Q50" i="44"/>
  <c r="L50" i="44"/>
  <c r="R49" i="44"/>
  <c r="Q49" i="44"/>
  <c r="M49" i="44"/>
  <c r="L49" i="44"/>
  <c r="R48" i="44"/>
  <c r="Q48" i="44"/>
  <c r="L48" i="44"/>
  <c r="R47" i="44"/>
  <c r="Q47" i="44"/>
  <c r="L47" i="44"/>
  <c r="R46" i="44"/>
  <c r="Q46" i="44"/>
  <c r="M46" i="44"/>
  <c r="L46" i="44"/>
  <c r="R45" i="44"/>
  <c r="Q45" i="44"/>
  <c r="M45" i="44"/>
  <c r="L45" i="44"/>
  <c r="R44" i="44"/>
  <c r="Q44" i="44"/>
  <c r="M44" i="44"/>
  <c r="L44" i="44"/>
  <c r="R43" i="44"/>
  <c r="Q43" i="44"/>
  <c r="M43" i="44"/>
  <c r="L43" i="44"/>
  <c r="R42" i="44"/>
  <c r="Q42" i="44"/>
  <c r="L42" i="44"/>
  <c r="R41" i="44"/>
  <c r="Q41" i="44"/>
  <c r="M41" i="44"/>
  <c r="L41" i="44"/>
  <c r="R40" i="44"/>
  <c r="Q40" i="44"/>
  <c r="M40" i="44"/>
  <c r="L40" i="44"/>
  <c r="R39" i="44"/>
  <c r="Q39" i="44"/>
  <c r="M39" i="44"/>
  <c r="L39" i="44"/>
  <c r="R38" i="44"/>
  <c r="Q38" i="44"/>
  <c r="M38" i="44"/>
  <c r="L38" i="44"/>
  <c r="R37" i="44"/>
  <c r="Q37" i="44"/>
  <c r="M37" i="44"/>
  <c r="L37" i="44"/>
  <c r="R36" i="44"/>
  <c r="Q36" i="44"/>
  <c r="M36" i="44"/>
  <c r="L36" i="44"/>
  <c r="R35" i="44"/>
  <c r="Q35" i="44"/>
  <c r="L35" i="44"/>
  <c r="R34" i="44"/>
  <c r="Q34" i="44"/>
  <c r="L34" i="44"/>
  <c r="R33" i="44"/>
  <c r="Q33" i="44"/>
  <c r="M33" i="44"/>
  <c r="L33" i="44"/>
  <c r="R32" i="44"/>
  <c r="Q32" i="44"/>
  <c r="M32" i="44"/>
  <c r="L32" i="44"/>
  <c r="R31" i="44"/>
  <c r="Q31" i="44"/>
  <c r="L31" i="44"/>
  <c r="R30" i="44"/>
  <c r="Q30" i="44"/>
  <c r="L30" i="44"/>
  <c r="R29" i="44"/>
  <c r="Q29" i="44"/>
  <c r="L29" i="44"/>
  <c r="R28" i="44"/>
  <c r="Q28" i="44"/>
  <c r="M28" i="44"/>
  <c r="L28" i="44"/>
  <c r="R27" i="44"/>
  <c r="Q27" i="44"/>
  <c r="M27" i="44"/>
  <c r="L27" i="44"/>
  <c r="R26" i="44"/>
  <c r="Q26" i="44"/>
  <c r="M26" i="44"/>
  <c r="L26" i="44"/>
  <c r="R25" i="44"/>
  <c r="Q25" i="44"/>
  <c r="L25" i="44"/>
  <c r="R24" i="44"/>
  <c r="Q24" i="44"/>
  <c r="L24" i="44"/>
  <c r="R23" i="44"/>
  <c r="Q23" i="44"/>
  <c r="L23" i="44"/>
  <c r="R22" i="44"/>
  <c r="Q22" i="44"/>
  <c r="L22" i="44"/>
  <c r="R21" i="44"/>
  <c r="Q21" i="44"/>
  <c r="L21" i="44"/>
  <c r="R20" i="44"/>
  <c r="Q20" i="44"/>
  <c r="L20" i="44"/>
  <c r="R19" i="44"/>
  <c r="Q19" i="44"/>
  <c r="M19" i="44"/>
  <c r="L19" i="44"/>
  <c r="R18" i="44"/>
  <c r="Q18" i="44"/>
  <c r="M18" i="44"/>
  <c r="L18" i="44"/>
  <c r="R17" i="44"/>
  <c r="Q17" i="44"/>
  <c r="M17" i="44"/>
  <c r="L17" i="44"/>
  <c r="R16" i="44"/>
  <c r="Q16" i="44"/>
  <c r="M16" i="44"/>
  <c r="L16" i="44"/>
  <c r="R15" i="44"/>
  <c r="Q15" i="44"/>
  <c r="L15" i="44"/>
  <c r="R14" i="44"/>
  <c r="Q14" i="44"/>
  <c r="M14" i="44"/>
  <c r="L14" i="44"/>
  <c r="R101" i="37"/>
  <c r="Q101" i="37"/>
  <c r="L101" i="37"/>
  <c r="R100" i="37"/>
  <c r="Q100" i="37"/>
  <c r="M100" i="37"/>
  <c r="L100" i="37"/>
  <c r="R99" i="37"/>
  <c r="Q99" i="37"/>
  <c r="M99" i="37"/>
  <c r="L99" i="37"/>
  <c r="R98" i="37"/>
  <c r="Q98" i="37"/>
  <c r="M98" i="37"/>
  <c r="L98" i="37"/>
  <c r="R97" i="37"/>
  <c r="Q97" i="37"/>
  <c r="M97" i="37"/>
  <c r="L97" i="37"/>
  <c r="R96" i="37"/>
  <c r="Q96" i="37"/>
  <c r="M96" i="37"/>
  <c r="L96" i="37"/>
  <c r="R95" i="37"/>
  <c r="Q95" i="37"/>
  <c r="M95" i="37"/>
  <c r="L95" i="37"/>
  <c r="R94" i="37"/>
  <c r="Q94" i="37"/>
  <c r="M94" i="37"/>
  <c r="L94" i="37"/>
  <c r="R93" i="37"/>
  <c r="Q93" i="37"/>
  <c r="M93" i="37"/>
  <c r="L93" i="37"/>
  <c r="R92" i="37"/>
  <c r="Q92" i="37"/>
  <c r="M92" i="37"/>
  <c r="L92" i="37"/>
  <c r="R91" i="37"/>
  <c r="Q91" i="37"/>
  <c r="L91" i="37"/>
  <c r="R90" i="37"/>
  <c r="Q90" i="37"/>
  <c r="L90" i="37"/>
  <c r="R89" i="37"/>
  <c r="Q89" i="37"/>
  <c r="L89" i="37"/>
  <c r="R88" i="37"/>
  <c r="Q88" i="37"/>
  <c r="M88" i="37"/>
  <c r="L88" i="37"/>
  <c r="R87" i="37"/>
  <c r="Q87" i="37"/>
  <c r="M87" i="37"/>
  <c r="L87" i="37"/>
  <c r="R86" i="37"/>
  <c r="Q86" i="37"/>
  <c r="M86" i="37"/>
  <c r="L86" i="37"/>
  <c r="R85" i="37"/>
  <c r="Q85" i="37"/>
  <c r="M85" i="37"/>
  <c r="L85" i="37"/>
  <c r="R84" i="37"/>
  <c r="Q84" i="37"/>
  <c r="L84" i="37"/>
  <c r="R83" i="37"/>
  <c r="Q83" i="37"/>
  <c r="L83" i="37"/>
  <c r="R82" i="37"/>
  <c r="Q82" i="37"/>
  <c r="M82" i="37"/>
  <c r="L82" i="37"/>
  <c r="R81" i="37"/>
  <c r="Q81" i="37"/>
  <c r="M81" i="37"/>
  <c r="L81" i="37"/>
  <c r="R80" i="37"/>
  <c r="Q80" i="37"/>
  <c r="M80" i="37"/>
  <c r="L80" i="37"/>
  <c r="R79" i="37"/>
  <c r="Q79" i="37"/>
  <c r="L79" i="37"/>
  <c r="R78" i="37"/>
  <c r="Q78" i="37"/>
  <c r="L78" i="37"/>
  <c r="R77" i="37"/>
  <c r="Q77" i="37"/>
  <c r="L77" i="37"/>
  <c r="R76" i="37"/>
  <c r="Q76" i="37"/>
  <c r="L76" i="37"/>
  <c r="R75" i="37"/>
  <c r="Q75" i="37"/>
  <c r="M75" i="37"/>
  <c r="L75" i="37"/>
  <c r="R74" i="37"/>
  <c r="Q74" i="37"/>
  <c r="L74" i="37"/>
  <c r="R73" i="37"/>
  <c r="Q73" i="37"/>
  <c r="L73" i="37"/>
  <c r="R72" i="37"/>
  <c r="Q72" i="37"/>
  <c r="L72" i="37"/>
  <c r="R71" i="37"/>
  <c r="Q71" i="37"/>
  <c r="M71" i="37"/>
  <c r="L71" i="37"/>
  <c r="R70" i="37"/>
  <c r="Q70" i="37"/>
  <c r="M70" i="37"/>
  <c r="L70" i="37"/>
  <c r="R69" i="37"/>
  <c r="Q69" i="37"/>
  <c r="M69" i="37"/>
  <c r="L69" i="37"/>
  <c r="R68" i="37"/>
  <c r="Q68" i="37"/>
  <c r="M68" i="37"/>
  <c r="L68" i="37"/>
  <c r="R67" i="37"/>
  <c r="Q67" i="37"/>
  <c r="M67" i="37"/>
  <c r="L67" i="37"/>
  <c r="R66" i="37"/>
  <c r="Q66" i="37"/>
  <c r="L66" i="37"/>
  <c r="R65" i="37"/>
  <c r="Q65" i="37"/>
  <c r="L65" i="37"/>
  <c r="R64" i="37"/>
  <c r="Q64" i="37"/>
  <c r="L64" i="37"/>
  <c r="R63" i="37"/>
  <c r="Q63" i="37"/>
  <c r="L63" i="37"/>
  <c r="R62" i="37"/>
  <c r="Q62" i="37"/>
  <c r="L62" i="37"/>
  <c r="R61" i="37"/>
  <c r="Q61" i="37"/>
  <c r="L61" i="37"/>
  <c r="R60" i="37"/>
  <c r="Q60" i="37"/>
  <c r="L60" i="37"/>
  <c r="R59" i="37"/>
  <c r="Q59" i="37"/>
  <c r="M59" i="37"/>
  <c r="L59" i="37"/>
  <c r="R58" i="37"/>
  <c r="Q58" i="37"/>
  <c r="L58" i="37"/>
  <c r="R57" i="37"/>
  <c r="Q57" i="37"/>
  <c r="L57" i="37"/>
  <c r="R56" i="37"/>
  <c r="Q56" i="37"/>
  <c r="L56" i="37"/>
  <c r="R55" i="37"/>
  <c r="Q55" i="37"/>
  <c r="M55" i="37"/>
  <c r="L55" i="37"/>
  <c r="R54" i="37"/>
  <c r="Q54" i="37"/>
  <c r="M54" i="37"/>
  <c r="L54" i="37"/>
  <c r="R53" i="37"/>
  <c r="Q53" i="37"/>
  <c r="L53" i="37"/>
  <c r="R52" i="37"/>
  <c r="Q52" i="37"/>
  <c r="M52" i="37"/>
  <c r="L52" i="37"/>
  <c r="R51" i="37"/>
  <c r="Q51" i="37"/>
  <c r="M51" i="37"/>
  <c r="L51" i="37"/>
  <c r="R50" i="37"/>
  <c r="Q50" i="37"/>
  <c r="L50" i="37"/>
  <c r="R49" i="37"/>
  <c r="Q49" i="37"/>
  <c r="L49" i="37"/>
  <c r="R48" i="37"/>
  <c r="Q48" i="37"/>
  <c r="M48" i="37"/>
  <c r="L48" i="37"/>
  <c r="R47" i="37"/>
  <c r="Q47" i="37"/>
  <c r="M47" i="37"/>
  <c r="L47" i="37"/>
  <c r="R46" i="37"/>
  <c r="Q46" i="37"/>
  <c r="M46" i="37"/>
  <c r="L46" i="37"/>
  <c r="R45" i="37"/>
  <c r="Q45" i="37"/>
  <c r="M45" i="37"/>
  <c r="L45" i="37"/>
  <c r="R44" i="37"/>
  <c r="Q44" i="37"/>
  <c r="L44" i="37"/>
  <c r="R43" i="37"/>
  <c r="Q43" i="37"/>
  <c r="M43" i="37"/>
  <c r="L43" i="37"/>
  <c r="R42" i="37"/>
  <c r="Q42" i="37"/>
  <c r="M42" i="37"/>
  <c r="L42" i="37"/>
  <c r="R41" i="37"/>
  <c r="Q41" i="37"/>
  <c r="M41" i="37"/>
  <c r="L41" i="37"/>
  <c r="R40" i="37"/>
  <c r="Q40" i="37"/>
  <c r="M40" i="37"/>
  <c r="L40" i="37"/>
  <c r="R39" i="37"/>
  <c r="Q39" i="37"/>
  <c r="M39" i="37"/>
  <c r="L39" i="37"/>
  <c r="R38" i="37"/>
  <c r="Q38" i="37"/>
  <c r="M38" i="37"/>
  <c r="L38" i="37"/>
  <c r="R37" i="37"/>
  <c r="Q37" i="37"/>
  <c r="L37" i="37"/>
  <c r="R36" i="37"/>
  <c r="Q36" i="37"/>
  <c r="M36" i="37"/>
  <c r="L36" i="37"/>
  <c r="R35" i="37"/>
  <c r="Q35" i="37"/>
  <c r="M35" i="37"/>
  <c r="L35" i="37"/>
  <c r="R34" i="37"/>
  <c r="Q34" i="37"/>
  <c r="M34" i="37"/>
  <c r="L34" i="37"/>
  <c r="R33" i="37"/>
  <c r="Q33" i="37"/>
  <c r="L33" i="37"/>
  <c r="R32" i="37"/>
  <c r="Q32" i="37"/>
  <c r="L32" i="37"/>
  <c r="R31" i="37"/>
  <c r="Q31" i="37"/>
  <c r="L31" i="37"/>
  <c r="R30" i="37"/>
  <c r="Q30" i="37"/>
  <c r="L30" i="37"/>
  <c r="R29" i="37"/>
  <c r="Q29" i="37"/>
  <c r="M29" i="37"/>
  <c r="L29" i="37"/>
  <c r="R28" i="37"/>
  <c r="Q28" i="37"/>
  <c r="M28" i="37"/>
  <c r="L28" i="37"/>
  <c r="R27" i="37"/>
  <c r="Q27" i="37"/>
  <c r="M27" i="37"/>
  <c r="L27" i="37"/>
  <c r="R26" i="37"/>
  <c r="Q26" i="37"/>
  <c r="L26" i="37"/>
  <c r="R25" i="37"/>
  <c r="Q25" i="37"/>
  <c r="L25" i="37"/>
  <c r="R24" i="37"/>
  <c r="Q24" i="37"/>
  <c r="L24" i="37"/>
  <c r="R23" i="37"/>
  <c r="Q23" i="37"/>
  <c r="L23" i="37"/>
  <c r="R22" i="37"/>
  <c r="Q22" i="37"/>
  <c r="L22" i="37"/>
  <c r="R21" i="37"/>
  <c r="Q21" i="37"/>
  <c r="L21" i="37"/>
  <c r="R20" i="37"/>
  <c r="Q20" i="37"/>
  <c r="L20" i="37"/>
  <c r="R19" i="37"/>
  <c r="Q19" i="37"/>
  <c r="M19" i="37"/>
  <c r="L19" i="37"/>
  <c r="R18" i="37"/>
  <c r="Q18" i="37"/>
  <c r="M18" i="37"/>
  <c r="L18" i="37"/>
  <c r="R17" i="37"/>
  <c r="Q17" i="37"/>
  <c r="M17" i="37"/>
  <c r="L17" i="37"/>
  <c r="R16" i="37"/>
  <c r="Q16" i="37"/>
  <c r="M16" i="37"/>
  <c r="L16" i="37"/>
  <c r="R15" i="37"/>
  <c r="Q15" i="37"/>
  <c r="L15" i="37"/>
  <c r="R14" i="37"/>
  <c r="Q14" i="37"/>
  <c r="M14" i="37"/>
  <c r="L14" i="37"/>
  <c r="R127" i="33"/>
  <c r="Q127" i="33"/>
  <c r="M127" i="33"/>
  <c r="L127" i="33"/>
  <c r="R126" i="33"/>
  <c r="Q126" i="33"/>
  <c r="M126" i="33"/>
  <c r="L126" i="33"/>
  <c r="R125" i="33"/>
  <c r="Q125" i="33"/>
  <c r="M125" i="33"/>
  <c r="L125" i="33"/>
  <c r="R124" i="33"/>
  <c r="Q124" i="33"/>
  <c r="M124" i="33"/>
  <c r="L124" i="33"/>
  <c r="R123" i="33"/>
  <c r="Q123" i="33"/>
  <c r="M123" i="33"/>
  <c r="L123" i="33"/>
  <c r="R122" i="33"/>
  <c r="Q122" i="33"/>
  <c r="M122" i="33"/>
  <c r="L122" i="33"/>
  <c r="R121" i="33"/>
  <c r="Q121" i="33"/>
  <c r="M121" i="33"/>
  <c r="L121" i="33"/>
  <c r="R120" i="33"/>
  <c r="Q120" i="33"/>
  <c r="L120" i="33"/>
  <c r="R119" i="33"/>
  <c r="Q119" i="33"/>
  <c r="L119" i="33"/>
  <c r="R118" i="33"/>
  <c r="Q118" i="33"/>
  <c r="L118" i="33"/>
  <c r="R117" i="33"/>
  <c r="Q117" i="33"/>
  <c r="L117" i="33"/>
  <c r="R116" i="33"/>
  <c r="Q116" i="33"/>
  <c r="L116" i="33"/>
  <c r="R115" i="33"/>
  <c r="Q115" i="33"/>
  <c r="L115" i="33"/>
  <c r="R114" i="33"/>
  <c r="Q114" i="33"/>
  <c r="L114" i="33"/>
  <c r="R113" i="33"/>
  <c r="Q113" i="33"/>
  <c r="M113" i="33"/>
  <c r="L113" i="33"/>
  <c r="R112" i="33"/>
  <c r="Q112" i="33"/>
  <c r="M112" i="33"/>
  <c r="L112" i="33"/>
  <c r="R111" i="33"/>
  <c r="Q111" i="33"/>
  <c r="M111" i="33"/>
  <c r="L111" i="33"/>
  <c r="R110" i="33"/>
  <c r="Q110" i="33"/>
  <c r="L110" i="33"/>
  <c r="R109" i="33"/>
  <c r="Q109" i="33"/>
  <c r="L109" i="33"/>
  <c r="R108" i="33"/>
  <c r="Q108" i="33"/>
  <c r="L108" i="33"/>
  <c r="R107" i="33"/>
  <c r="Q107" i="33"/>
  <c r="L107" i="33"/>
  <c r="R106" i="33"/>
  <c r="Q106" i="33"/>
  <c r="M106" i="33"/>
  <c r="L106" i="33"/>
  <c r="R105" i="33"/>
  <c r="Q105" i="33"/>
  <c r="M105" i="33"/>
  <c r="L105" i="33"/>
  <c r="R104" i="33"/>
  <c r="Q104" i="33"/>
  <c r="L104" i="33"/>
  <c r="R103" i="33"/>
  <c r="Q103" i="33"/>
  <c r="L103" i="33"/>
  <c r="R102" i="33"/>
  <c r="Q102" i="33"/>
  <c r="M102" i="33"/>
  <c r="L102" i="33"/>
  <c r="R101" i="33"/>
  <c r="Q101" i="33"/>
  <c r="M101" i="33"/>
  <c r="L101" i="33"/>
  <c r="R100" i="33"/>
  <c r="Q100" i="33"/>
  <c r="M100" i="33"/>
  <c r="L100" i="33"/>
  <c r="R99" i="33"/>
  <c r="Q99" i="33"/>
  <c r="L99" i="33"/>
  <c r="R98" i="33"/>
  <c r="Q98" i="33"/>
  <c r="L98" i="33"/>
  <c r="R97" i="33"/>
  <c r="Q97" i="33"/>
  <c r="L97" i="33"/>
  <c r="R96" i="33"/>
  <c r="Q96" i="33"/>
  <c r="L96" i="33"/>
  <c r="R95" i="33"/>
  <c r="Q95" i="33"/>
  <c r="L95" i="33"/>
  <c r="R90" i="33"/>
  <c r="Q90" i="33"/>
  <c r="L90" i="33"/>
  <c r="R89" i="33"/>
  <c r="Q89" i="33"/>
  <c r="M89" i="33"/>
  <c r="L89" i="33"/>
  <c r="R88" i="33"/>
  <c r="Q88" i="33"/>
  <c r="M88" i="33"/>
  <c r="L88" i="33"/>
  <c r="R87" i="33"/>
  <c r="Q87" i="33"/>
  <c r="M87" i="33"/>
  <c r="L87" i="33"/>
  <c r="R86" i="33"/>
  <c r="Q86" i="33"/>
  <c r="M86" i="33"/>
  <c r="L86" i="33"/>
  <c r="R85" i="33"/>
  <c r="Q85" i="33"/>
  <c r="M85" i="33"/>
  <c r="L85" i="33"/>
  <c r="R84" i="33"/>
  <c r="Q84" i="33"/>
  <c r="M84" i="33"/>
  <c r="L84" i="33"/>
  <c r="R83" i="33"/>
  <c r="Q83" i="33"/>
  <c r="M83" i="33"/>
  <c r="L83" i="33"/>
  <c r="R82" i="33"/>
  <c r="Q82" i="33"/>
  <c r="M82" i="33"/>
  <c r="L82" i="33"/>
  <c r="R81" i="33"/>
  <c r="Q81" i="33"/>
  <c r="M81" i="33"/>
  <c r="L81" i="33"/>
  <c r="R80" i="33"/>
  <c r="Q80" i="33"/>
  <c r="L80" i="33"/>
  <c r="R79" i="33"/>
  <c r="Q79" i="33"/>
  <c r="L79" i="33"/>
  <c r="R78" i="33"/>
  <c r="Q78" i="33"/>
  <c r="L78" i="33"/>
  <c r="R77" i="33"/>
  <c r="Q77" i="33"/>
  <c r="M77" i="33"/>
  <c r="L77" i="33"/>
  <c r="R76" i="33"/>
  <c r="Q76" i="33"/>
  <c r="M76" i="33"/>
  <c r="L76" i="33"/>
  <c r="R75" i="33"/>
  <c r="Q75" i="33"/>
  <c r="L75" i="33"/>
  <c r="R74" i="33"/>
  <c r="Q74" i="33"/>
  <c r="L74" i="33"/>
  <c r="R73" i="33"/>
  <c r="Q73" i="33"/>
  <c r="M73" i="33"/>
  <c r="L73" i="33"/>
  <c r="R72" i="33"/>
  <c r="Q72" i="33"/>
  <c r="M72" i="33"/>
  <c r="L72" i="33"/>
  <c r="R71" i="33"/>
  <c r="Q71" i="33"/>
  <c r="M71" i="33"/>
  <c r="L71" i="33"/>
  <c r="R70" i="33"/>
  <c r="Q70" i="33"/>
  <c r="L70" i="33"/>
  <c r="R69" i="33"/>
  <c r="Q69" i="33"/>
  <c r="L69" i="33"/>
  <c r="R68" i="33"/>
  <c r="Q68" i="33"/>
  <c r="L68" i="33"/>
  <c r="R67" i="33"/>
  <c r="Q67" i="33"/>
  <c r="L67" i="33"/>
  <c r="R66" i="33"/>
  <c r="Q66" i="33"/>
  <c r="M66" i="33"/>
  <c r="L66" i="33"/>
  <c r="R65" i="33"/>
  <c r="Q65" i="33"/>
  <c r="L65" i="33"/>
  <c r="R64" i="33"/>
  <c r="Q64" i="33"/>
  <c r="L64" i="33"/>
  <c r="R63" i="33"/>
  <c r="Q63" i="33"/>
  <c r="M63" i="33"/>
  <c r="L63" i="33"/>
  <c r="R62" i="33"/>
  <c r="Q62" i="33"/>
  <c r="M62" i="33"/>
  <c r="L62" i="33"/>
  <c r="R61" i="33"/>
  <c r="Q61" i="33"/>
  <c r="M61" i="33"/>
  <c r="L61" i="33"/>
  <c r="R60" i="33"/>
  <c r="Q60" i="33"/>
  <c r="M60" i="33"/>
  <c r="L60" i="33"/>
  <c r="R59" i="33"/>
  <c r="Q59" i="33"/>
  <c r="L59" i="33"/>
  <c r="R58" i="33"/>
  <c r="Q58" i="33"/>
  <c r="L58" i="33"/>
  <c r="R57" i="33"/>
  <c r="Q57" i="33"/>
  <c r="L57" i="33"/>
  <c r="R56" i="33"/>
  <c r="Q56" i="33"/>
  <c r="L56" i="33"/>
  <c r="R55" i="33"/>
  <c r="Q55" i="33"/>
  <c r="M55" i="33"/>
  <c r="L55" i="33"/>
  <c r="R54" i="33"/>
  <c r="Q54" i="33"/>
  <c r="L54" i="33"/>
  <c r="R53" i="33"/>
  <c r="Q53" i="33"/>
  <c r="L53" i="33"/>
  <c r="R52" i="33"/>
  <c r="Q52" i="33"/>
  <c r="L52" i="33"/>
  <c r="R51" i="33"/>
  <c r="Q51" i="33"/>
  <c r="L51" i="33"/>
  <c r="R50" i="33"/>
  <c r="Q50" i="33"/>
  <c r="M50" i="33"/>
  <c r="L50" i="33"/>
  <c r="R49" i="33"/>
  <c r="Q49" i="33"/>
  <c r="L49" i="33"/>
  <c r="R48" i="33"/>
  <c r="Q48" i="33"/>
  <c r="L48" i="33"/>
  <c r="R47" i="33"/>
  <c r="Q47" i="33"/>
  <c r="L47" i="33"/>
  <c r="R46" i="33"/>
  <c r="Q46" i="33"/>
  <c r="L46" i="33"/>
  <c r="R45" i="33"/>
  <c r="Q45" i="33"/>
  <c r="L45" i="33"/>
  <c r="R44" i="33"/>
  <c r="Q44" i="33"/>
  <c r="L44" i="33"/>
  <c r="R43" i="33"/>
  <c r="Q43" i="33"/>
  <c r="M43" i="33"/>
  <c r="L43" i="33"/>
  <c r="R42" i="33"/>
  <c r="Q42" i="33"/>
  <c r="M42" i="33"/>
  <c r="L42" i="33"/>
  <c r="R41" i="33"/>
  <c r="Q41" i="33"/>
  <c r="M41" i="33"/>
  <c r="L41" i="33"/>
  <c r="R40" i="33"/>
  <c r="Q40" i="33"/>
  <c r="M40" i="33"/>
  <c r="L40" i="33"/>
  <c r="R39" i="33"/>
  <c r="Q39" i="33"/>
  <c r="M39" i="33"/>
  <c r="L39" i="33"/>
  <c r="R38" i="33"/>
  <c r="Q38" i="33"/>
  <c r="M38" i="33"/>
  <c r="L38" i="33"/>
  <c r="R37" i="33"/>
  <c r="Q37" i="33"/>
  <c r="M37" i="33"/>
  <c r="L37" i="33"/>
  <c r="R36" i="33"/>
  <c r="Q36" i="33"/>
  <c r="M36" i="33"/>
  <c r="L36" i="33"/>
  <c r="R35" i="33"/>
  <c r="Q35" i="33"/>
  <c r="M35" i="33"/>
  <c r="L35" i="33"/>
  <c r="R34" i="33"/>
  <c r="Q34" i="33"/>
  <c r="M34" i="33"/>
  <c r="L34" i="33"/>
  <c r="R33" i="33"/>
  <c r="Q33" i="33"/>
  <c r="M33" i="33"/>
  <c r="L33" i="33"/>
  <c r="R32" i="33"/>
  <c r="Q32" i="33"/>
  <c r="L32" i="33"/>
  <c r="R31" i="33"/>
  <c r="Q31" i="33"/>
  <c r="L31" i="33"/>
  <c r="R30" i="33"/>
  <c r="Q30" i="33"/>
  <c r="M30" i="33"/>
  <c r="L30" i="33"/>
  <c r="R29" i="33"/>
  <c r="Q29" i="33"/>
  <c r="L29" i="33"/>
  <c r="R28" i="33"/>
  <c r="Q28" i="33"/>
  <c r="L28" i="33"/>
  <c r="R27" i="33"/>
  <c r="Q27" i="33"/>
  <c r="L27" i="33"/>
  <c r="R26" i="33"/>
  <c r="Q26" i="33"/>
  <c r="L26" i="33"/>
  <c r="R25" i="33"/>
  <c r="Q25" i="33"/>
  <c r="L25" i="33"/>
  <c r="R24" i="33"/>
  <c r="Q24" i="33"/>
  <c r="L24" i="33"/>
  <c r="R23" i="33"/>
  <c r="Q23" i="33"/>
  <c r="L23" i="33"/>
  <c r="R22" i="33"/>
  <c r="Q22" i="33"/>
  <c r="L22" i="33"/>
  <c r="R21" i="33"/>
  <c r="Q21" i="33"/>
  <c r="M21" i="33"/>
  <c r="L21" i="33"/>
  <c r="R20" i="33"/>
  <c r="Q20" i="33"/>
  <c r="L20" i="33"/>
  <c r="R19" i="33"/>
  <c r="Q19" i="33"/>
  <c r="L19" i="33"/>
  <c r="R18" i="33"/>
  <c r="Q18" i="33"/>
  <c r="L18" i="33"/>
  <c r="R17" i="33"/>
  <c r="Q17" i="33"/>
  <c r="L17" i="33"/>
  <c r="R16" i="33"/>
  <c r="Q16" i="33"/>
  <c r="M16" i="33"/>
  <c r="L16" i="33"/>
  <c r="R15" i="33"/>
  <c r="Q15" i="33"/>
  <c r="M15" i="33"/>
  <c r="L15" i="33"/>
  <c r="R14" i="33"/>
  <c r="Q14" i="33"/>
  <c r="L14" i="33"/>
  <c r="R127" i="32"/>
  <c r="Q127" i="32"/>
  <c r="R126" i="32"/>
  <c r="Q126" i="32"/>
  <c r="R125" i="32"/>
  <c r="Q125" i="32"/>
  <c r="R124" i="32"/>
  <c r="Q124" i="32"/>
  <c r="R123" i="32"/>
  <c r="Q123" i="32"/>
  <c r="R122" i="32"/>
  <c r="Q122" i="32"/>
  <c r="R121" i="32"/>
  <c r="Q121" i="32"/>
  <c r="R120" i="32"/>
  <c r="Q120" i="32"/>
  <c r="R119" i="32"/>
  <c r="Q119" i="32"/>
  <c r="R118" i="32"/>
  <c r="Q118" i="32"/>
  <c r="R117" i="32"/>
  <c r="Q117" i="32"/>
  <c r="R116" i="32"/>
  <c r="Q116" i="32"/>
  <c r="R115" i="32"/>
  <c r="Q115" i="32"/>
  <c r="R114" i="32"/>
  <c r="Q114" i="32"/>
  <c r="R113" i="32"/>
  <c r="Q113" i="32"/>
  <c r="R112" i="32"/>
  <c r="Q112" i="32"/>
  <c r="R111" i="32"/>
  <c r="Q111" i="32"/>
  <c r="R110" i="32"/>
  <c r="Q110" i="32"/>
  <c r="R109" i="32"/>
  <c r="Q109" i="32"/>
  <c r="R108" i="32"/>
  <c r="Q108" i="32"/>
  <c r="R107" i="32"/>
  <c r="Q107" i="32"/>
  <c r="R106" i="32"/>
  <c r="Q106" i="32"/>
  <c r="R105" i="32"/>
  <c r="Q105" i="32"/>
  <c r="R104" i="32"/>
  <c r="Q104" i="32"/>
  <c r="R103" i="32"/>
  <c r="Q103" i="32"/>
  <c r="R102" i="32"/>
  <c r="Q102" i="32"/>
  <c r="R101" i="32"/>
  <c r="Q101" i="32"/>
  <c r="R100" i="32"/>
  <c r="Q100" i="32"/>
  <c r="R99" i="32"/>
  <c r="Q99" i="32"/>
  <c r="R98" i="32"/>
  <c r="Q98" i="32"/>
  <c r="R97" i="32"/>
  <c r="Q97" i="32"/>
  <c r="R96" i="32"/>
  <c r="Q96" i="32"/>
  <c r="R95" i="32"/>
  <c r="Q95" i="32"/>
  <c r="Q90" i="32"/>
  <c r="R89" i="32"/>
  <c r="Q89" i="32"/>
  <c r="R88" i="32"/>
  <c r="Q88" i="32"/>
  <c r="R87" i="32"/>
  <c r="Q87" i="32"/>
  <c r="R86" i="32"/>
  <c r="Q86" i="32"/>
  <c r="R85" i="32"/>
  <c r="Q85" i="32"/>
  <c r="R84" i="32"/>
  <c r="Q84" i="32"/>
  <c r="R83" i="32"/>
  <c r="Q83" i="32"/>
  <c r="R82" i="32"/>
  <c r="Q82" i="32"/>
  <c r="R81" i="32"/>
  <c r="Q81" i="32"/>
  <c r="Q80" i="32"/>
  <c r="Q79" i="32"/>
  <c r="Q78" i="32"/>
  <c r="R77" i="32"/>
  <c r="Q77" i="32"/>
  <c r="R76" i="32"/>
  <c r="Q76" i="32"/>
  <c r="Q75" i="32"/>
  <c r="Q74" i="32"/>
  <c r="Q73" i="32"/>
  <c r="R72" i="32"/>
  <c r="Q72" i="32"/>
  <c r="R71" i="32"/>
  <c r="Q71" i="32"/>
  <c r="R70" i="32"/>
  <c r="Q70" i="32"/>
  <c r="R69" i="32"/>
  <c r="Q69" i="32"/>
  <c r="R68" i="32"/>
  <c r="Q68" i="32"/>
  <c r="Q67" i="32"/>
  <c r="R66" i="32"/>
  <c r="Q66" i="32"/>
  <c r="Q65" i="32"/>
  <c r="Q64" i="32"/>
  <c r="R63" i="32"/>
  <c r="Q63" i="32"/>
  <c r="R62" i="32"/>
  <c r="Q62" i="32"/>
  <c r="R61" i="32"/>
  <c r="Q61" i="32"/>
  <c r="R60" i="32"/>
  <c r="Q60" i="32"/>
  <c r="Q59" i="32"/>
  <c r="Q58" i="32"/>
  <c r="Q57" i="32"/>
  <c r="Q56" i="32"/>
  <c r="R55" i="32"/>
  <c r="Q55" i="32"/>
  <c r="Q54" i="32"/>
  <c r="Q53" i="32"/>
  <c r="Q52" i="32"/>
  <c r="Q51" i="32"/>
  <c r="R50" i="32"/>
  <c r="Q50" i="32"/>
  <c r="R49" i="32"/>
  <c r="Q49" i="32"/>
  <c r="Q48" i="32"/>
  <c r="Q47" i="32"/>
  <c r="Q46" i="32"/>
  <c r="Q45" i="32"/>
  <c r="Q44" i="32"/>
  <c r="R43" i="32"/>
  <c r="Q43" i="32"/>
  <c r="R42" i="32"/>
  <c r="Q42" i="32"/>
  <c r="R41" i="32"/>
  <c r="Q41" i="32"/>
  <c r="R40" i="32"/>
  <c r="Q40" i="32"/>
  <c r="R39" i="32"/>
  <c r="Q39" i="32"/>
  <c r="R38" i="32"/>
  <c r="Q38" i="32"/>
  <c r="R37" i="32"/>
  <c r="Q37" i="32"/>
  <c r="R36" i="32"/>
  <c r="Q36" i="32"/>
  <c r="R35" i="32"/>
  <c r="Q35" i="32"/>
  <c r="R34" i="32"/>
  <c r="Q34" i="32"/>
  <c r="R33" i="32"/>
  <c r="Q33" i="32"/>
  <c r="Q32" i="32"/>
  <c r="Q31" i="32"/>
  <c r="R30" i="32"/>
  <c r="Q30" i="32"/>
  <c r="Q29" i="32"/>
  <c r="Q28" i="32"/>
  <c r="Q27" i="32"/>
  <c r="Q26" i="32"/>
  <c r="Q25" i="32"/>
  <c r="R24" i="32"/>
  <c r="Q24" i="32"/>
  <c r="Q23" i="32"/>
  <c r="Q22" i="32"/>
  <c r="R21" i="32"/>
  <c r="Q21" i="32"/>
  <c r="Q20" i="32"/>
  <c r="Q19" i="32"/>
  <c r="Q18" i="32"/>
  <c r="Q17" i="32"/>
  <c r="R16" i="32"/>
  <c r="Q16" i="32"/>
  <c r="R15" i="32"/>
  <c r="Q15" i="32"/>
  <c r="Q14" i="32"/>
  <c r="M127" i="32"/>
  <c r="L127" i="32"/>
  <c r="M126" i="32"/>
  <c r="L126" i="32"/>
  <c r="M125" i="32"/>
  <c r="L125" i="32"/>
  <c r="M124" i="32"/>
  <c r="L124" i="32"/>
  <c r="M123" i="32"/>
  <c r="L123" i="32"/>
  <c r="M122" i="32"/>
  <c r="L122" i="32"/>
  <c r="M121" i="32"/>
  <c r="L121" i="32"/>
  <c r="L120" i="32"/>
  <c r="L119" i="32"/>
  <c r="L118" i="32"/>
  <c r="L117" i="32"/>
  <c r="L116" i="32"/>
  <c r="L115" i="32"/>
  <c r="L114" i="32"/>
  <c r="M113" i="32"/>
  <c r="L113" i="32"/>
  <c r="M112" i="32"/>
  <c r="L112" i="32"/>
  <c r="M111" i="32"/>
  <c r="L111" i="32"/>
  <c r="L110" i="32"/>
  <c r="L109" i="32"/>
  <c r="L108" i="32"/>
  <c r="M107" i="32"/>
  <c r="L107" i="32"/>
  <c r="M106" i="32"/>
  <c r="L106" i="32"/>
  <c r="M105" i="32"/>
  <c r="L105" i="32"/>
  <c r="L104" i="32"/>
  <c r="L103" i="32"/>
  <c r="M102" i="32"/>
  <c r="L102" i="32"/>
  <c r="M101" i="32"/>
  <c r="L101" i="32"/>
  <c r="M100" i="32"/>
  <c r="L100" i="32"/>
  <c r="L99" i="32"/>
  <c r="L98" i="32"/>
  <c r="L97" i="32"/>
  <c r="L96" i="32"/>
  <c r="L95" i="32"/>
  <c r="L90" i="32"/>
  <c r="M89" i="32"/>
  <c r="L89" i="32"/>
  <c r="M88" i="32"/>
  <c r="L88" i="32"/>
  <c r="M87" i="32"/>
  <c r="L87" i="32"/>
  <c r="M86" i="32"/>
  <c r="L86" i="32"/>
  <c r="M85" i="32"/>
  <c r="L85" i="32"/>
  <c r="M84" i="32"/>
  <c r="L84" i="32"/>
  <c r="M83" i="32"/>
  <c r="L83" i="32"/>
  <c r="M82" i="32"/>
  <c r="L82" i="32"/>
  <c r="M81" i="32"/>
  <c r="L81" i="32"/>
  <c r="L80" i="32"/>
  <c r="L79" i="32"/>
  <c r="L78" i="32"/>
  <c r="M77" i="32"/>
  <c r="L77" i="32"/>
  <c r="M76" i="32"/>
  <c r="L76" i="32"/>
  <c r="L75" i="32"/>
  <c r="L74" i="32"/>
  <c r="L73" i="32"/>
  <c r="M72" i="32"/>
  <c r="L72" i="32"/>
  <c r="M71" i="32"/>
  <c r="L71" i="32"/>
  <c r="L70" i="32"/>
  <c r="L69" i="32"/>
  <c r="L68" i="32"/>
  <c r="L67" i="32"/>
  <c r="M66" i="32"/>
  <c r="L66" i="32"/>
  <c r="L65" i="32"/>
  <c r="L64" i="32"/>
  <c r="M63" i="32"/>
  <c r="L63" i="32"/>
  <c r="M62" i="32"/>
  <c r="L62" i="32"/>
  <c r="M61" i="32"/>
  <c r="L61" i="32"/>
  <c r="M60" i="32"/>
  <c r="L60" i="32"/>
  <c r="L59" i="32"/>
  <c r="L58" i="32"/>
  <c r="L57" i="32"/>
  <c r="L56" i="32"/>
  <c r="M55" i="32"/>
  <c r="L55" i="32"/>
  <c r="L54" i="32"/>
  <c r="L53" i="32"/>
  <c r="L52" i="32"/>
  <c r="L51" i="32"/>
  <c r="M50" i="32"/>
  <c r="L50" i="32"/>
  <c r="L49" i="32"/>
  <c r="L48" i="32"/>
  <c r="L47" i="32"/>
  <c r="L46" i="32"/>
  <c r="L45" i="32"/>
  <c r="L44" i="32"/>
  <c r="M43" i="32"/>
  <c r="L43" i="32"/>
  <c r="M42" i="32"/>
  <c r="L42" i="32"/>
  <c r="M41" i="32"/>
  <c r="L41" i="32"/>
  <c r="M40" i="32"/>
  <c r="L40" i="32"/>
  <c r="M39" i="32"/>
  <c r="L39" i="32"/>
  <c r="M38" i="32"/>
  <c r="L38" i="32"/>
  <c r="M37" i="32"/>
  <c r="L37" i="32"/>
  <c r="M36" i="32"/>
  <c r="L36" i="32"/>
  <c r="M35" i="32"/>
  <c r="L35" i="32"/>
  <c r="M34" i="32"/>
  <c r="L34" i="32"/>
  <c r="M33" i="32"/>
  <c r="L33" i="32"/>
  <c r="L32" i="32"/>
  <c r="L31" i="32"/>
  <c r="M30" i="32"/>
  <c r="L30" i="32"/>
  <c r="L29" i="32"/>
  <c r="L28" i="32"/>
  <c r="L27" i="32"/>
  <c r="L26" i="32"/>
  <c r="L25" i="32"/>
  <c r="L24" i="32"/>
  <c r="L23" i="32"/>
  <c r="L22" i="32"/>
  <c r="M21" i="32"/>
  <c r="L21" i="32"/>
  <c r="L20" i="32"/>
  <c r="L19" i="32"/>
  <c r="L18" i="32"/>
  <c r="L17" i="32"/>
  <c r="M16" i="32"/>
  <c r="L16" i="32"/>
  <c r="M15" i="32"/>
  <c r="L15" i="32"/>
  <c r="L14" i="32"/>
  <c r="R129" i="28"/>
  <c r="Q129" i="28"/>
  <c r="M129" i="28"/>
  <c r="L129" i="28"/>
  <c r="R128" i="28"/>
  <c r="Q128" i="28"/>
  <c r="M128" i="28"/>
  <c r="L128" i="28"/>
  <c r="R127" i="28"/>
  <c r="Q127" i="28"/>
  <c r="M127" i="28"/>
  <c r="L127" i="28"/>
  <c r="R126" i="28"/>
  <c r="Q126" i="28"/>
  <c r="M126" i="28"/>
  <c r="L126" i="28"/>
  <c r="R125" i="28"/>
  <c r="Q125" i="28"/>
  <c r="M125" i="28"/>
  <c r="L125" i="28"/>
  <c r="R124" i="28"/>
  <c r="Q124" i="28"/>
  <c r="M124" i="28"/>
  <c r="L124" i="28"/>
  <c r="R123" i="28"/>
  <c r="Q123" i="28"/>
  <c r="M123" i="28"/>
  <c r="L123" i="28"/>
  <c r="R122" i="28"/>
  <c r="Q122" i="28"/>
  <c r="L122" i="28"/>
  <c r="R121" i="28"/>
  <c r="Q121" i="28"/>
  <c r="L121" i="28"/>
  <c r="R120" i="28"/>
  <c r="Q120" i="28"/>
  <c r="L120" i="28"/>
  <c r="R119" i="28"/>
  <c r="Q119" i="28"/>
  <c r="L119" i="28"/>
  <c r="R118" i="28"/>
  <c r="Q118" i="28"/>
  <c r="L118" i="28"/>
  <c r="R117" i="28"/>
  <c r="Q117" i="28"/>
  <c r="L117" i="28"/>
  <c r="R116" i="28"/>
  <c r="Q116" i="28"/>
  <c r="L116" i="28"/>
  <c r="R115" i="28"/>
  <c r="Q115" i="28"/>
  <c r="M115" i="28"/>
  <c r="L115" i="28"/>
  <c r="R114" i="28"/>
  <c r="Q114" i="28"/>
  <c r="M114" i="28"/>
  <c r="L114" i="28"/>
  <c r="R113" i="28"/>
  <c r="Q113" i="28"/>
  <c r="M113" i="28"/>
  <c r="L113" i="28"/>
  <c r="R112" i="28"/>
  <c r="Q112" i="28"/>
  <c r="L112" i="28"/>
  <c r="R111" i="28"/>
  <c r="Q111" i="28"/>
  <c r="L111" i="28"/>
  <c r="R110" i="28"/>
  <c r="Q110" i="28"/>
  <c r="L110" i="28"/>
  <c r="R109" i="28"/>
  <c r="Q109" i="28"/>
  <c r="L109" i="28"/>
  <c r="R108" i="28"/>
  <c r="Q108" i="28"/>
  <c r="M108" i="28"/>
  <c r="L108" i="28"/>
  <c r="R107" i="28"/>
  <c r="Q107" i="28"/>
  <c r="M107" i="28"/>
  <c r="L107" i="28"/>
  <c r="R106" i="28"/>
  <c r="Q106" i="28"/>
  <c r="L106" i="28"/>
  <c r="R105" i="28"/>
  <c r="Q105" i="28"/>
  <c r="L105" i="28"/>
  <c r="R104" i="28"/>
  <c r="Q104" i="28"/>
  <c r="M104" i="28"/>
  <c r="L104" i="28"/>
  <c r="R103" i="28"/>
  <c r="Q103" i="28"/>
  <c r="M103" i="28"/>
  <c r="L103" i="28"/>
  <c r="R102" i="28"/>
  <c r="Q102" i="28"/>
  <c r="M102" i="28"/>
  <c r="L102" i="28"/>
  <c r="R101" i="28"/>
  <c r="Q101" i="28"/>
  <c r="L101" i="28"/>
  <c r="R100" i="28"/>
  <c r="Q100" i="28"/>
  <c r="L100" i="28"/>
  <c r="R99" i="28"/>
  <c r="Q99" i="28"/>
  <c r="L99" i="28"/>
  <c r="R98" i="28"/>
  <c r="Q98" i="28"/>
  <c r="L98" i="28"/>
  <c r="R97" i="28"/>
  <c r="Q97" i="28"/>
  <c r="L97" i="28"/>
  <c r="R92" i="28"/>
  <c r="Q92" i="28"/>
  <c r="L92" i="28"/>
  <c r="R91" i="28"/>
  <c r="Q91" i="28"/>
  <c r="M91" i="28"/>
  <c r="L91" i="28"/>
  <c r="R90" i="28"/>
  <c r="Q90" i="28"/>
  <c r="M90" i="28"/>
  <c r="L90" i="28"/>
  <c r="R89" i="28"/>
  <c r="Q89" i="28"/>
  <c r="M89" i="28"/>
  <c r="L89" i="28"/>
  <c r="R88" i="28"/>
  <c r="Q88" i="28"/>
  <c r="M88" i="28"/>
  <c r="L88" i="28"/>
  <c r="R87" i="28"/>
  <c r="Q87" i="28"/>
  <c r="M87" i="28"/>
  <c r="L87" i="28"/>
  <c r="R86" i="28"/>
  <c r="Q86" i="28"/>
  <c r="M86" i="28"/>
  <c r="L86" i="28"/>
  <c r="R85" i="28"/>
  <c r="Q85" i="28"/>
  <c r="M85" i="28"/>
  <c r="L85" i="28"/>
  <c r="R84" i="28"/>
  <c r="Q84" i="28"/>
  <c r="M84" i="28"/>
  <c r="L84" i="28"/>
  <c r="R83" i="28"/>
  <c r="Q83" i="28"/>
  <c r="M83" i="28"/>
  <c r="L83" i="28"/>
  <c r="R82" i="28"/>
  <c r="Q82" i="28"/>
  <c r="L82" i="28"/>
  <c r="R81" i="28"/>
  <c r="Q81" i="28"/>
  <c r="L81" i="28"/>
  <c r="R80" i="28"/>
  <c r="Q80" i="28"/>
  <c r="L80" i="28"/>
  <c r="R79" i="28"/>
  <c r="Q79" i="28"/>
  <c r="M79" i="28"/>
  <c r="L79" i="28"/>
  <c r="R78" i="28"/>
  <c r="Q78" i="28"/>
  <c r="M78" i="28"/>
  <c r="L78" i="28"/>
  <c r="R77" i="28"/>
  <c r="Q77" i="28"/>
  <c r="L77" i="28"/>
  <c r="R76" i="28"/>
  <c r="Q76" i="28"/>
  <c r="L76" i="28"/>
  <c r="R75" i="28"/>
  <c r="Q75" i="28"/>
  <c r="L75" i="28"/>
  <c r="R74" i="28"/>
  <c r="Q74" i="28"/>
  <c r="L74" i="28"/>
  <c r="R73" i="28"/>
  <c r="Q73" i="28"/>
  <c r="L73" i="28"/>
  <c r="R72" i="28"/>
  <c r="Q72" i="28"/>
  <c r="M72" i="28"/>
  <c r="L72" i="28"/>
  <c r="R71" i="28"/>
  <c r="Q71" i="28"/>
  <c r="M71" i="28"/>
  <c r="L71" i="28"/>
  <c r="R70" i="28"/>
  <c r="Q70" i="28"/>
  <c r="L70" i="28"/>
  <c r="R69" i="28"/>
  <c r="Q69" i="28"/>
  <c r="L69" i="28"/>
  <c r="R68" i="28"/>
  <c r="Q68" i="28"/>
  <c r="L68" i="28"/>
  <c r="R67" i="28"/>
  <c r="Q67" i="28"/>
  <c r="L67" i="28"/>
  <c r="R66" i="28"/>
  <c r="Q66" i="28"/>
  <c r="M66" i="28"/>
  <c r="L66" i="28"/>
  <c r="R65" i="28"/>
  <c r="Q65" i="28"/>
  <c r="L65" i="28"/>
  <c r="R64" i="28"/>
  <c r="Q64" i="28"/>
  <c r="L64" i="28"/>
  <c r="R63" i="28"/>
  <c r="Q63" i="28"/>
  <c r="M63" i="28"/>
  <c r="L63" i="28"/>
  <c r="R62" i="28"/>
  <c r="Q62" i="28"/>
  <c r="M62" i="28"/>
  <c r="L62" i="28"/>
  <c r="R61" i="28"/>
  <c r="Q61" i="28"/>
  <c r="M61" i="28"/>
  <c r="L61" i="28"/>
  <c r="R60" i="28"/>
  <c r="Q60" i="28"/>
  <c r="M60" i="28"/>
  <c r="L60" i="28"/>
  <c r="R59" i="28"/>
  <c r="Q59" i="28"/>
  <c r="L59" i="28"/>
  <c r="R58" i="28"/>
  <c r="Q58" i="28"/>
  <c r="L58" i="28"/>
  <c r="R57" i="28"/>
  <c r="Q57" i="28"/>
  <c r="L57" i="28"/>
  <c r="R56" i="28"/>
  <c r="Q56" i="28"/>
  <c r="L56" i="28"/>
  <c r="R55" i="28"/>
  <c r="Q55" i="28"/>
  <c r="M55" i="28"/>
  <c r="L55" i="28"/>
  <c r="R54" i="28"/>
  <c r="Q54" i="28"/>
  <c r="L54" i="28"/>
  <c r="R53" i="28"/>
  <c r="Q53" i="28"/>
  <c r="L53" i="28"/>
  <c r="R52" i="28"/>
  <c r="Q52" i="28"/>
  <c r="L52" i="28"/>
  <c r="R51" i="28"/>
  <c r="Q51" i="28"/>
  <c r="L51" i="28"/>
  <c r="R50" i="28"/>
  <c r="Q50" i="28"/>
  <c r="M50" i="28"/>
  <c r="L50" i="28"/>
  <c r="R49" i="28"/>
  <c r="Q49" i="28"/>
  <c r="L49" i="28"/>
  <c r="R48" i="28"/>
  <c r="Q48" i="28"/>
  <c r="L48" i="28"/>
  <c r="R47" i="28"/>
  <c r="Q47" i="28"/>
  <c r="L47" i="28"/>
  <c r="R46" i="28"/>
  <c r="Q46" i="28"/>
  <c r="L46" i="28"/>
  <c r="R45" i="28"/>
  <c r="Q45" i="28"/>
  <c r="L45" i="28"/>
  <c r="R44" i="28"/>
  <c r="Q44" i="28"/>
  <c r="L44" i="28"/>
  <c r="R43" i="28"/>
  <c r="Q43" i="28"/>
  <c r="M43" i="28"/>
  <c r="L43" i="28"/>
  <c r="R42" i="28"/>
  <c r="Q42" i="28"/>
  <c r="M42" i="28"/>
  <c r="L42" i="28"/>
  <c r="R41" i="28"/>
  <c r="Q41" i="28"/>
  <c r="M41" i="28"/>
  <c r="L41" i="28"/>
  <c r="R40" i="28"/>
  <c r="Q40" i="28"/>
  <c r="M40" i="28"/>
  <c r="L40" i="28"/>
  <c r="R39" i="28"/>
  <c r="Q39" i="28"/>
  <c r="M39" i="28"/>
  <c r="L39" i="28"/>
  <c r="R38" i="28"/>
  <c r="Q38" i="28"/>
  <c r="M38" i="28"/>
  <c r="L38" i="28"/>
  <c r="R37" i="28"/>
  <c r="Q37" i="28"/>
  <c r="M37" i="28"/>
  <c r="L37" i="28"/>
  <c r="R36" i="28"/>
  <c r="Q36" i="28"/>
  <c r="M36" i="28"/>
  <c r="L36" i="28"/>
  <c r="R35" i="28"/>
  <c r="Q35" i="28"/>
  <c r="M35" i="28"/>
  <c r="L35" i="28"/>
  <c r="R34" i="28"/>
  <c r="Q34" i="28"/>
  <c r="M34" i="28"/>
  <c r="L34" i="28"/>
  <c r="R33" i="28"/>
  <c r="Q33" i="28"/>
  <c r="M33" i="28"/>
  <c r="L33" i="28"/>
  <c r="R32" i="28"/>
  <c r="Q32" i="28"/>
  <c r="L32" i="28"/>
  <c r="R31" i="28"/>
  <c r="Q31" i="28"/>
  <c r="L31" i="28"/>
  <c r="R30" i="28"/>
  <c r="Q30" i="28"/>
  <c r="M30" i="28"/>
  <c r="L30" i="28"/>
  <c r="R29" i="28"/>
  <c r="Q29" i="28"/>
  <c r="L29" i="28"/>
  <c r="R28" i="28"/>
  <c r="Q28" i="28"/>
  <c r="L28" i="28"/>
  <c r="R27" i="28"/>
  <c r="Q27" i="28"/>
  <c r="L27" i="28"/>
  <c r="R26" i="28"/>
  <c r="Q26" i="28"/>
  <c r="L26" i="28"/>
  <c r="R25" i="28"/>
  <c r="Q25" i="28"/>
  <c r="L25" i="28"/>
  <c r="R24" i="28"/>
  <c r="Q24" i="28"/>
  <c r="L24" i="28"/>
  <c r="R23" i="28"/>
  <c r="Q23" i="28"/>
  <c r="L23" i="28"/>
  <c r="R22" i="28"/>
  <c r="Q22" i="28"/>
  <c r="L22" i="28"/>
  <c r="R21" i="28"/>
  <c r="Q21" i="28"/>
  <c r="M21" i="28"/>
  <c r="L21" i="28"/>
  <c r="R20" i="28"/>
  <c r="Q20" i="28"/>
  <c r="L20" i="28"/>
  <c r="R19" i="28"/>
  <c r="Q19" i="28"/>
  <c r="L19" i="28"/>
  <c r="R18" i="28"/>
  <c r="Q18" i="28"/>
  <c r="L18" i="28"/>
  <c r="R17" i="28"/>
  <c r="Q17" i="28"/>
  <c r="L17" i="28"/>
  <c r="R16" i="28"/>
  <c r="Q16" i="28"/>
  <c r="M16" i="28"/>
  <c r="L16" i="28"/>
  <c r="R15" i="28"/>
  <c r="Q15" i="28"/>
  <c r="M15" i="28"/>
  <c r="L15" i="28"/>
  <c r="R14" i="28"/>
  <c r="Q14" i="28"/>
  <c r="L14" i="28"/>
  <c r="R130" i="25"/>
  <c r="Q130" i="25"/>
  <c r="M130" i="25"/>
  <c r="L130" i="25"/>
  <c r="R129" i="25"/>
  <c r="Q129" i="25"/>
  <c r="M129" i="25"/>
  <c r="L129" i="25"/>
  <c r="R128" i="25"/>
  <c r="Q128" i="25"/>
  <c r="L128" i="25"/>
  <c r="R127" i="25"/>
  <c r="Q127" i="25"/>
  <c r="L127" i="25"/>
  <c r="R126" i="25"/>
  <c r="Q126" i="25"/>
  <c r="L126" i="25"/>
  <c r="R125" i="25"/>
  <c r="Q125" i="25"/>
  <c r="L125" i="25"/>
  <c r="R124" i="25"/>
  <c r="Q124" i="25"/>
  <c r="L124" i="25"/>
  <c r="R123" i="25"/>
  <c r="Q123" i="25"/>
  <c r="L123" i="25"/>
  <c r="R122" i="25"/>
  <c r="Q122" i="25"/>
  <c r="M122" i="25"/>
  <c r="L122" i="25"/>
  <c r="R121" i="25"/>
  <c r="Q121" i="25"/>
  <c r="M121" i="25"/>
  <c r="L121" i="25"/>
  <c r="R120" i="25"/>
  <c r="Q120" i="25"/>
  <c r="M120" i="25"/>
  <c r="L120" i="25"/>
  <c r="R119" i="25"/>
  <c r="Q119" i="25"/>
  <c r="L119" i="25"/>
  <c r="R118" i="25"/>
  <c r="Q118" i="25"/>
  <c r="L118" i="25"/>
  <c r="R117" i="25"/>
  <c r="Q117" i="25"/>
  <c r="L117" i="25"/>
  <c r="R116" i="25"/>
  <c r="Q116" i="25"/>
  <c r="L116" i="25"/>
  <c r="R115" i="25"/>
  <c r="Q115" i="25"/>
  <c r="M115" i="25"/>
  <c r="L115" i="25"/>
  <c r="R114" i="25"/>
  <c r="Q114" i="25"/>
  <c r="M114" i="25"/>
  <c r="L114" i="25"/>
  <c r="R113" i="25"/>
  <c r="Q113" i="25"/>
  <c r="L113" i="25"/>
  <c r="R112" i="25"/>
  <c r="Q112" i="25"/>
  <c r="L112" i="25"/>
  <c r="R111" i="25"/>
  <c r="Q111" i="25"/>
  <c r="M111" i="25"/>
  <c r="L111" i="25"/>
  <c r="R110" i="25"/>
  <c r="Q110" i="25"/>
  <c r="M110" i="25"/>
  <c r="L110" i="25"/>
  <c r="R109" i="25"/>
  <c r="Q109" i="25"/>
  <c r="M109" i="25"/>
  <c r="L109" i="25"/>
  <c r="R108" i="25"/>
  <c r="Q108" i="25"/>
  <c r="M108" i="25"/>
  <c r="L108" i="25"/>
  <c r="R107" i="25"/>
  <c r="Q107" i="25"/>
  <c r="M107" i="25"/>
  <c r="L107" i="25"/>
  <c r="R106" i="25"/>
  <c r="Q106" i="25"/>
  <c r="M106" i="25"/>
  <c r="L106" i="25"/>
  <c r="R105" i="25"/>
  <c r="Q105" i="25"/>
  <c r="L105" i="25"/>
  <c r="R104" i="25"/>
  <c r="Q104" i="25"/>
  <c r="L104" i="25"/>
  <c r="R103" i="25"/>
  <c r="Q103" i="25"/>
  <c r="L103" i="25"/>
  <c r="R102" i="25"/>
  <c r="Q102" i="25"/>
  <c r="M102" i="25"/>
  <c r="L102" i="25"/>
  <c r="R101" i="25"/>
  <c r="Q101" i="25"/>
  <c r="M101" i="25"/>
  <c r="L101" i="25"/>
  <c r="R100" i="25"/>
  <c r="Q100" i="25"/>
  <c r="M100" i="25"/>
  <c r="L100" i="25"/>
  <c r="R99" i="25"/>
  <c r="Q99" i="25"/>
  <c r="M99" i="25"/>
  <c r="L99" i="25"/>
  <c r="R98" i="25"/>
  <c r="Q98" i="25"/>
  <c r="L98" i="25"/>
  <c r="R97" i="25"/>
  <c r="Q97" i="25"/>
  <c r="L97" i="25"/>
  <c r="R96" i="25"/>
  <c r="Q96" i="25"/>
  <c r="L96" i="25"/>
  <c r="R95" i="25"/>
  <c r="Q95" i="25"/>
  <c r="L95" i="25"/>
  <c r="R90" i="25"/>
  <c r="Q90" i="25"/>
  <c r="L90" i="25"/>
  <c r="R89" i="25"/>
  <c r="Q89" i="25"/>
  <c r="M89" i="25"/>
  <c r="L89" i="25"/>
  <c r="R88" i="25"/>
  <c r="Q88" i="25"/>
  <c r="M88" i="25"/>
  <c r="L88" i="25"/>
  <c r="R87" i="25"/>
  <c r="Q87" i="25"/>
  <c r="M87" i="25"/>
  <c r="L87" i="25"/>
  <c r="R86" i="25"/>
  <c r="Q86" i="25"/>
  <c r="M86" i="25"/>
  <c r="L86" i="25"/>
  <c r="R85" i="25"/>
  <c r="Q85" i="25"/>
  <c r="M85" i="25"/>
  <c r="L85" i="25"/>
  <c r="R84" i="25"/>
  <c r="Q84" i="25"/>
  <c r="M84" i="25"/>
  <c r="L84" i="25"/>
  <c r="R83" i="25"/>
  <c r="Q83" i="25"/>
  <c r="M83" i="25"/>
  <c r="L83" i="25"/>
  <c r="R82" i="25"/>
  <c r="Q82" i="25"/>
  <c r="M82" i="25"/>
  <c r="L82" i="25"/>
  <c r="R81" i="25"/>
  <c r="Q81" i="25"/>
  <c r="L81" i="25"/>
  <c r="R80" i="25"/>
  <c r="Q80" i="25"/>
  <c r="L80" i="25"/>
  <c r="R79" i="25"/>
  <c r="Q79" i="25"/>
  <c r="L79" i="25"/>
  <c r="R78" i="25"/>
  <c r="Q78" i="25"/>
  <c r="M78" i="25"/>
  <c r="L78" i="25"/>
  <c r="R77" i="25"/>
  <c r="Q77" i="25"/>
  <c r="M77" i="25"/>
  <c r="L77" i="25"/>
  <c r="R76" i="25"/>
  <c r="Q76" i="25"/>
  <c r="M76" i="25"/>
  <c r="L76" i="25"/>
  <c r="R75" i="25"/>
  <c r="Q75" i="25"/>
  <c r="L75" i="25"/>
  <c r="R74" i="25"/>
  <c r="Q74" i="25"/>
  <c r="L74" i="25"/>
  <c r="R73" i="25"/>
  <c r="Q73" i="25"/>
  <c r="M73" i="25"/>
  <c r="L73" i="25"/>
  <c r="R72" i="25"/>
  <c r="Q72" i="25"/>
  <c r="M72" i="25"/>
  <c r="L72" i="25"/>
  <c r="R71" i="25"/>
  <c r="Q71" i="25"/>
  <c r="L71" i="25"/>
  <c r="R70" i="25"/>
  <c r="Q70" i="25"/>
  <c r="L70" i="25"/>
  <c r="R69" i="25"/>
  <c r="Q69" i="25"/>
  <c r="L69" i="25"/>
  <c r="R68" i="25"/>
  <c r="Q68" i="25"/>
  <c r="L68" i="25"/>
  <c r="R67" i="25"/>
  <c r="Q67" i="25"/>
  <c r="M67" i="25"/>
  <c r="L67" i="25"/>
  <c r="R66" i="25"/>
  <c r="Q66" i="25"/>
  <c r="L66" i="25"/>
  <c r="R65" i="25"/>
  <c r="Q65" i="25"/>
  <c r="L65" i="25"/>
  <c r="R64" i="25"/>
  <c r="Q64" i="25"/>
  <c r="L64" i="25"/>
  <c r="R63" i="25"/>
  <c r="Q63" i="25"/>
  <c r="M63" i="25"/>
  <c r="L63" i="25"/>
  <c r="R62" i="25"/>
  <c r="Q62" i="25"/>
  <c r="L62" i="25"/>
  <c r="R61" i="25"/>
  <c r="Q61" i="25"/>
  <c r="L61" i="25"/>
  <c r="R60" i="25"/>
  <c r="Q60" i="25"/>
  <c r="M60" i="25"/>
  <c r="L60" i="25"/>
  <c r="R59" i="25"/>
  <c r="Q59" i="25"/>
  <c r="M59" i="25"/>
  <c r="L59" i="25"/>
  <c r="R58" i="25"/>
  <c r="Q58" i="25"/>
  <c r="M58" i="25"/>
  <c r="L58" i="25"/>
  <c r="R57" i="25"/>
  <c r="Q57" i="25"/>
  <c r="L57" i="25"/>
  <c r="R56" i="25"/>
  <c r="Q56" i="25"/>
  <c r="L56" i="25"/>
  <c r="R55" i="25"/>
  <c r="Q55" i="25"/>
  <c r="L55" i="25"/>
  <c r="R54" i="25"/>
  <c r="Q54" i="25"/>
  <c r="L54" i="25"/>
  <c r="R53" i="25"/>
  <c r="Q53" i="25"/>
  <c r="L53" i="25"/>
  <c r="R52" i="25"/>
  <c r="Q52" i="25"/>
  <c r="M52" i="25"/>
  <c r="L52" i="25"/>
  <c r="R51" i="25"/>
  <c r="Q51" i="25"/>
  <c r="L51" i="25"/>
  <c r="R50" i="25"/>
  <c r="Q50" i="25"/>
  <c r="M50" i="25"/>
  <c r="L50" i="25"/>
  <c r="R49" i="25"/>
  <c r="Q49" i="25"/>
  <c r="L49" i="25"/>
  <c r="R48" i="25"/>
  <c r="Q48" i="25"/>
  <c r="L48" i="25"/>
  <c r="R47" i="25"/>
  <c r="Q47" i="25"/>
  <c r="L47" i="25"/>
  <c r="R46" i="25"/>
  <c r="Q46" i="25"/>
  <c r="M46" i="25"/>
  <c r="L46" i="25"/>
  <c r="R45" i="25"/>
  <c r="Q45" i="25"/>
  <c r="L45" i="25"/>
  <c r="R44" i="25"/>
  <c r="Q44" i="25"/>
  <c r="L44" i="25"/>
  <c r="R43" i="25"/>
  <c r="Q43" i="25"/>
  <c r="L43" i="25"/>
  <c r="R42" i="25"/>
  <c r="Q42" i="25"/>
  <c r="M42" i="25"/>
  <c r="L42" i="25"/>
  <c r="R41" i="25"/>
  <c r="Q41" i="25"/>
  <c r="M41" i="25"/>
  <c r="L41" i="25"/>
  <c r="R40" i="25"/>
  <c r="Q40" i="25"/>
  <c r="M40" i="25"/>
  <c r="L40" i="25"/>
  <c r="R39" i="25"/>
  <c r="Q39" i="25"/>
  <c r="M39" i="25"/>
  <c r="L39" i="25"/>
  <c r="R38" i="25"/>
  <c r="Q38" i="25"/>
  <c r="L38" i="25"/>
  <c r="R37" i="25"/>
  <c r="Q37" i="25"/>
  <c r="M37" i="25"/>
  <c r="L37" i="25"/>
  <c r="R36" i="25"/>
  <c r="Q36" i="25"/>
  <c r="M36" i="25"/>
  <c r="L36" i="25"/>
  <c r="R35" i="25"/>
  <c r="Q35" i="25"/>
  <c r="L35" i="25"/>
  <c r="R34" i="25"/>
  <c r="Q34" i="25"/>
  <c r="M34" i="25"/>
  <c r="L34" i="25"/>
  <c r="R33" i="25"/>
  <c r="Q33" i="25"/>
  <c r="L33" i="25"/>
  <c r="R32" i="25"/>
  <c r="Q32" i="25"/>
  <c r="M32" i="25"/>
  <c r="L32" i="25"/>
  <c r="R31" i="25"/>
  <c r="Q31" i="25"/>
  <c r="L31" i="25"/>
  <c r="R30" i="25"/>
  <c r="Q30" i="25"/>
  <c r="L30" i="25"/>
  <c r="R29" i="25"/>
  <c r="Q29" i="25"/>
  <c r="L29" i="25"/>
  <c r="R28" i="25"/>
  <c r="Q28" i="25"/>
  <c r="L28" i="25"/>
  <c r="R27" i="25"/>
  <c r="Q27" i="25"/>
  <c r="L27" i="25"/>
  <c r="R26" i="25"/>
  <c r="Q26" i="25"/>
  <c r="M26" i="25"/>
  <c r="L26" i="25"/>
  <c r="R25" i="25"/>
  <c r="Q25" i="25"/>
  <c r="M25" i="25"/>
  <c r="L25" i="25"/>
  <c r="R24" i="25"/>
  <c r="Q24" i="25"/>
  <c r="M24" i="25"/>
  <c r="L24" i="25"/>
  <c r="R23" i="25"/>
  <c r="Q23" i="25"/>
  <c r="L23" i="25"/>
  <c r="R22" i="25"/>
  <c r="Q22" i="25"/>
  <c r="L22" i="25"/>
  <c r="R21" i="25"/>
  <c r="Q21" i="25"/>
  <c r="L21" i="25"/>
  <c r="R20" i="25"/>
  <c r="Q20" i="25"/>
  <c r="L20" i="25"/>
  <c r="R19" i="25"/>
  <c r="Q19" i="25"/>
  <c r="M19" i="25"/>
  <c r="L19" i="25"/>
  <c r="R18" i="25"/>
  <c r="Q18" i="25"/>
  <c r="L18" i="25"/>
  <c r="R17" i="25"/>
  <c r="Q17" i="25"/>
  <c r="L17" i="25"/>
  <c r="R16" i="25"/>
  <c r="Q16" i="25"/>
  <c r="M16" i="25"/>
  <c r="L16" i="25"/>
  <c r="R15" i="25"/>
  <c r="Q15" i="25"/>
  <c r="M15" i="25"/>
  <c r="L15" i="25"/>
  <c r="R14" i="25"/>
  <c r="Q14" i="25"/>
  <c r="M14" i="25"/>
  <c r="L14" i="25"/>
  <c r="R131" i="21"/>
  <c r="Q131" i="21"/>
  <c r="M131" i="21"/>
  <c r="L131" i="21"/>
  <c r="R130" i="21"/>
  <c r="Q130" i="21"/>
  <c r="M130" i="21"/>
  <c r="L130" i="21"/>
  <c r="R129" i="21"/>
  <c r="Q129" i="21"/>
  <c r="M129" i="21"/>
  <c r="L129" i="21"/>
  <c r="R128" i="21"/>
  <c r="Q128" i="21"/>
  <c r="L128" i="21"/>
  <c r="R127" i="21"/>
  <c r="Q127" i="21"/>
  <c r="L127" i="21"/>
  <c r="R126" i="21"/>
  <c r="Q126" i="21"/>
  <c r="L126" i="21"/>
  <c r="R125" i="21"/>
  <c r="Q125" i="21"/>
  <c r="L125" i="21"/>
  <c r="R124" i="21"/>
  <c r="Q124" i="21"/>
  <c r="L124" i="21"/>
  <c r="R123" i="21"/>
  <c r="Q123" i="21"/>
  <c r="L123" i="21"/>
  <c r="R122" i="21"/>
  <c r="Q122" i="21"/>
  <c r="L122" i="21"/>
  <c r="R121" i="21"/>
  <c r="Q121" i="21"/>
  <c r="L121" i="21"/>
  <c r="R120" i="21"/>
  <c r="Q120" i="21"/>
  <c r="M120" i="21"/>
  <c r="L120" i="21"/>
  <c r="R119" i="21"/>
  <c r="Q119" i="21"/>
  <c r="M119" i="21"/>
  <c r="L119" i="21"/>
  <c r="R118" i="21"/>
  <c r="Q118" i="21"/>
  <c r="M118" i="21"/>
  <c r="L118" i="21"/>
  <c r="R117" i="21"/>
  <c r="Q117" i="21"/>
  <c r="L117" i="21"/>
  <c r="R116" i="21"/>
  <c r="Q116" i="21"/>
  <c r="L116" i="21"/>
  <c r="R115" i="21"/>
  <c r="Q115" i="21"/>
  <c r="L115" i="21"/>
  <c r="R114" i="21"/>
  <c r="Q114" i="21"/>
  <c r="L114" i="21"/>
  <c r="R113" i="21"/>
  <c r="Q113" i="21"/>
  <c r="M113" i="21"/>
  <c r="L113" i="21"/>
  <c r="R112" i="21"/>
  <c r="Q112" i="21"/>
  <c r="M112" i="21"/>
  <c r="L112" i="21"/>
  <c r="R111" i="21"/>
  <c r="Q111" i="21"/>
  <c r="L111" i="21"/>
  <c r="R110" i="21"/>
  <c r="Q110" i="21"/>
  <c r="L110" i="21"/>
  <c r="R109" i="21"/>
  <c r="Q109" i="21"/>
  <c r="M109" i="21"/>
  <c r="L109" i="21"/>
  <c r="R108" i="21"/>
  <c r="Q108" i="21"/>
  <c r="M108" i="21"/>
  <c r="L108" i="21"/>
  <c r="R107" i="21"/>
  <c r="Q107" i="21"/>
  <c r="M107" i="21"/>
  <c r="L107" i="21"/>
  <c r="R106" i="21"/>
  <c r="Q106" i="21"/>
  <c r="L106" i="21"/>
  <c r="R105" i="21"/>
  <c r="Q105" i="21"/>
  <c r="L105" i="21"/>
  <c r="R104" i="21"/>
  <c r="Q104" i="21"/>
  <c r="L104" i="21"/>
  <c r="R103" i="21"/>
  <c r="Q103" i="21"/>
  <c r="L103" i="21"/>
  <c r="R102" i="21"/>
  <c r="Q102" i="21"/>
  <c r="L102" i="21"/>
  <c r="R97" i="21"/>
  <c r="Q97" i="21"/>
  <c r="L97" i="21"/>
  <c r="R96" i="21"/>
  <c r="Q96" i="21"/>
  <c r="M96" i="21"/>
  <c r="L96" i="21"/>
  <c r="R95" i="21"/>
  <c r="Q95" i="21"/>
  <c r="M95" i="21"/>
  <c r="L95" i="21"/>
  <c r="R94" i="21"/>
  <c r="Q94" i="21"/>
  <c r="M94" i="21"/>
  <c r="L94" i="21"/>
  <c r="R93" i="21"/>
  <c r="Q93" i="21"/>
  <c r="M93" i="21"/>
  <c r="L93" i="21"/>
  <c r="R92" i="21"/>
  <c r="Q92" i="21"/>
  <c r="M92" i="21"/>
  <c r="L92" i="21"/>
  <c r="R91" i="21"/>
  <c r="Q91" i="21"/>
  <c r="M91" i="21"/>
  <c r="L91" i="21"/>
  <c r="R90" i="21"/>
  <c r="Q90" i="21"/>
  <c r="M90" i="21"/>
  <c r="L90" i="21"/>
  <c r="R89" i="21"/>
  <c r="Q89" i="21"/>
  <c r="M89" i="21"/>
  <c r="L89" i="21"/>
  <c r="R88" i="21"/>
  <c r="Q88" i="21"/>
  <c r="M88" i="21"/>
  <c r="L88" i="21"/>
  <c r="R87" i="21"/>
  <c r="Q87" i="21"/>
  <c r="L87" i="21"/>
  <c r="R86" i="21"/>
  <c r="Q86" i="21"/>
  <c r="L86" i="21"/>
  <c r="R85" i="21"/>
  <c r="Q85" i="21"/>
  <c r="L85" i="21"/>
  <c r="R84" i="21"/>
  <c r="Q84" i="21"/>
  <c r="M84" i="21"/>
  <c r="L84" i="21"/>
  <c r="R83" i="21"/>
  <c r="Q83" i="21"/>
  <c r="M83" i="21"/>
  <c r="L83" i="21"/>
  <c r="R82" i="21"/>
  <c r="Q82" i="21"/>
  <c r="M82" i="21"/>
  <c r="L82" i="21"/>
  <c r="R81" i="21"/>
  <c r="Q81" i="21"/>
  <c r="M81" i="21"/>
  <c r="L81" i="21"/>
  <c r="R80" i="21"/>
  <c r="Q80" i="21"/>
  <c r="L80" i="21"/>
  <c r="R79" i="21"/>
  <c r="Q79" i="21"/>
  <c r="L79" i="21"/>
  <c r="R78" i="21"/>
  <c r="Q78" i="21"/>
  <c r="M78" i="21"/>
  <c r="L78" i="21"/>
  <c r="R77" i="21"/>
  <c r="Q77" i="21"/>
  <c r="M77" i="21"/>
  <c r="L77" i="21"/>
  <c r="R76" i="21"/>
  <c r="Q76" i="21"/>
  <c r="M76" i="21"/>
  <c r="L76" i="21"/>
  <c r="R75" i="21"/>
  <c r="Q75" i="21"/>
  <c r="L75" i="21"/>
  <c r="R74" i="21"/>
  <c r="Q74" i="21"/>
  <c r="L74" i="21"/>
  <c r="R73" i="21"/>
  <c r="Q73" i="21"/>
  <c r="L73" i="21"/>
  <c r="R72" i="21"/>
  <c r="Q72" i="21"/>
  <c r="L72" i="21"/>
  <c r="R71" i="21"/>
  <c r="Q71" i="21"/>
  <c r="L71" i="21"/>
  <c r="R70" i="21"/>
  <c r="Q70" i="21"/>
  <c r="M70" i="21"/>
  <c r="L70" i="21"/>
  <c r="R69" i="21"/>
  <c r="Q69" i="21"/>
  <c r="L69" i="21"/>
  <c r="R68" i="21"/>
  <c r="Q68" i="21"/>
  <c r="L68" i="21"/>
  <c r="R67" i="21"/>
  <c r="Q67" i="21"/>
  <c r="L67" i="21"/>
  <c r="R66" i="21"/>
  <c r="Q66" i="21"/>
  <c r="M66" i="21"/>
  <c r="L66" i="21"/>
  <c r="R65" i="21"/>
  <c r="Q65" i="21"/>
  <c r="M65" i="21"/>
  <c r="L65" i="21"/>
  <c r="R64" i="21"/>
  <c r="Q64" i="21"/>
  <c r="M64" i="21"/>
  <c r="L64" i="21"/>
  <c r="R63" i="21"/>
  <c r="Q63" i="21"/>
  <c r="M63" i="21"/>
  <c r="L63" i="21"/>
  <c r="R62" i="21"/>
  <c r="Q62" i="21"/>
  <c r="L62" i="21"/>
  <c r="R61" i="21"/>
  <c r="Q61" i="21"/>
  <c r="L61" i="21"/>
  <c r="R60" i="21"/>
  <c r="Q60" i="21"/>
  <c r="L60" i="21"/>
  <c r="R59" i="21"/>
  <c r="Q59" i="21"/>
  <c r="L59" i="21"/>
  <c r="R58" i="21"/>
  <c r="Q58" i="21"/>
  <c r="M58" i="21"/>
  <c r="L58" i="21"/>
  <c r="R57" i="21"/>
  <c r="Q57" i="21"/>
  <c r="M57" i="21"/>
  <c r="L57" i="21"/>
  <c r="R56" i="21"/>
  <c r="Q56" i="21"/>
  <c r="L56" i="21"/>
  <c r="R55" i="21"/>
  <c r="Q55" i="21"/>
  <c r="L55" i="21"/>
  <c r="R54" i="21"/>
  <c r="Q54" i="21"/>
  <c r="M54" i="21"/>
  <c r="L54" i="21"/>
  <c r="R53" i="21"/>
  <c r="Q53" i="21"/>
  <c r="L53" i="21"/>
  <c r="R52" i="21"/>
  <c r="Q52" i="21"/>
  <c r="L52" i="21"/>
  <c r="R51" i="21"/>
  <c r="Q51" i="21"/>
  <c r="L51" i="21"/>
  <c r="R50" i="21"/>
  <c r="Q50" i="21"/>
  <c r="M50" i="21"/>
  <c r="L50" i="21"/>
  <c r="R49" i="21"/>
  <c r="Q49" i="21"/>
  <c r="L49" i="21"/>
  <c r="R48" i="21"/>
  <c r="Q48" i="21"/>
  <c r="L48" i="21"/>
  <c r="R47" i="21"/>
  <c r="Q47" i="21"/>
  <c r="L47" i="21"/>
  <c r="R46" i="21"/>
  <c r="Q46" i="21"/>
  <c r="L46" i="21"/>
  <c r="R45" i="21"/>
  <c r="Q45" i="21"/>
  <c r="L45" i="21"/>
  <c r="R44" i="21"/>
  <c r="Q44" i="21"/>
  <c r="L44" i="21"/>
  <c r="R43" i="21"/>
  <c r="Q43" i="21"/>
  <c r="M43" i="21"/>
  <c r="L43" i="21"/>
  <c r="R42" i="21"/>
  <c r="Q42" i="21"/>
  <c r="M42" i="21"/>
  <c r="L42" i="21"/>
  <c r="R41" i="21"/>
  <c r="Q41" i="21"/>
  <c r="M41" i="21"/>
  <c r="L41" i="21"/>
  <c r="R40" i="21"/>
  <c r="Q40" i="21"/>
  <c r="M40" i="21"/>
  <c r="L40" i="21"/>
  <c r="R39" i="21"/>
  <c r="Q39" i="21"/>
  <c r="L39" i="21"/>
  <c r="R38" i="21"/>
  <c r="Q38" i="21"/>
  <c r="L38" i="21"/>
  <c r="R37" i="21"/>
  <c r="Q37" i="21"/>
  <c r="L37" i="21"/>
  <c r="R36" i="21"/>
  <c r="Q36" i="21"/>
  <c r="M36" i="21"/>
  <c r="L36" i="21"/>
  <c r="R35" i="21"/>
  <c r="Q35" i="21"/>
  <c r="M35" i="21"/>
  <c r="L35" i="21"/>
  <c r="R34" i="21"/>
  <c r="Q34" i="21"/>
  <c r="M34" i="21"/>
  <c r="L34" i="21"/>
  <c r="R33" i="21"/>
  <c r="Q33" i="21"/>
  <c r="M33" i="21"/>
  <c r="L33" i="21"/>
  <c r="R32" i="21"/>
  <c r="Q32" i="21"/>
  <c r="L32" i="21"/>
  <c r="R31" i="21"/>
  <c r="Q31" i="21"/>
  <c r="L31" i="21"/>
  <c r="R30" i="21"/>
  <c r="Q30" i="21"/>
  <c r="M30" i="21"/>
  <c r="L30" i="21"/>
  <c r="R29" i="21"/>
  <c r="Q29" i="21"/>
  <c r="L29" i="21"/>
  <c r="R28" i="21"/>
  <c r="Q28" i="21"/>
  <c r="L28" i="21"/>
  <c r="R27" i="21"/>
  <c r="Q27" i="21"/>
  <c r="L27" i="21"/>
  <c r="R26" i="21"/>
  <c r="Q26" i="21"/>
  <c r="L26" i="21"/>
  <c r="R25" i="21"/>
  <c r="Q25" i="21"/>
  <c r="L25" i="21"/>
  <c r="R24" i="21"/>
  <c r="Q24" i="21"/>
  <c r="L24" i="21"/>
  <c r="R23" i="21"/>
  <c r="Q23" i="21"/>
  <c r="L23" i="21"/>
  <c r="R22" i="21"/>
  <c r="Q22" i="21"/>
  <c r="L22" i="21"/>
  <c r="R21" i="21"/>
  <c r="Q21" i="21"/>
  <c r="L21" i="21"/>
  <c r="R20" i="21"/>
  <c r="Q20" i="21"/>
  <c r="L20" i="21"/>
  <c r="R19" i="21"/>
  <c r="Q19" i="21"/>
  <c r="M19" i="21"/>
  <c r="L19" i="21"/>
  <c r="R18" i="21"/>
  <c r="Q18" i="21"/>
  <c r="M18" i="21"/>
  <c r="L18" i="21"/>
  <c r="R17" i="21"/>
  <c r="Q17" i="21"/>
  <c r="M17" i="21"/>
  <c r="L17" i="21"/>
  <c r="R16" i="21"/>
  <c r="Q16" i="21"/>
  <c r="M16" i="21"/>
  <c r="L16" i="21"/>
  <c r="R15" i="21"/>
  <c r="Q15" i="21"/>
  <c r="M15" i="21"/>
  <c r="L15" i="21"/>
  <c r="R14" i="21"/>
  <c r="Q14" i="21"/>
  <c r="M14" i="21"/>
  <c r="L14" i="21"/>
  <c r="R153" i="19"/>
  <c r="Q153" i="19"/>
  <c r="M153" i="19"/>
  <c r="L153" i="19"/>
  <c r="R152" i="19"/>
  <c r="Q152" i="19"/>
  <c r="M152" i="19"/>
  <c r="L152" i="19"/>
  <c r="R151" i="19"/>
  <c r="Q151" i="19"/>
  <c r="M151" i="19"/>
  <c r="L151" i="19"/>
  <c r="R150" i="19"/>
  <c r="Q150" i="19"/>
  <c r="M150" i="19"/>
  <c r="L150" i="19"/>
  <c r="R149" i="19"/>
  <c r="Q149" i="19"/>
  <c r="M149" i="19"/>
  <c r="L149" i="19"/>
  <c r="R148" i="19"/>
  <c r="Q148" i="19"/>
  <c r="M148" i="19"/>
  <c r="L148" i="19"/>
  <c r="R147" i="19"/>
  <c r="Q147" i="19"/>
  <c r="L147" i="19"/>
  <c r="R146" i="19"/>
  <c r="Q146" i="19"/>
  <c r="L146" i="19"/>
  <c r="Q145" i="19"/>
  <c r="L145" i="19"/>
  <c r="R144" i="19"/>
  <c r="Q144" i="19"/>
  <c r="M144" i="19"/>
  <c r="L144" i="19"/>
  <c r="R143" i="19"/>
  <c r="Q143" i="19"/>
  <c r="M143" i="19"/>
  <c r="L143" i="19"/>
  <c r="R142" i="19"/>
  <c r="Q142" i="19"/>
  <c r="L142" i="19"/>
  <c r="R141" i="19"/>
  <c r="Q141" i="19"/>
  <c r="L141" i="19"/>
  <c r="R140" i="19"/>
  <c r="Q140" i="19"/>
  <c r="L140" i="19"/>
  <c r="Q139" i="19"/>
  <c r="L139" i="19"/>
  <c r="R138" i="19"/>
  <c r="Q138" i="19"/>
  <c r="M138" i="19"/>
  <c r="L138" i="19"/>
  <c r="R137" i="19"/>
  <c r="Q137" i="19"/>
  <c r="M137" i="19"/>
  <c r="L137" i="19"/>
  <c r="R136" i="19"/>
  <c r="Q136" i="19"/>
  <c r="M136" i="19"/>
  <c r="L136" i="19"/>
  <c r="R135" i="19"/>
  <c r="Q135" i="19"/>
  <c r="M135" i="19"/>
  <c r="L135" i="19"/>
  <c r="R134" i="19"/>
  <c r="Q134" i="19"/>
  <c r="L134" i="19"/>
  <c r="R133" i="19"/>
  <c r="Q133" i="19"/>
  <c r="M133" i="19"/>
  <c r="L133" i="19"/>
  <c r="Q132" i="19"/>
  <c r="L132" i="19"/>
  <c r="Q131" i="19"/>
  <c r="L131" i="19"/>
  <c r="R130" i="19"/>
  <c r="Q130" i="19"/>
  <c r="M130" i="19"/>
  <c r="L130" i="19"/>
  <c r="R129" i="19"/>
  <c r="Q129" i="19"/>
  <c r="L129" i="19"/>
  <c r="R128" i="19"/>
  <c r="Q128" i="19"/>
  <c r="L128" i="19"/>
  <c r="R127" i="19"/>
  <c r="Q127" i="19"/>
  <c r="L127" i="19"/>
  <c r="R126" i="19"/>
  <c r="Q126" i="19"/>
  <c r="L126" i="19"/>
  <c r="R125" i="19"/>
  <c r="Q125" i="19"/>
  <c r="L125" i="19"/>
  <c r="R124" i="19"/>
  <c r="Q124" i="19"/>
  <c r="L124" i="19"/>
  <c r="R123" i="19"/>
  <c r="Q123" i="19"/>
  <c r="L123" i="19"/>
  <c r="R122" i="19"/>
  <c r="Q122" i="19"/>
  <c r="M122" i="19"/>
  <c r="L122" i="19"/>
  <c r="R121" i="19"/>
  <c r="Q121" i="19"/>
  <c r="M121" i="19"/>
  <c r="L121" i="19"/>
  <c r="R120" i="19"/>
  <c r="Q120" i="19"/>
  <c r="M120" i="19"/>
  <c r="L120" i="19"/>
  <c r="R119" i="19"/>
  <c r="Q119" i="19"/>
  <c r="M119" i="19"/>
  <c r="L119" i="19"/>
  <c r="Q118" i="19"/>
  <c r="L118" i="19"/>
  <c r="R117" i="19"/>
  <c r="Q117" i="19"/>
  <c r="M117" i="19"/>
  <c r="L117" i="19"/>
  <c r="R116" i="19"/>
  <c r="Q116" i="19"/>
  <c r="L116" i="19"/>
  <c r="R115" i="19"/>
  <c r="Q115" i="19"/>
  <c r="L115" i="19"/>
  <c r="R114" i="19"/>
  <c r="Q114" i="19"/>
  <c r="L114" i="19"/>
  <c r="R113" i="19"/>
  <c r="Q113" i="19"/>
  <c r="L113" i="19"/>
  <c r="R112" i="19"/>
  <c r="Q112" i="19"/>
  <c r="L112" i="19"/>
  <c r="R111" i="19"/>
  <c r="Q111" i="19"/>
  <c r="L111" i="19"/>
  <c r="R110" i="19"/>
  <c r="Q110" i="19"/>
  <c r="L110" i="19"/>
  <c r="R109" i="19"/>
  <c r="Q109" i="19"/>
  <c r="L109" i="19"/>
  <c r="R104" i="19"/>
  <c r="Q104" i="19"/>
  <c r="L104" i="19"/>
  <c r="R103" i="19"/>
  <c r="Q103" i="19"/>
  <c r="M103" i="19"/>
  <c r="L103" i="19"/>
  <c r="R102" i="19"/>
  <c r="Q102" i="19"/>
  <c r="M102" i="19"/>
  <c r="L102" i="19"/>
  <c r="R101" i="19"/>
  <c r="Q101" i="19"/>
  <c r="M101" i="19"/>
  <c r="L101" i="19"/>
  <c r="R100" i="19"/>
  <c r="Q100" i="19"/>
  <c r="M100" i="19"/>
  <c r="L100" i="19"/>
  <c r="R99" i="19"/>
  <c r="Q99" i="19"/>
  <c r="M99" i="19"/>
  <c r="L99" i="19"/>
  <c r="R98" i="19"/>
  <c r="Q98" i="19"/>
  <c r="M98" i="19"/>
  <c r="L98" i="19"/>
  <c r="R97" i="19"/>
  <c r="Q97" i="19"/>
  <c r="M97" i="19"/>
  <c r="L97" i="19"/>
  <c r="R96" i="19"/>
  <c r="Q96" i="19"/>
  <c r="M96" i="19"/>
  <c r="L96" i="19"/>
  <c r="R95" i="19"/>
  <c r="Q95" i="19"/>
  <c r="M95" i="19"/>
  <c r="L95" i="19"/>
  <c r="R94" i="19"/>
  <c r="Q94" i="19"/>
  <c r="L94" i="19"/>
  <c r="R93" i="19"/>
  <c r="Q93" i="19"/>
  <c r="L93" i="19"/>
  <c r="R92" i="19"/>
  <c r="Q92" i="19"/>
  <c r="L92" i="19"/>
  <c r="R91" i="19"/>
  <c r="Q91" i="19"/>
  <c r="M91" i="19"/>
  <c r="L91" i="19"/>
  <c r="R90" i="19"/>
  <c r="Q90" i="19"/>
  <c r="L90" i="19"/>
  <c r="R89" i="19"/>
  <c r="Q89" i="19"/>
  <c r="L89" i="19"/>
  <c r="R88" i="19"/>
  <c r="Q88" i="19"/>
  <c r="L88" i="19"/>
  <c r="R87" i="19"/>
  <c r="Q87" i="19"/>
  <c r="M87" i="19"/>
  <c r="L87" i="19"/>
  <c r="R86" i="19"/>
  <c r="Q86" i="19"/>
  <c r="L86" i="19"/>
  <c r="R85" i="19"/>
  <c r="Q85" i="19"/>
  <c r="L85" i="19"/>
  <c r="R84" i="19"/>
  <c r="Q84" i="19"/>
  <c r="M84" i="19"/>
  <c r="L84" i="19"/>
  <c r="R83" i="19"/>
  <c r="Q83" i="19"/>
  <c r="M83" i="19"/>
  <c r="L83" i="19"/>
  <c r="R82" i="19"/>
  <c r="Q82" i="19"/>
  <c r="M82" i="19"/>
  <c r="L82" i="19"/>
  <c r="R81" i="19"/>
  <c r="Q81" i="19"/>
  <c r="L81" i="19"/>
  <c r="R80" i="19"/>
  <c r="Q80" i="19"/>
  <c r="L80" i="19"/>
  <c r="R79" i="19"/>
  <c r="Q79" i="19"/>
  <c r="L79" i="19"/>
  <c r="R78" i="19"/>
  <c r="Q78" i="19"/>
  <c r="L78" i="19"/>
  <c r="R77" i="19"/>
  <c r="Q77" i="19"/>
  <c r="M77" i="19"/>
  <c r="L77" i="19"/>
  <c r="R76" i="19"/>
  <c r="Q76" i="19"/>
  <c r="L76" i="19"/>
  <c r="R75" i="19"/>
  <c r="Q75" i="19"/>
  <c r="L75" i="19"/>
  <c r="R74" i="19"/>
  <c r="Q74" i="19"/>
  <c r="M74" i="19"/>
  <c r="L74" i="19"/>
  <c r="R73" i="19"/>
  <c r="Q73" i="19"/>
  <c r="M73" i="19"/>
  <c r="L73" i="19"/>
  <c r="R72" i="19"/>
  <c r="Q72" i="19"/>
  <c r="M72" i="19"/>
  <c r="L72" i="19"/>
  <c r="R71" i="19"/>
  <c r="Q71" i="19"/>
  <c r="M71" i="19"/>
  <c r="L71" i="19"/>
  <c r="R70" i="19"/>
  <c r="Q70" i="19"/>
  <c r="L70" i="19"/>
  <c r="R69" i="19"/>
  <c r="Q69" i="19"/>
  <c r="L69" i="19"/>
  <c r="R68" i="19"/>
  <c r="Q68" i="19"/>
  <c r="L68" i="19"/>
  <c r="R67" i="19"/>
  <c r="Q67" i="19"/>
  <c r="L67" i="19"/>
  <c r="R66" i="19"/>
  <c r="Q66" i="19"/>
  <c r="L66" i="19"/>
  <c r="R65" i="19"/>
  <c r="Q65" i="19"/>
  <c r="M65" i="19"/>
  <c r="L65" i="19"/>
  <c r="R64" i="19"/>
  <c r="Q64" i="19"/>
  <c r="L64" i="19"/>
  <c r="R63" i="19"/>
  <c r="Q63" i="19"/>
  <c r="M63" i="19"/>
  <c r="L63" i="19"/>
  <c r="R62" i="19"/>
  <c r="Q62" i="19"/>
  <c r="M62" i="19"/>
  <c r="L62" i="19"/>
  <c r="R61" i="19"/>
  <c r="Q61" i="19"/>
  <c r="L61" i="19"/>
  <c r="R60" i="19"/>
  <c r="Q60" i="19"/>
  <c r="L60" i="19"/>
  <c r="R59" i="19"/>
  <c r="Q59" i="19"/>
  <c r="L59" i="19"/>
  <c r="R58" i="19"/>
  <c r="Q58" i="19"/>
  <c r="L58" i="19"/>
  <c r="R57" i="19"/>
  <c r="Q57" i="19"/>
  <c r="L57" i="19"/>
  <c r="R56" i="19"/>
  <c r="Q56" i="19"/>
  <c r="M56" i="19"/>
  <c r="L56" i="19"/>
  <c r="R55" i="19"/>
  <c r="Q55" i="19"/>
  <c r="L55" i="19"/>
  <c r="R54" i="19"/>
  <c r="Q54" i="19"/>
  <c r="M54" i="19"/>
  <c r="L54" i="19"/>
  <c r="R53" i="19"/>
  <c r="Q53" i="19"/>
  <c r="M53" i="19"/>
  <c r="L53" i="19"/>
  <c r="R52" i="19"/>
  <c r="Q52" i="19"/>
  <c r="M52" i="19"/>
  <c r="L52" i="19"/>
  <c r="R51" i="19"/>
  <c r="Q51" i="19"/>
  <c r="L51" i="19"/>
  <c r="R50" i="19"/>
  <c r="Q50" i="19"/>
  <c r="L50" i="19"/>
  <c r="R49" i="19"/>
  <c r="Q49" i="19"/>
  <c r="L49" i="19"/>
  <c r="R48" i="19"/>
  <c r="Q48" i="19"/>
  <c r="L48" i="19"/>
  <c r="R47" i="19"/>
  <c r="Q47" i="19"/>
  <c r="L47" i="19"/>
  <c r="R46" i="19"/>
  <c r="Q46" i="19"/>
  <c r="L46" i="19"/>
  <c r="R45" i="19"/>
  <c r="Q45" i="19"/>
  <c r="M45" i="19"/>
  <c r="L45" i="19"/>
  <c r="R44" i="19"/>
  <c r="Q44" i="19"/>
  <c r="M44" i="19"/>
  <c r="L44" i="19"/>
  <c r="R43" i="19"/>
  <c r="Q43" i="19"/>
  <c r="L43" i="19"/>
  <c r="R42" i="19"/>
  <c r="Q42" i="19"/>
  <c r="M42" i="19"/>
  <c r="L42" i="19"/>
  <c r="R41" i="19"/>
  <c r="Q41" i="19"/>
  <c r="M41" i="19"/>
  <c r="L41" i="19"/>
  <c r="R40" i="19"/>
  <c r="Q40" i="19"/>
  <c r="L40" i="19"/>
  <c r="R39" i="19"/>
  <c r="Q39" i="19"/>
  <c r="L39" i="19"/>
  <c r="R38" i="19"/>
  <c r="Q38" i="19"/>
  <c r="L38" i="19"/>
  <c r="R37" i="19"/>
  <c r="Q37" i="19"/>
  <c r="M37" i="19"/>
  <c r="L37" i="19"/>
  <c r="R36" i="19"/>
  <c r="Q36" i="19"/>
  <c r="M36" i="19"/>
  <c r="L36" i="19"/>
  <c r="R35" i="19"/>
  <c r="Q35" i="19"/>
  <c r="M35" i="19"/>
  <c r="L35" i="19"/>
  <c r="R34" i="19"/>
  <c r="Q34" i="19"/>
  <c r="M34" i="19"/>
  <c r="L34" i="19"/>
  <c r="R33" i="19"/>
  <c r="Q33" i="19"/>
  <c r="L33" i="19"/>
  <c r="R32" i="19"/>
  <c r="Q32" i="19"/>
  <c r="L32" i="19"/>
  <c r="R31" i="19"/>
  <c r="Q31" i="19"/>
  <c r="M31" i="19"/>
  <c r="L31" i="19"/>
  <c r="R30" i="19"/>
  <c r="Q30" i="19"/>
  <c r="L30" i="19"/>
  <c r="R29" i="19"/>
  <c r="Q29" i="19"/>
  <c r="L29" i="19"/>
  <c r="R28" i="19"/>
  <c r="Q28" i="19"/>
  <c r="L28" i="19"/>
  <c r="R27" i="19"/>
  <c r="Q27" i="19"/>
  <c r="L27" i="19"/>
  <c r="R26" i="19"/>
  <c r="Q26" i="19"/>
  <c r="L26" i="19"/>
  <c r="R25" i="19"/>
  <c r="Q25" i="19"/>
  <c r="L25" i="19"/>
  <c r="R24" i="19"/>
  <c r="Q24" i="19"/>
  <c r="L24" i="19"/>
  <c r="R23" i="19"/>
  <c r="Q23" i="19"/>
  <c r="L23" i="19"/>
  <c r="R22" i="19"/>
  <c r="Q22" i="19"/>
  <c r="L22" i="19"/>
  <c r="R21" i="19"/>
  <c r="Q21" i="19"/>
  <c r="L21" i="19"/>
  <c r="R20" i="19"/>
  <c r="Q20" i="19"/>
  <c r="L20" i="19"/>
  <c r="R19" i="19"/>
  <c r="Q19" i="19"/>
  <c r="L19" i="19"/>
  <c r="R18" i="19"/>
  <c r="Q18" i="19"/>
  <c r="L18" i="19"/>
  <c r="R17" i="19"/>
  <c r="Q17" i="19"/>
  <c r="L17" i="19"/>
  <c r="R16" i="19"/>
  <c r="Q16" i="19"/>
  <c r="M16" i="19"/>
  <c r="L16" i="19"/>
  <c r="R15" i="19"/>
  <c r="Q15" i="19"/>
  <c r="M15" i="19"/>
  <c r="L15" i="19"/>
  <c r="R14" i="19"/>
  <c r="Q14" i="19"/>
  <c r="L14" i="19"/>
  <c r="R154" i="20"/>
  <c r="Q154" i="20"/>
  <c r="M154" i="20"/>
  <c r="L154" i="20"/>
  <c r="R153" i="20"/>
  <c r="Q153" i="20"/>
  <c r="M153" i="20"/>
  <c r="L153" i="20"/>
  <c r="R152" i="20"/>
  <c r="Q152" i="20"/>
  <c r="M152" i="20"/>
  <c r="L152" i="20"/>
  <c r="R151" i="20"/>
  <c r="Q151" i="20"/>
  <c r="M151" i="20"/>
  <c r="L151" i="20"/>
  <c r="R150" i="20"/>
  <c r="Q150" i="20"/>
  <c r="M150" i="20"/>
  <c r="L150" i="20"/>
  <c r="R149" i="20"/>
  <c r="Q149" i="20"/>
  <c r="M149" i="20"/>
  <c r="L149" i="20"/>
  <c r="R148" i="20"/>
  <c r="Q148" i="20"/>
  <c r="L148" i="20"/>
  <c r="R147" i="20"/>
  <c r="Q147" i="20"/>
  <c r="L147" i="20"/>
  <c r="R146" i="20"/>
  <c r="Q146" i="20"/>
  <c r="L146" i="20"/>
  <c r="R145" i="20"/>
  <c r="Q145" i="20"/>
  <c r="L145" i="20"/>
  <c r="R144" i="20"/>
  <c r="Q144" i="20"/>
  <c r="L144" i="20"/>
  <c r="Q143" i="20"/>
  <c r="L143" i="20"/>
  <c r="R142" i="20"/>
  <c r="Q142" i="20"/>
  <c r="M142" i="20"/>
  <c r="L142" i="20"/>
  <c r="R141" i="20"/>
  <c r="Q141" i="20"/>
  <c r="M141" i="20"/>
  <c r="L141" i="20"/>
  <c r="R140" i="20"/>
  <c r="Q140" i="20"/>
  <c r="L140" i="20"/>
  <c r="R139" i="20"/>
  <c r="Q139" i="20"/>
  <c r="L139" i="20"/>
  <c r="R138" i="20"/>
  <c r="Q138" i="20"/>
  <c r="L138" i="20"/>
  <c r="Q137" i="20"/>
  <c r="L137" i="20"/>
  <c r="R136" i="20"/>
  <c r="Q136" i="20"/>
  <c r="M136" i="20"/>
  <c r="L136" i="20"/>
  <c r="R135" i="20"/>
  <c r="Q135" i="20"/>
  <c r="M135" i="20"/>
  <c r="L135" i="20"/>
  <c r="R134" i="20"/>
  <c r="Q134" i="20"/>
  <c r="M134" i="20"/>
  <c r="L134" i="20"/>
  <c r="R133" i="20"/>
  <c r="Q133" i="20"/>
  <c r="M133" i="20"/>
  <c r="L133" i="20"/>
  <c r="R132" i="20"/>
  <c r="Q132" i="20"/>
  <c r="L132" i="20"/>
  <c r="R131" i="20"/>
  <c r="Q131" i="20"/>
  <c r="M131" i="20"/>
  <c r="L131" i="20"/>
  <c r="Q130" i="20"/>
  <c r="L130" i="20"/>
  <c r="Q129" i="20"/>
  <c r="L129" i="20"/>
  <c r="R128" i="20"/>
  <c r="Q128" i="20"/>
  <c r="M128" i="20"/>
  <c r="L128" i="20"/>
  <c r="R127" i="20"/>
  <c r="Q127" i="20"/>
  <c r="L127" i="20"/>
  <c r="R126" i="20"/>
  <c r="Q126" i="20"/>
  <c r="L126" i="20"/>
  <c r="R125" i="20"/>
  <c r="Q125" i="20"/>
  <c r="L125" i="20"/>
  <c r="R124" i="20"/>
  <c r="Q124" i="20"/>
  <c r="L124" i="20"/>
  <c r="R123" i="20"/>
  <c r="Q123" i="20"/>
  <c r="L123" i="20"/>
  <c r="R122" i="20"/>
  <c r="Q122" i="20"/>
  <c r="L122" i="20"/>
  <c r="R121" i="20"/>
  <c r="Q121" i="20"/>
  <c r="L121" i="20"/>
  <c r="R120" i="20"/>
  <c r="Q120" i="20"/>
  <c r="M120" i="20"/>
  <c r="L120" i="20"/>
  <c r="R119" i="20"/>
  <c r="Q119" i="20"/>
  <c r="M119" i="20"/>
  <c r="L119" i="20"/>
  <c r="R118" i="20"/>
  <c r="Q118" i="20"/>
  <c r="M118" i="20"/>
  <c r="L118" i="20"/>
  <c r="R117" i="20"/>
  <c r="Q117" i="20"/>
  <c r="M117" i="20"/>
  <c r="L117" i="20"/>
  <c r="Q116" i="20"/>
  <c r="L116" i="20"/>
  <c r="R115" i="20"/>
  <c r="Q115" i="20"/>
  <c r="M115" i="20"/>
  <c r="L115" i="20"/>
  <c r="R114" i="20"/>
  <c r="Q114" i="20"/>
  <c r="L114" i="20"/>
  <c r="R113" i="20"/>
  <c r="Q113" i="20"/>
  <c r="L113" i="20"/>
  <c r="R112" i="20"/>
  <c r="Q112" i="20"/>
  <c r="L112" i="20"/>
  <c r="R111" i="20"/>
  <c r="Q111" i="20"/>
  <c r="L111" i="20"/>
  <c r="R110" i="20"/>
  <c r="Q110" i="20"/>
  <c r="L110" i="20"/>
  <c r="R109" i="20"/>
  <c r="Q109" i="20"/>
  <c r="L109" i="20"/>
  <c r="R108" i="20"/>
  <c r="Q108" i="20"/>
  <c r="L108" i="20"/>
  <c r="R107" i="20"/>
  <c r="Q107" i="20"/>
  <c r="L107" i="20"/>
  <c r="R102" i="20"/>
  <c r="Q102" i="20"/>
  <c r="L102" i="20"/>
  <c r="R101" i="20"/>
  <c r="Q101" i="20"/>
  <c r="M101" i="20"/>
  <c r="L101" i="20"/>
  <c r="R100" i="20"/>
  <c r="Q100" i="20"/>
  <c r="M100" i="20"/>
  <c r="L100" i="20"/>
  <c r="R99" i="20"/>
  <c r="Q99" i="20"/>
  <c r="M99" i="20"/>
  <c r="L99" i="20"/>
  <c r="R98" i="20"/>
  <c r="Q98" i="20"/>
  <c r="M98" i="20"/>
  <c r="L98" i="20"/>
  <c r="R97" i="20"/>
  <c r="Q97" i="20"/>
  <c r="M97" i="20"/>
  <c r="L97" i="20"/>
  <c r="R96" i="20"/>
  <c r="Q96" i="20"/>
  <c r="M96" i="20"/>
  <c r="L96" i="20"/>
  <c r="R95" i="20"/>
  <c r="Q95" i="20"/>
  <c r="M95" i="20"/>
  <c r="L95" i="20"/>
  <c r="R94" i="20"/>
  <c r="Q94" i="20"/>
  <c r="M94" i="20"/>
  <c r="L94" i="20"/>
  <c r="R93" i="20"/>
  <c r="Q93" i="20"/>
  <c r="M93" i="20"/>
  <c r="L93" i="20"/>
  <c r="R92" i="20"/>
  <c r="Q92" i="20"/>
  <c r="L92" i="20"/>
  <c r="R91" i="20"/>
  <c r="Q91" i="20"/>
  <c r="L91" i="20"/>
  <c r="R90" i="20"/>
  <c r="Q90" i="20"/>
  <c r="L90" i="20"/>
  <c r="R89" i="20"/>
  <c r="Q89" i="20"/>
  <c r="M89" i="20"/>
  <c r="L89" i="20"/>
  <c r="R88" i="20"/>
  <c r="Q88" i="20"/>
  <c r="L88" i="20"/>
  <c r="R87" i="20"/>
  <c r="Q87" i="20"/>
  <c r="L87" i="20"/>
  <c r="R86" i="20"/>
  <c r="Q86" i="20"/>
  <c r="L86" i="20"/>
  <c r="R85" i="20"/>
  <c r="Q85" i="20"/>
  <c r="M85" i="20"/>
  <c r="L85" i="20"/>
  <c r="R84" i="20"/>
  <c r="Q84" i="20"/>
  <c r="L84" i="20"/>
  <c r="R83" i="20"/>
  <c r="Q83" i="20"/>
  <c r="L83" i="20"/>
  <c r="R82" i="20"/>
  <c r="Q82" i="20"/>
  <c r="M82" i="20"/>
  <c r="L82" i="20"/>
  <c r="R81" i="20"/>
  <c r="Q81" i="20"/>
  <c r="M81" i="20"/>
  <c r="L81" i="20"/>
  <c r="R80" i="20"/>
  <c r="Q80" i="20"/>
  <c r="M80" i="20"/>
  <c r="L80" i="20"/>
  <c r="R79" i="20"/>
  <c r="Q79" i="20"/>
  <c r="L79" i="20"/>
  <c r="R78" i="20"/>
  <c r="Q78" i="20"/>
  <c r="L78" i="20"/>
  <c r="R77" i="20"/>
  <c r="Q77" i="20"/>
  <c r="L77" i="20"/>
  <c r="R76" i="20"/>
  <c r="Q76" i="20"/>
  <c r="L76" i="20"/>
  <c r="R75" i="20"/>
  <c r="Q75" i="20"/>
  <c r="L75" i="20"/>
  <c r="R74" i="20"/>
  <c r="Q74" i="20"/>
  <c r="M74" i="20"/>
  <c r="L74" i="20"/>
  <c r="R73" i="20"/>
  <c r="Q73" i="20"/>
  <c r="L73" i="20"/>
  <c r="R72" i="20"/>
  <c r="Q72" i="20"/>
  <c r="L72" i="20"/>
  <c r="R71" i="20"/>
  <c r="Q71" i="20"/>
  <c r="L71" i="20"/>
  <c r="R70" i="20"/>
  <c r="Q70" i="20"/>
  <c r="M70" i="20"/>
  <c r="L70" i="20"/>
  <c r="R69" i="20"/>
  <c r="Q69" i="20"/>
  <c r="M69" i="20"/>
  <c r="L69" i="20"/>
  <c r="R68" i="20"/>
  <c r="Q68" i="20"/>
  <c r="M68" i="20"/>
  <c r="L68" i="20"/>
  <c r="R67" i="20"/>
  <c r="Q67" i="20"/>
  <c r="M67" i="20"/>
  <c r="L67" i="20"/>
  <c r="R66" i="20"/>
  <c r="Q66" i="20"/>
  <c r="L66" i="20"/>
  <c r="R65" i="20"/>
  <c r="Q65" i="20"/>
  <c r="L65" i="20"/>
  <c r="R64" i="20"/>
  <c r="Q64" i="20"/>
  <c r="L64" i="20"/>
  <c r="R63" i="20"/>
  <c r="Q63" i="20"/>
  <c r="L63" i="20"/>
  <c r="R62" i="20"/>
  <c r="Q62" i="20"/>
  <c r="M62" i="20"/>
  <c r="L62" i="20"/>
  <c r="R61" i="20"/>
  <c r="Q61" i="20"/>
  <c r="L61" i="20"/>
  <c r="R60" i="20"/>
  <c r="Q60" i="20"/>
  <c r="L60" i="20"/>
  <c r="R59" i="20"/>
  <c r="Q59" i="20"/>
  <c r="L59" i="20"/>
  <c r="R58" i="20"/>
  <c r="Q58" i="20"/>
  <c r="L58" i="20"/>
  <c r="R57" i="20"/>
  <c r="Q57" i="20"/>
  <c r="L57" i="20"/>
  <c r="R56" i="20"/>
  <c r="Q56" i="20"/>
  <c r="M56" i="20"/>
  <c r="L56" i="20"/>
  <c r="R55" i="20"/>
  <c r="Q55" i="20"/>
  <c r="L55" i="20"/>
  <c r="R54" i="20"/>
  <c r="Q54" i="20"/>
  <c r="M54" i="20"/>
  <c r="L54" i="20"/>
  <c r="R53" i="20"/>
  <c r="Q53" i="20"/>
  <c r="M53" i="20"/>
  <c r="L53" i="20"/>
  <c r="R52" i="20"/>
  <c r="Q52" i="20"/>
  <c r="M52" i="20"/>
  <c r="L52" i="20"/>
  <c r="R51" i="20"/>
  <c r="Q51" i="20"/>
  <c r="L51" i="20"/>
  <c r="R50" i="20"/>
  <c r="Q50" i="20"/>
  <c r="L50" i="20"/>
  <c r="R49" i="20"/>
  <c r="Q49" i="20"/>
  <c r="L49" i="20"/>
  <c r="R48" i="20"/>
  <c r="Q48" i="20"/>
  <c r="L48" i="20"/>
  <c r="R47" i="20"/>
  <c r="Q47" i="20"/>
  <c r="L47" i="20"/>
  <c r="R46" i="20"/>
  <c r="Q46" i="20"/>
  <c r="L46" i="20"/>
  <c r="R45" i="20"/>
  <c r="Q45" i="20"/>
  <c r="M45" i="20"/>
  <c r="L45" i="20"/>
  <c r="R44" i="20"/>
  <c r="Q44" i="20"/>
  <c r="M44" i="20"/>
  <c r="L44" i="20"/>
  <c r="R43" i="20"/>
  <c r="Q43" i="20"/>
  <c r="M43" i="20"/>
  <c r="L43" i="20"/>
  <c r="R42" i="20"/>
  <c r="Q42" i="20"/>
  <c r="M42" i="20"/>
  <c r="L42" i="20"/>
  <c r="R41" i="20"/>
  <c r="Q41" i="20"/>
  <c r="L41" i="20"/>
  <c r="R40" i="20"/>
  <c r="Q40" i="20"/>
  <c r="L40" i="20"/>
  <c r="R39" i="20"/>
  <c r="Q39" i="20"/>
  <c r="L39" i="20"/>
  <c r="R38" i="20"/>
  <c r="Q38" i="20"/>
  <c r="M38" i="20"/>
  <c r="L38" i="20"/>
  <c r="R37" i="20"/>
  <c r="Q37" i="20"/>
  <c r="M37" i="20"/>
  <c r="L37" i="20"/>
  <c r="R36" i="20"/>
  <c r="Q36" i="20"/>
  <c r="M36" i="20"/>
  <c r="L36" i="20"/>
  <c r="R35" i="20"/>
  <c r="Q35" i="20"/>
  <c r="M35" i="20"/>
  <c r="L35" i="20"/>
  <c r="R34" i="20"/>
  <c r="Q34" i="20"/>
  <c r="L34" i="20"/>
  <c r="R33" i="20"/>
  <c r="Q33" i="20"/>
  <c r="M33" i="20"/>
  <c r="L33" i="20"/>
  <c r="R32" i="20"/>
  <c r="Q32" i="20"/>
  <c r="M32" i="20"/>
  <c r="L32" i="20"/>
  <c r="R31" i="20"/>
  <c r="Q31" i="20"/>
  <c r="L31" i="20"/>
  <c r="R30" i="20"/>
  <c r="Q30" i="20"/>
  <c r="L30" i="20"/>
  <c r="R29" i="20"/>
  <c r="Q29" i="20"/>
  <c r="L29" i="20"/>
  <c r="R28" i="20"/>
  <c r="Q28" i="20"/>
  <c r="L28" i="20"/>
  <c r="R27" i="20"/>
  <c r="Q27" i="20"/>
  <c r="L27" i="20"/>
  <c r="R26" i="20"/>
  <c r="Q26" i="20"/>
  <c r="L26" i="20"/>
  <c r="R25" i="20"/>
  <c r="Q25" i="20"/>
  <c r="L25" i="20"/>
  <c r="R24" i="20"/>
  <c r="Q24" i="20"/>
  <c r="L24" i="20"/>
  <c r="R23" i="20"/>
  <c r="Q23" i="20"/>
  <c r="L23" i="20"/>
  <c r="R22" i="20"/>
  <c r="Q22" i="20"/>
  <c r="L22" i="20"/>
  <c r="R21" i="20"/>
  <c r="Q21" i="20"/>
  <c r="L21" i="20"/>
  <c r="R20" i="20"/>
  <c r="Q20" i="20"/>
  <c r="L20" i="20"/>
  <c r="R19" i="20"/>
  <c r="Q19" i="20"/>
  <c r="L19" i="20"/>
  <c r="R18" i="20"/>
  <c r="Q18" i="20"/>
  <c r="L18" i="20"/>
  <c r="R17" i="20"/>
  <c r="Q17" i="20"/>
  <c r="L17" i="20"/>
  <c r="R16" i="20"/>
  <c r="Q16" i="20"/>
  <c r="M16" i="20"/>
  <c r="L16" i="20"/>
  <c r="R15" i="20"/>
  <c r="Q15" i="20"/>
  <c r="M15" i="20"/>
  <c r="L15" i="20"/>
  <c r="R14" i="20"/>
  <c r="Q14" i="20"/>
  <c r="L14" i="20"/>
  <c r="R91" i="27"/>
  <c r="Q91" i="27"/>
  <c r="L91" i="27"/>
  <c r="R90" i="27"/>
  <c r="Q90" i="27"/>
  <c r="M90" i="27"/>
  <c r="L90" i="27"/>
  <c r="R89" i="27"/>
  <c r="Q89" i="27"/>
  <c r="M89" i="27"/>
  <c r="L89" i="27"/>
  <c r="R88" i="27"/>
  <c r="Q88" i="27"/>
  <c r="M88" i="27"/>
  <c r="L88" i="27"/>
  <c r="R87" i="27"/>
  <c r="Q87" i="27"/>
  <c r="M87" i="27"/>
  <c r="L87" i="27"/>
  <c r="R86" i="27"/>
  <c r="Q86" i="27"/>
  <c r="M86" i="27"/>
  <c r="L86" i="27"/>
  <c r="R85" i="27"/>
  <c r="Q85" i="27"/>
  <c r="M85" i="27"/>
  <c r="L85" i="27"/>
  <c r="R84" i="27"/>
  <c r="Q84" i="27"/>
  <c r="M84" i="27"/>
  <c r="L84" i="27"/>
  <c r="R83" i="27"/>
  <c r="Q83" i="27"/>
  <c r="M83" i="27"/>
  <c r="L83" i="27"/>
  <c r="R82" i="27"/>
  <c r="Q82" i="27"/>
  <c r="M82" i="27"/>
  <c r="L82" i="27"/>
  <c r="R81" i="27"/>
  <c r="Q81" i="27"/>
  <c r="L81" i="27"/>
  <c r="R80" i="27"/>
  <c r="Q80" i="27"/>
  <c r="L80" i="27"/>
  <c r="R79" i="27"/>
  <c r="Q79" i="27"/>
  <c r="L79" i="27"/>
  <c r="R78" i="27"/>
  <c r="Q78" i="27"/>
  <c r="M78" i="27"/>
  <c r="L78" i="27"/>
  <c r="R77" i="27"/>
  <c r="Q77" i="27"/>
  <c r="M77" i="27"/>
  <c r="L77" i="27"/>
  <c r="R76" i="27"/>
  <c r="Q76" i="27"/>
  <c r="L76" i="27"/>
  <c r="R75" i="27"/>
  <c r="Q75" i="27"/>
  <c r="M75" i="27"/>
  <c r="L75" i="27"/>
  <c r="R74" i="27"/>
  <c r="Q74" i="27"/>
  <c r="M74" i="27"/>
  <c r="L74" i="27"/>
  <c r="R73" i="27"/>
  <c r="Q73" i="27"/>
  <c r="L73" i="27"/>
  <c r="R72" i="27"/>
  <c r="Q72" i="27"/>
  <c r="L72" i="27"/>
  <c r="R71" i="27"/>
  <c r="Q71" i="27"/>
  <c r="M71" i="27"/>
  <c r="L71" i="27"/>
  <c r="R70" i="27"/>
  <c r="Q70" i="27"/>
  <c r="M70" i="27"/>
  <c r="L70" i="27"/>
  <c r="R69" i="27"/>
  <c r="Q69" i="27"/>
  <c r="M69" i="27"/>
  <c r="L69" i="27"/>
  <c r="R68" i="27"/>
  <c r="Q68" i="27"/>
  <c r="L68" i="27"/>
  <c r="R67" i="27"/>
  <c r="Q67" i="27"/>
  <c r="L67" i="27"/>
  <c r="R66" i="27"/>
  <c r="Q66" i="27"/>
  <c r="L66" i="27"/>
  <c r="R65" i="27"/>
  <c r="Q65" i="27"/>
  <c r="L65" i="27"/>
  <c r="R64" i="27"/>
  <c r="Q64" i="27"/>
  <c r="M64" i="27"/>
  <c r="L64" i="27"/>
  <c r="R63" i="27"/>
  <c r="Q63" i="27"/>
  <c r="L63" i="27"/>
  <c r="R62" i="27"/>
  <c r="Q62" i="27"/>
  <c r="L62" i="27"/>
  <c r="R61" i="27"/>
  <c r="Q61" i="27"/>
  <c r="M61" i="27"/>
  <c r="L61" i="27"/>
  <c r="R60" i="27"/>
  <c r="Q60" i="27"/>
  <c r="M60" i="27"/>
  <c r="L60" i="27"/>
  <c r="R59" i="27"/>
  <c r="Q59" i="27"/>
  <c r="M59" i="27"/>
  <c r="L59" i="27"/>
  <c r="R58" i="27"/>
  <c r="Q58" i="27"/>
  <c r="M58" i="27"/>
  <c r="L58" i="27"/>
  <c r="R57" i="27"/>
  <c r="Q57" i="27"/>
  <c r="M57" i="27"/>
  <c r="L57" i="27"/>
  <c r="R56" i="27"/>
  <c r="Q56" i="27"/>
  <c r="L56" i="27"/>
  <c r="R55" i="27"/>
  <c r="Q55" i="27"/>
  <c r="L55" i="27"/>
  <c r="R54" i="27"/>
  <c r="Q54" i="27"/>
  <c r="M54" i="27"/>
  <c r="L54" i="27"/>
  <c r="R53" i="27"/>
  <c r="Q53" i="27"/>
  <c r="M53" i="27"/>
  <c r="L53" i="27"/>
  <c r="R52" i="27"/>
  <c r="Q52" i="27"/>
  <c r="L52" i="27"/>
  <c r="R51" i="27"/>
  <c r="Q51" i="27"/>
  <c r="L51" i="27"/>
  <c r="R50" i="27"/>
  <c r="Q50" i="27"/>
  <c r="M50" i="27"/>
  <c r="L50" i="27"/>
  <c r="R49" i="27"/>
  <c r="Q49" i="27"/>
  <c r="M49" i="27"/>
  <c r="L49" i="27"/>
  <c r="R48" i="27"/>
  <c r="Q48" i="27"/>
  <c r="L48" i="27"/>
  <c r="R47" i="27"/>
  <c r="Q47" i="27"/>
  <c r="M47" i="27"/>
  <c r="L47" i="27"/>
  <c r="R46" i="27"/>
  <c r="Q46" i="27"/>
  <c r="M46" i="27"/>
  <c r="L46" i="27"/>
  <c r="R45" i="27"/>
  <c r="Q45" i="27"/>
  <c r="L45" i="27"/>
  <c r="R44" i="27"/>
  <c r="Q44" i="27"/>
  <c r="L44" i="27"/>
  <c r="R43" i="27"/>
  <c r="Q43" i="27"/>
  <c r="M43" i="27"/>
  <c r="L43" i="27"/>
  <c r="R42" i="27"/>
  <c r="Q42" i="27"/>
  <c r="M42" i="27"/>
  <c r="L42" i="27"/>
  <c r="R41" i="27"/>
  <c r="Q41" i="27"/>
  <c r="M41" i="27"/>
  <c r="L41" i="27"/>
  <c r="R40" i="27"/>
  <c r="Q40" i="27"/>
  <c r="M40" i="27"/>
  <c r="L40" i="27"/>
  <c r="R39" i="27"/>
  <c r="Q39" i="27"/>
  <c r="M39" i="27"/>
  <c r="L39" i="27"/>
  <c r="R38" i="27"/>
  <c r="Q38" i="27"/>
  <c r="L38" i="27"/>
  <c r="R37" i="27"/>
  <c r="Q37" i="27"/>
  <c r="L37" i="27"/>
  <c r="R36" i="27"/>
  <c r="Q36" i="27"/>
  <c r="M36" i="27"/>
  <c r="L36" i="27"/>
  <c r="R35" i="27"/>
  <c r="Q35" i="27"/>
  <c r="M35" i="27"/>
  <c r="L35" i="27"/>
  <c r="R34" i="27"/>
  <c r="Q34" i="27"/>
  <c r="M34" i="27"/>
  <c r="L34" i="27"/>
  <c r="R33" i="27"/>
  <c r="Q33" i="27"/>
  <c r="M33" i="27"/>
  <c r="L33" i="27"/>
  <c r="R32" i="27"/>
  <c r="Q32" i="27"/>
  <c r="L32" i="27"/>
  <c r="R31" i="27"/>
  <c r="Q31" i="27"/>
  <c r="M31" i="27"/>
  <c r="L31" i="27"/>
  <c r="R30" i="27"/>
  <c r="Q30" i="27"/>
  <c r="M30" i="27"/>
  <c r="L30" i="27"/>
  <c r="R29" i="27"/>
  <c r="Q29" i="27"/>
  <c r="L29" i="27"/>
  <c r="R28" i="27"/>
  <c r="Q28" i="27"/>
  <c r="M28" i="27"/>
  <c r="L28" i="27"/>
  <c r="R27" i="27"/>
  <c r="Q27" i="27"/>
  <c r="L27" i="27"/>
  <c r="R26" i="27"/>
  <c r="Q26" i="27"/>
  <c r="M26" i="27"/>
  <c r="L26" i="27"/>
  <c r="R25" i="27"/>
  <c r="Q25" i="27"/>
  <c r="M25" i="27"/>
  <c r="L25" i="27"/>
  <c r="R24" i="27"/>
  <c r="Q24" i="27"/>
  <c r="M24" i="27"/>
  <c r="L24" i="27"/>
  <c r="R23" i="27"/>
  <c r="Q23" i="27"/>
  <c r="M23" i="27"/>
  <c r="L23" i="27"/>
  <c r="R22" i="27"/>
  <c r="Q22" i="27"/>
  <c r="L22" i="27"/>
  <c r="R21" i="27"/>
  <c r="Q21" i="27"/>
  <c r="L21" i="27"/>
  <c r="R20" i="27"/>
  <c r="Q20" i="27"/>
  <c r="M20" i="27"/>
  <c r="L20" i="27"/>
  <c r="R19" i="27"/>
  <c r="Q19" i="27"/>
  <c r="M19" i="27"/>
  <c r="L19" i="27"/>
  <c r="R18" i="27"/>
  <c r="Q18" i="27"/>
  <c r="M18" i="27"/>
  <c r="L18" i="27"/>
  <c r="R17" i="27"/>
  <c r="Q17" i="27"/>
  <c r="M17" i="27"/>
  <c r="L17" i="27"/>
  <c r="R16" i="27"/>
  <c r="Q16" i="27"/>
  <c r="M16" i="27"/>
  <c r="L16" i="27"/>
  <c r="R15" i="27"/>
  <c r="Q15" i="27"/>
  <c r="M15" i="27"/>
  <c r="L15" i="27"/>
  <c r="R14" i="27"/>
  <c r="Q14" i="27"/>
  <c r="M14" i="27"/>
  <c r="L14" i="27"/>
  <c r="R13" i="27"/>
  <c r="Q13" i="27"/>
  <c r="M13" i="27"/>
  <c r="L13" i="27"/>
  <c r="A6" i="6" a="1"/>
  <c r="A6" i="6" s="1"/>
  <c r="A7" i="6" a="1"/>
  <c r="A7" i="6" s="1"/>
  <c r="A8" i="6" a="1"/>
  <c r="A8" i="6" s="1"/>
  <c r="A9" i="6" a="1"/>
  <c r="A9" i="6" s="1"/>
  <c r="A10" i="6" a="1"/>
  <c r="A10" i="6" s="1"/>
  <c r="A11" i="6" a="1"/>
  <c r="A11" i="6" s="1"/>
  <c r="A12" i="6" a="1"/>
  <c r="A12" i="6" s="1"/>
  <c r="A13" i="6" a="1"/>
  <c r="A13" i="6" s="1"/>
  <c r="A14" i="6" a="1"/>
  <c r="A14" i="6" s="1"/>
  <c r="A15" i="6" a="1"/>
  <c r="A15" i="6" s="1"/>
  <c r="A16" i="6" a="1"/>
  <c r="A16" i="6" s="1"/>
  <c r="A17" i="6" a="1"/>
  <c r="A17" i="6" s="1"/>
  <c r="A18" i="6" a="1"/>
  <c r="A18" i="6" s="1"/>
  <c r="A19" i="6" a="1"/>
  <c r="A19" i="6" s="1"/>
  <c r="A20" i="6" a="1"/>
  <c r="A20" i="6" s="1"/>
  <c r="A21" i="6" a="1"/>
  <c r="A21" i="6" s="1"/>
  <c r="A22" i="6" a="1"/>
  <c r="A22" i="6" s="1"/>
  <c r="A23" i="6" a="1"/>
  <c r="A23" i="6" s="1"/>
  <c r="A24" i="6" a="1"/>
  <c r="A24" i="6" s="1"/>
  <c r="A25" i="6" a="1"/>
  <c r="A25" i="6" s="1"/>
  <c r="A26" i="6" a="1"/>
  <c r="A26" i="6" s="1"/>
  <c r="A5" i="6" a="1"/>
  <c r="A5" i="6" s="1"/>
  <c r="R120" i="52"/>
  <c r="Q120" i="52"/>
  <c r="M120" i="52"/>
  <c r="L120" i="52"/>
  <c r="R119" i="52"/>
  <c r="Q119" i="52"/>
  <c r="M119" i="52"/>
  <c r="L119" i="52"/>
  <c r="R118" i="52"/>
  <c r="Q118" i="52"/>
  <c r="M118" i="52"/>
  <c r="L118" i="52"/>
  <c r="R117" i="52"/>
  <c r="Q117" i="52"/>
  <c r="M117" i="52"/>
  <c r="L117" i="52"/>
  <c r="R116" i="52"/>
  <c r="Q116" i="52"/>
  <c r="M116" i="52"/>
  <c r="L116" i="52"/>
  <c r="R115" i="52"/>
  <c r="Q115" i="52"/>
  <c r="M115" i="52"/>
  <c r="L115" i="52"/>
  <c r="R114" i="52"/>
  <c r="Q114" i="52"/>
  <c r="M114" i="52"/>
  <c r="L114" i="52"/>
  <c r="R113" i="52"/>
  <c r="Q113" i="52"/>
  <c r="M113" i="52"/>
  <c r="L113" i="52"/>
  <c r="R112" i="52"/>
  <c r="Q112" i="52"/>
  <c r="M112" i="52"/>
  <c r="L112" i="52"/>
  <c r="R111" i="52"/>
  <c r="Q111" i="52"/>
  <c r="M111" i="52"/>
  <c r="L111" i="52"/>
  <c r="R110" i="52"/>
  <c r="Q110" i="52"/>
  <c r="M110" i="52"/>
  <c r="L110" i="52"/>
  <c r="R109" i="52"/>
  <c r="Q109" i="52"/>
  <c r="M109" i="52"/>
  <c r="L109" i="52"/>
  <c r="R108" i="52"/>
  <c r="Q108" i="52"/>
  <c r="M108" i="52"/>
  <c r="L108" i="52"/>
  <c r="R107" i="52"/>
  <c r="Q107" i="52"/>
  <c r="M107" i="52"/>
  <c r="L107" i="52"/>
  <c r="R106" i="52"/>
  <c r="Q106" i="52"/>
  <c r="M106" i="52"/>
  <c r="L106" i="52"/>
  <c r="R105" i="52"/>
  <c r="Q105" i="52"/>
  <c r="M105" i="52"/>
  <c r="L105" i="52"/>
  <c r="R104" i="52"/>
  <c r="Q104" i="52"/>
  <c r="M104" i="52"/>
  <c r="L104" i="52"/>
  <c r="R103" i="52"/>
  <c r="Q103" i="52"/>
  <c r="M103" i="52"/>
  <c r="L103" i="52"/>
  <c r="R102" i="52"/>
  <c r="Q102" i="52"/>
  <c r="M102" i="52"/>
  <c r="L102" i="52"/>
  <c r="R101" i="52"/>
  <c r="Q101" i="52"/>
  <c r="M101" i="52"/>
  <c r="L101" i="52"/>
  <c r="R100" i="52"/>
  <c r="Q100" i="52"/>
  <c r="M100" i="52"/>
  <c r="L100" i="52"/>
  <c r="R99" i="52"/>
  <c r="Q99" i="52"/>
  <c r="M99" i="52"/>
  <c r="L99" i="52"/>
  <c r="R98" i="52"/>
  <c r="Q98" i="52"/>
  <c r="M98" i="52"/>
  <c r="L98" i="52"/>
  <c r="R97" i="52"/>
  <c r="Q97" i="52"/>
  <c r="M97" i="52"/>
  <c r="L97" i="52"/>
  <c r="R96" i="52"/>
  <c r="Q96" i="52"/>
  <c r="M96" i="52"/>
  <c r="L96" i="52"/>
  <c r="R95" i="52"/>
  <c r="Q95" i="52"/>
  <c r="M95" i="52"/>
  <c r="L95" i="52"/>
  <c r="R94" i="52"/>
  <c r="Q94" i="52"/>
  <c r="M94" i="52"/>
  <c r="L94" i="52"/>
  <c r="R93" i="52"/>
  <c r="Q93" i="52"/>
  <c r="M93" i="52"/>
  <c r="L93" i="52"/>
  <c r="R92" i="52"/>
  <c r="Q92" i="52"/>
  <c r="M92" i="52"/>
  <c r="L92" i="52"/>
  <c r="R91" i="52"/>
  <c r="Q91" i="52"/>
  <c r="M91" i="52"/>
  <c r="L91" i="52"/>
  <c r="R90" i="52"/>
  <c r="Q90" i="52"/>
  <c r="M90" i="52"/>
  <c r="L90" i="52"/>
  <c r="R89" i="52"/>
  <c r="Q89" i="52"/>
  <c r="M89" i="52"/>
  <c r="L89" i="52"/>
  <c r="R88" i="52"/>
  <c r="Q88" i="52"/>
  <c r="M88" i="52"/>
  <c r="L88" i="52"/>
  <c r="R87" i="52"/>
  <c r="Q87" i="52"/>
  <c r="M87" i="52"/>
  <c r="L87" i="52"/>
  <c r="R86" i="52"/>
  <c r="Q86" i="52"/>
  <c r="M86" i="52"/>
  <c r="L86" i="52"/>
  <c r="R85" i="52"/>
  <c r="Q85" i="52"/>
  <c r="Q123" i="52" s="1"/>
  <c r="M85" i="52"/>
  <c r="L85" i="52"/>
  <c r="R80" i="52"/>
  <c r="Q80" i="52"/>
  <c r="M80" i="52"/>
  <c r="L80" i="52"/>
  <c r="R79" i="52"/>
  <c r="Q79" i="52"/>
  <c r="M79" i="52"/>
  <c r="L79" i="52"/>
  <c r="R78" i="52"/>
  <c r="Q78" i="52"/>
  <c r="M78" i="52"/>
  <c r="L78" i="52"/>
  <c r="R77" i="52"/>
  <c r="Q77" i="52"/>
  <c r="M77" i="52"/>
  <c r="L77" i="52"/>
  <c r="R76" i="52"/>
  <c r="Q76" i="52"/>
  <c r="M76" i="52"/>
  <c r="L76" i="52"/>
  <c r="R75" i="52"/>
  <c r="Q75" i="52"/>
  <c r="M75" i="52"/>
  <c r="L75" i="52"/>
  <c r="R74" i="52"/>
  <c r="Q74" i="52"/>
  <c r="M74" i="52"/>
  <c r="L74" i="52"/>
  <c r="R73" i="52"/>
  <c r="Q73" i="52"/>
  <c r="M73" i="52"/>
  <c r="L73" i="52"/>
  <c r="R72" i="52"/>
  <c r="Q72" i="52"/>
  <c r="M72" i="52"/>
  <c r="L72" i="52"/>
  <c r="R71" i="52"/>
  <c r="Q71" i="52"/>
  <c r="M71" i="52"/>
  <c r="L71" i="52"/>
  <c r="R70" i="52"/>
  <c r="Q70" i="52"/>
  <c r="M70" i="52"/>
  <c r="L70" i="52"/>
  <c r="R69" i="52"/>
  <c r="Q69" i="52"/>
  <c r="M69" i="52"/>
  <c r="L69" i="52"/>
  <c r="R68" i="52"/>
  <c r="Q68" i="52"/>
  <c r="M68" i="52"/>
  <c r="L68" i="52"/>
  <c r="R67" i="52"/>
  <c r="Q67" i="52"/>
  <c r="M67" i="52"/>
  <c r="L67" i="52"/>
  <c r="R66" i="52"/>
  <c r="Q66" i="52"/>
  <c r="M66" i="52"/>
  <c r="L66" i="52"/>
  <c r="R65" i="52"/>
  <c r="Q65" i="52"/>
  <c r="M65" i="52"/>
  <c r="L65" i="52"/>
  <c r="R64" i="52"/>
  <c r="Q64" i="52"/>
  <c r="M64" i="52"/>
  <c r="L64" i="52"/>
  <c r="R63" i="52"/>
  <c r="Q63" i="52"/>
  <c r="M63" i="52"/>
  <c r="L63" i="52"/>
  <c r="R62" i="52"/>
  <c r="Q62" i="52"/>
  <c r="M62" i="52"/>
  <c r="L62" i="52"/>
  <c r="R61" i="52"/>
  <c r="Q61" i="52"/>
  <c r="M61" i="52"/>
  <c r="L61" i="52"/>
  <c r="R60" i="52"/>
  <c r="Q60" i="52"/>
  <c r="M60" i="52"/>
  <c r="L60" i="52"/>
  <c r="R59" i="52"/>
  <c r="Q59" i="52"/>
  <c r="M59" i="52"/>
  <c r="L59" i="52"/>
  <c r="R58" i="52"/>
  <c r="Q58" i="52"/>
  <c r="M58" i="52"/>
  <c r="L58" i="52"/>
  <c r="R57" i="52"/>
  <c r="Q57" i="52"/>
  <c r="M57" i="52"/>
  <c r="L57" i="52"/>
  <c r="R56" i="52"/>
  <c r="Q56" i="52"/>
  <c r="M56" i="52"/>
  <c r="L56" i="52"/>
  <c r="R55" i="52"/>
  <c r="Q55" i="52"/>
  <c r="M55" i="52"/>
  <c r="L55" i="52"/>
  <c r="R54" i="52"/>
  <c r="Q54" i="52"/>
  <c r="M54" i="52"/>
  <c r="L54" i="52"/>
  <c r="R53" i="52"/>
  <c r="Q53" i="52"/>
  <c r="M53" i="52"/>
  <c r="L53" i="52"/>
  <c r="R52" i="52"/>
  <c r="Q52" i="52"/>
  <c r="M52" i="52"/>
  <c r="L52" i="52"/>
  <c r="R51" i="52"/>
  <c r="Q51" i="52"/>
  <c r="M51" i="52"/>
  <c r="L51" i="52"/>
  <c r="R50" i="52"/>
  <c r="Q50" i="52"/>
  <c r="M50" i="52"/>
  <c r="L50" i="52"/>
  <c r="R49" i="52"/>
  <c r="Q49" i="52"/>
  <c r="M49" i="52"/>
  <c r="L49" i="52"/>
  <c r="R48" i="52"/>
  <c r="Q48" i="52"/>
  <c r="M48" i="52"/>
  <c r="L48" i="52"/>
  <c r="R47" i="52"/>
  <c r="Q47" i="52"/>
  <c r="M47" i="52"/>
  <c r="L47" i="52"/>
  <c r="R46" i="52"/>
  <c r="Q46" i="52"/>
  <c r="M46" i="52"/>
  <c r="L46" i="52"/>
  <c r="R45" i="52"/>
  <c r="Q45" i="52"/>
  <c r="M45" i="52"/>
  <c r="L45" i="52"/>
  <c r="R44" i="52"/>
  <c r="Q44" i="52"/>
  <c r="M44" i="52"/>
  <c r="L44" i="52"/>
  <c r="R43" i="52"/>
  <c r="Q43" i="52"/>
  <c r="M43" i="52"/>
  <c r="L43" i="52"/>
  <c r="R42" i="52"/>
  <c r="Q42" i="52"/>
  <c r="M42" i="52"/>
  <c r="L42" i="52"/>
  <c r="R41" i="52"/>
  <c r="Q41" i="52"/>
  <c r="M41" i="52"/>
  <c r="L41" i="52"/>
  <c r="R40" i="52"/>
  <c r="Q40" i="52"/>
  <c r="M40" i="52"/>
  <c r="L40" i="52"/>
  <c r="R39" i="52"/>
  <c r="Q39" i="52"/>
  <c r="M39" i="52"/>
  <c r="L39" i="52"/>
  <c r="R38" i="52"/>
  <c r="Q38" i="52"/>
  <c r="M38" i="52"/>
  <c r="L38" i="52"/>
  <c r="R37" i="52"/>
  <c r="Q37" i="52"/>
  <c r="M37" i="52"/>
  <c r="L37" i="52"/>
  <c r="R36" i="52"/>
  <c r="Q36" i="52"/>
  <c r="M36" i="52"/>
  <c r="L36" i="52"/>
  <c r="R35" i="52"/>
  <c r="Q35" i="52"/>
  <c r="M35" i="52"/>
  <c r="L35" i="52"/>
  <c r="R34" i="52"/>
  <c r="Q34" i="52"/>
  <c r="M34" i="52"/>
  <c r="L34" i="52"/>
  <c r="R33" i="52"/>
  <c r="Q33" i="52"/>
  <c r="M33" i="52"/>
  <c r="L33" i="52"/>
  <c r="R32" i="52"/>
  <c r="Q32" i="52"/>
  <c r="M32" i="52"/>
  <c r="L32" i="52"/>
  <c r="R31" i="52"/>
  <c r="Q31" i="52"/>
  <c r="M31" i="52"/>
  <c r="L31" i="52"/>
  <c r="R30" i="52"/>
  <c r="Q30" i="52"/>
  <c r="M30" i="52"/>
  <c r="L30" i="52"/>
  <c r="R29" i="52"/>
  <c r="Q29" i="52"/>
  <c r="M29" i="52"/>
  <c r="L29" i="52"/>
  <c r="R28" i="52"/>
  <c r="Q28" i="52"/>
  <c r="M28" i="52"/>
  <c r="L28" i="52"/>
  <c r="R27" i="52"/>
  <c r="Q27" i="52"/>
  <c r="M27" i="52"/>
  <c r="L27" i="52"/>
  <c r="R26" i="52"/>
  <c r="Q26" i="52"/>
  <c r="M26" i="52"/>
  <c r="L26" i="52"/>
  <c r="R25" i="52"/>
  <c r="Q25" i="52"/>
  <c r="M25" i="52"/>
  <c r="L25" i="52"/>
  <c r="R24" i="52"/>
  <c r="Q24" i="52"/>
  <c r="M24" i="52"/>
  <c r="L24" i="52"/>
  <c r="R23" i="52"/>
  <c r="Q23" i="52"/>
  <c r="M23" i="52"/>
  <c r="L23" i="52"/>
  <c r="R22" i="52"/>
  <c r="Q22" i="52"/>
  <c r="M22" i="52"/>
  <c r="L22" i="52"/>
  <c r="R21" i="52"/>
  <c r="Q21" i="52"/>
  <c r="M21" i="52"/>
  <c r="L21" i="52"/>
  <c r="R20" i="52"/>
  <c r="Q20" i="52"/>
  <c r="M20" i="52"/>
  <c r="L20" i="52"/>
  <c r="R19" i="52"/>
  <c r="Q19" i="52"/>
  <c r="M19" i="52"/>
  <c r="L19" i="52"/>
  <c r="R18" i="52"/>
  <c r="Q18" i="52"/>
  <c r="M18" i="52"/>
  <c r="L18" i="52"/>
  <c r="R17" i="52"/>
  <c r="Q17" i="52"/>
  <c r="M17" i="52"/>
  <c r="L17" i="52"/>
  <c r="R16" i="52"/>
  <c r="Q16" i="52"/>
  <c r="M16" i="52"/>
  <c r="L16" i="52"/>
  <c r="R15" i="52"/>
  <c r="Q15" i="52"/>
  <c r="M15" i="52"/>
  <c r="L15" i="52"/>
  <c r="R14" i="52"/>
  <c r="Q14" i="52"/>
  <c r="M14" i="52"/>
  <c r="L14" i="52"/>
  <c r="R13" i="52"/>
  <c r="Q13" i="52"/>
  <c r="M13" i="52"/>
  <c r="L13" i="52"/>
  <c r="N11" i="52"/>
  <c r="I11" i="52"/>
  <c r="B1" i="52"/>
  <c r="R95" i="42"/>
  <c r="Q95" i="42"/>
  <c r="R94" i="42"/>
  <c r="Q94" i="42"/>
  <c r="R93" i="42"/>
  <c r="Q93" i="42"/>
  <c r="R92" i="42"/>
  <c r="Q92" i="42"/>
  <c r="R91" i="42"/>
  <c r="Q91" i="42"/>
  <c r="R90" i="42"/>
  <c r="Q90" i="42"/>
  <c r="R89" i="42"/>
  <c r="Q89" i="42"/>
  <c r="R88" i="42"/>
  <c r="Q88" i="42"/>
  <c r="R87" i="42"/>
  <c r="Q87" i="42"/>
  <c r="R86" i="42"/>
  <c r="Q86" i="42"/>
  <c r="R85" i="42"/>
  <c r="Q85" i="42"/>
  <c r="R84" i="42"/>
  <c r="Q84" i="42"/>
  <c r="R83" i="42"/>
  <c r="Q83" i="42"/>
  <c r="R82" i="42"/>
  <c r="Q82" i="42"/>
  <c r="R81" i="42"/>
  <c r="Q81" i="42"/>
  <c r="R80" i="42"/>
  <c r="Q80" i="42"/>
  <c r="R79" i="42"/>
  <c r="Q79" i="42"/>
  <c r="R78" i="42"/>
  <c r="Q78" i="42"/>
  <c r="R77" i="42"/>
  <c r="Q77" i="42"/>
  <c r="R76" i="42"/>
  <c r="Q76" i="42"/>
  <c r="R75" i="42"/>
  <c r="Q75" i="42"/>
  <c r="R74" i="42"/>
  <c r="Q74" i="42"/>
  <c r="R73" i="42"/>
  <c r="Q73" i="42"/>
  <c r="R72" i="42"/>
  <c r="Q72" i="42"/>
  <c r="R71" i="42"/>
  <c r="Q71" i="42"/>
  <c r="R70" i="42"/>
  <c r="Q70" i="42"/>
  <c r="R69" i="42"/>
  <c r="Q69" i="42"/>
  <c r="R68" i="42"/>
  <c r="Q68" i="42"/>
  <c r="R67" i="42"/>
  <c r="Q67" i="42"/>
  <c r="R66" i="42"/>
  <c r="Q66" i="42"/>
  <c r="R65" i="42"/>
  <c r="Q65" i="42"/>
  <c r="R64" i="42"/>
  <c r="Q64" i="42"/>
  <c r="R63" i="42"/>
  <c r="Q63" i="42"/>
  <c r="R62" i="42"/>
  <c r="Q62" i="42"/>
  <c r="R61" i="42"/>
  <c r="Q61" i="42"/>
  <c r="R60" i="42"/>
  <c r="Q60" i="42"/>
  <c r="R59" i="42"/>
  <c r="Q59" i="42"/>
  <c r="R58" i="42"/>
  <c r="Q58" i="42"/>
  <c r="R57" i="42"/>
  <c r="Q57" i="42"/>
  <c r="R56" i="42"/>
  <c r="Q56" i="42"/>
  <c r="R55" i="42"/>
  <c r="Q55" i="42"/>
  <c r="R54" i="42"/>
  <c r="Q54" i="42"/>
  <c r="R53" i="42"/>
  <c r="Q53" i="42"/>
  <c r="R52" i="42"/>
  <c r="Q52" i="42"/>
  <c r="R51" i="42"/>
  <c r="Q51" i="42"/>
  <c r="R50" i="42"/>
  <c r="Q50" i="42"/>
  <c r="R49" i="42"/>
  <c r="Q49" i="42"/>
  <c r="R48" i="42"/>
  <c r="Q48" i="42"/>
  <c r="R47" i="42"/>
  <c r="Q47" i="42"/>
  <c r="R46" i="42"/>
  <c r="Q46" i="42"/>
  <c r="R45" i="42"/>
  <c r="Q45" i="42"/>
  <c r="R44" i="42"/>
  <c r="Q44" i="42"/>
  <c r="R43" i="42"/>
  <c r="Q43" i="42"/>
  <c r="R42" i="42"/>
  <c r="Q42" i="42"/>
  <c r="R41" i="42"/>
  <c r="Q41" i="42"/>
  <c r="R40" i="42"/>
  <c r="Q40" i="42"/>
  <c r="R39" i="42"/>
  <c r="Q39" i="42"/>
  <c r="R38" i="42"/>
  <c r="Q38" i="42"/>
  <c r="R37" i="42"/>
  <c r="Q37" i="42"/>
  <c r="R36" i="42"/>
  <c r="Q36" i="42"/>
  <c r="R35" i="42"/>
  <c r="Q35" i="42"/>
  <c r="R34" i="42"/>
  <c r="Q34" i="42"/>
  <c r="R33" i="42"/>
  <c r="Q33" i="42"/>
  <c r="R32" i="42"/>
  <c r="Q32" i="42"/>
  <c r="R31" i="42"/>
  <c r="Q31" i="42"/>
  <c r="R30" i="42"/>
  <c r="Q30" i="42"/>
  <c r="R29" i="42"/>
  <c r="Q29" i="42"/>
  <c r="R28" i="42"/>
  <c r="Q28" i="42"/>
  <c r="R27" i="42"/>
  <c r="Q27" i="42"/>
  <c r="R26" i="42"/>
  <c r="Q26" i="42"/>
  <c r="R25" i="42"/>
  <c r="Q25" i="42"/>
  <c r="R24" i="42"/>
  <c r="Q24" i="42"/>
  <c r="R23" i="42"/>
  <c r="Q23" i="42"/>
  <c r="R22" i="42"/>
  <c r="Q22" i="42"/>
  <c r="R21" i="42"/>
  <c r="Q21" i="42"/>
  <c r="R20" i="42"/>
  <c r="Q20" i="42"/>
  <c r="R19" i="42"/>
  <c r="Q19" i="42"/>
  <c r="R18" i="42"/>
  <c r="Q18" i="42"/>
  <c r="R17" i="42"/>
  <c r="Q17" i="42"/>
  <c r="R16" i="42"/>
  <c r="Q16" i="42"/>
  <c r="R15" i="42"/>
  <c r="Q15" i="42"/>
  <c r="R14" i="42"/>
  <c r="Q14" i="42"/>
  <c r="L95" i="42"/>
  <c r="M94" i="42"/>
  <c r="L94" i="42"/>
  <c r="M93" i="42"/>
  <c r="L93" i="42"/>
  <c r="M92" i="42"/>
  <c r="L92" i="42"/>
  <c r="M91" i="42"/>
  <c r="L91" i="42"/>
  <c r="M90" i="42"/>
  <c r="L90" i="42"/>
  <c r="M89" i="42"/>
  <c r="L89" i="42"/>
  <c r="M88" i="42"/>
  <c r="L88" i="42"/>
  <c r="M87" i="42"/>
  <c r="L87" i="42"/>
  <c r="M86" i="42"/>
  <c r="L86" i="42"/>
  <c r="L85" i="42"/>
  <c r="L84" i="42"/>
  <c r="L83" i="42"/>
  <c r="M82" i="42"/>
  <c r="S82" i="42" s="1" a="1"/>
  <c r="S82" i="42" s="1"/>
  <c r="L82" i="42"/>
  <c r="M81" i="42"/>
  <c r="L81" i="42"/>
  <c r="M80" i="42"/>
  <c r="L80" i="42"/>
  <c r="M79" i="42"/>
  <c r="L79" i="42"/>
  <c r="L78" i="42"/>
  <c r="L77" i="42"/>
  <c r="M76" i="42"/>
  <c r="L76" i="42"/>
  <c r="M75" i="42"/>
  <c r="L75" i="42"/>
  <c r="M74" i="42"/>
  <c r="L74" i="42"/>
  <c r="L73" i="42"/>
  <c r="L72" i="42"/>
  <c r="L71" i="42"/>
  <c r="L70" i="42"/>
  <c r="M69" i="42"/>
  <c r="L69" i="42"/>
  <c r="L68" i="42"/>
  <c r="L67" i="42"/>
  <c r="M66" i="42"/>
  <c r="S66" i="42" s="1" a="1"/>
  <c r="S66" i="42" s="1"/>
  <c r="L66" i="42"/>
  <c r="M65" i="42"/>
  <c r="L65" i="42"/>
  <c r="M64" i="42"/>
  <c r="L64" i="42"/>
  <c r="M63" i="42"/>
  <c r="L63" i="42"/>
  <c r="M62" i="42"/>
  <c r="S62" i="42" s="1" a="1"/>
  <c r="S62" i="42" s="1"/>
  <c r="L62" i="42"/>
  <c r="L61" i="42"/>
  <c r="L60" i="42"/>
  <c r="M59" i="42"/>
  <c r="L59" i="42"/>
  <c r="M58" i="42"/>
  <c r="L58" i="42"/>
  <c r="L57" i="42"/>
  <c r="L56" i="42"/>
  <c r="L55" i="42"/>
  <c r="L54" i="42"/>
  <c r="L53" i="42"/>
  <c r="M52" i="42"/>
  <c r="L52" i="42"/>
  <c r="L51" i="42"/>
  <c r="L50" i="42"/>
  <c r="M49" i="42"/>
  <c r="L49" i="42"/>
  <c r="L48" i="42"/>
  <c r="L47" i="42"/>
  <c r="L46" i="42"/>
  <c r="L45" i="42"/>
  <c r="M44" i="42"/>
  <c r="L44" i="42"/>
  <c r="M43" i="42"/>
  <c r="L43" i="42"/>
  <c r="M42" i="42"/>
  <c r="L42" i="42"/>
  <c r="M41" i="42"/>
  <c r="L41" i="42"/>
  <c r="L40" i="42"/>
  <c r="M39" i="42"/>
  <c r="L39" i="42"/>
  <c r="M38" i="42"/>
  <c r="L38" i="42"/>
  <c r="M37" i="42"/>
  <c r="L37" i="42"/>
  <c r="M36" i="42"/>
  <c r="L36" i="42"/>
  <c r="M35" i="42"/>
  <c r="L35" i="42"/>
  <c r="M34" i="42"/>
  <c r="L34" i="42"/>
  <c r="M33" i="42"/>
  <c r="L33" i="42"/>
  <c r="M32" i="42"/>
  <c r="L32" i="42"/>
  <c r="M31" i="42"/>
  <c r="L31" i="42"/>
  <c r="M30" i="42"/>
  <c r="L30" i="42"/>
  <c r="L29" i="42"/>
  <c r="L28" i="42"/>
  <c r="L27" i="42"/>
  <c r="M26" i="42"/>
  <c r="L26" i="42"/>
  <c r="M25" i="42"/>
  <c r="L25" i="42"/>
  <c r="M24" i="42"/>
  <c r="L24" i="42"/>
  <c r="L23" i="42"/>
  <c r="L22" i="42"/>
  <c r="L21" i="42"/>
  <c r="L20" i="42"/>
  <c r="L19" i="42"/>
  <c r="M18" i="42"/>
  <c r="L18" i="42"/>
  <c r="M17" i="42"/>
  <c r="L17" i="42"/>
  <c r="M16" i="42"/>
  <c r="L16" i="42"/>
  <c r="M15" i="42"/>
  <c r="L15" i="42"/>
  <c r="M14" i="42"/>
  <c r="L14" i="42"/>
  <c r="R96" i="41"/>
  <c r="Q96" i="41"/>
  <c r="R95" i="41"/>
  <c r="Q95" i="41"/>
  <c r="R94" i="41"/>
  <c r="Q94" i="41"/>
  <c r="R93" i="41"/>
  <c r="Q93" i="41"/>
  <c r="R92" i="41"/>
  <c r="Q92" i="41"/>
  <c r="R91" i="41"/>
  <c r="Q91" i="41"/>
  <c r="R90" i="41"/>
  <c r="Q90" i="41"/>
  <c r="R89" i="41"/>
  <c r="Q89" i="41"/>
  <c r="R88" i="41"/>
  <c r="Q88" i="41"/>
  <c r="R87" i="41"/>
  <c r="Q87" i="41"/>
  <c r="R86" i="41"/>
  <c r="Q86" i="41"/>
  <c r="R85" i="41"/>
  <c r="Q85" i="41"/>
  <c r="R84" i="41"/>
  <c r="Q84" i="41"/>
  <c r="R83" i="41"/>
  <c r="Q83" i="41"/>
  <c r="R82" i="41"/>
  <c r="Q82" i="41"/>
  <c r="R81" i="41"/>
  <c r="Q81" i="41"/>
  <c r="R80" i="41"/>
  <c r="Q80" i="41"/>
  <c r="R79" i="41"/>
  <c r="Q79" i="41"/>
  <c r="R78" i="41"/>
  <c r="Q78" i="41"/>
  <c r="R77" i="41"/>
  <c r="Q77" i="41"/>
  <c r="R76" i="41"/>
  <c r="Q76" i="41"/>
  <c r="R75" i="41"/>
  <c r="Q75" i="41"/>
  <c r="R74" i="41"/>
  <c r="Q74" i="41"/>
  <c r="R73" i="41"/>
  <c r="Q73" i="41"/>
  <c r="R72" i="41"/>
  <c r="Q72" i="41"/>
  <c r="R71" i="41"/>
  <c r="Q71" i="41"/>
  <c r="R70" i="41"/>
  <c r="Q70" i="41"/>
  <c r="R69" i="41"/>
  <c r="Q69" i="41"/>
  <c r="R68" i="41"/>
  <c r="Q68" i="41"/>
  <c r="R67" i="41"/>
  <c r="Q67" i="41"/>
  <c r="R66" i="41"/>
  <c r="Q66" i="41"/>
  <c r="R65" i="41"/>
  <c r="Q65" i="41"/>
  <c r="R64" i="41"/>
  <c r="Q64" i="41"/>
  <c r="R63" i="41"/>
  <c r="Q63" i="41"/>
  <c r="R62" i="41"/>
  <c r="Q62" i="41"/>
  <c r="R61" i="41"/>
  <c r="Q61" i="41"/>
  <c r="R60" i="41"/>
  <c r="Q60" i="41"/>
  <c r="R59" i="41"/>
  <c r="Q59" i="41"/>
  <c r="R58" i="41"/>
  <c r="Q58" i="41"/>
  <c r="R57" i="41"/>
  <c r="Q57" i="41"/>
  <c r="R56" i="41"/>
  <c r="Q56" i="41"/>
  <c r="R55" i="41"/>
  <c r="Q55" i="41"/>
  <c r="R54" i="41"/>
  <c r="Q54" i="41"/>
  <c r="R53" i="41"/>
  <c r="Q53" i="41"/>
  <c r="R52" i="41"/>
  <c r="Q52" i="41"/>
  <c r="R51" i="41"/>
  <c r="Q51" i="41"/>
  <c r="R50" i="41"/>
  <c r="Q50" i="41"/>
  <c r="R49" i="41"/>
  <c r="Q49" i="41"/>
  <c r="R48" i="41"/>
  <c r="Q48" i="41"/>
  <c r="R47" i="41"/>
  <c r="Q47" i="41"/>
  <c r="R46" i="41"/>
  <c r="Q46" i="41"/>
  <c r="R45" i="41"/>
  <c r="Q45" i="41"/>
  <c r="R44" i="41"/>
  <c r="Q44" i="41"/>
  <c r="R43" i="41"/>
  <c r="Q43" i="41"/>
  <c r="R42" i="41"/>
  <c r="Q42" i="41"/>
  <c r="R41" i="41"/>
  <c r="Q41" i="41"/>
  <c r="R40" i="41"/>
  <c r="Q40" i="41"/>
  <c r="R39" i="41"/>
  <c r="Q39" i="41"/>
  <c r="R38" i="41"/>
  <c r="Q38" i="41"/>
  <c r="R37" i="41"/>
  <c r="Q37" i="41"/>
  <c r="R36" i="41"/>
  <c r="Q36" i="41"/>
  <c r="R35" i="41"/>
  <c r="Q35" i="41"/>
  <c r="R34" i="41"/>
  <c r="Q34" i="41"/>
  <c r="R33" i="41"/>
  <c r="Q33" i="41"/>
  <c r="R32" i="41"/>
  <c r="Q32" i="41"/>
  <c r="R31" i="41"/>
  <c r="Q31" i="41"/>
  <c r="R30" i="41"/>
  <c r="Q30" i="41"/>
  <c r="R29" i="41"/>
  <c r="Q29" i="41"/>
  <c r="R28" i="41"/>
  <c r="Q28" i="41"/>
  <c r="R27" i="41"/>
  <c r="Q27" i="41"/>
  <c r="R26" i="41"/>
  <c r="Q26" i="41"/>
  <c r="R25" i="41"/>
  <c r="Q25" i="41"/>
  <c r="R24" i="41"/>
  <c r="Q24" i="41"/>
  <c r="R23" i="41"/>
  <c r="Q23" i="41"/>
  <c r="R22" i="41"/>
  <c r="Q22" i="41"/>
  <c r="R21" i="41"/>
  <c r="Q21" i="41"/>
  <c r="R20" i="41"/>
  <c r="Q20" i="41"/>
  <c r="R19" i="41"/>
  <c r="Q19" i="41"/>
  <c r="R18" i="41"/>
  <c r="Q18" i="41"/>
  <c r="R17" i="41"/>
  <c r="Q17" i="41"/>
  <c r="R16" i="41"/>
  <c r="Q16" i="41"/>
  <c r="R15" i="41"/>
  <c r="Q15" i="41"/>
  <c r="R14" i="41"/>
  <c r="Q14" i="41"/>
  <c r="L96" i="41"/>
  <c r="M95" i="41"/>
  <c r="L95" i="41"/>
  <c r="M94" i="41"/>
  <c r="L94" i="41"/>
  <c r="M93" i="41"/>
  <c r="L93" i="41"/>
  <c r="M92" i="41"/>
  <c r="L92" i="41"/>
  <c r="M91" i="41"/>
  <c r="L91" i="41"/>
  <c r="M90" i="41"/>
  <c r="L90" i="41"/>
  <c r="M89" i="41"/>
  <c r="L89" i="41"/>
  <c r="M88" i="41"/>
  <c r="L88" i="41"/>
  <c r="M87" i="41"/>
  <c r="L87" i="41"/>
  <c r="L86" i="41"/>
  <c r="L85" i="41"/>
  <c r="L84" i="41"/>
  <c r="M83" i="41"/>
  <c r="L83" i="41"/>
  <c r="M82" i="41"/>
  <c r="L82" i="41"/>
  <c r="M81" i="41"/>
  <c r="L81" i="41"/>
  <c r="M80" i="41"/>
  <c r="L80" i="41"/>
  <c r="L79" i="41"/>
  <c r="L78" i="41"/>
  <c r="M77" i="41"/>
  <c r="L77" i="41"/>
  <c r="M76" i="41"/>
  <c r="L76" i="41"/>
  <c r="M75" i="41"/>
  <c r="L75" i="41"/>
  <c r="L74" i="41"/>
  <c r="L73" i="41"/>
  <c r="L72" i="41"/>
  <c r="L71" i="41"/>
  <c r="M70" i="41"/>
  <c r="L70" i="41"/>
  <c r="L69" i="41"/>
  <c r="L68" i="41"/>
  <c r="L67" i="41"/>
  <c r="M66" i="41"/>
  <c r="L66" i="41"/>
  <c r="M65" i="41"/>
  <c r="L65" i="41"/>
  <c r="M64" i="41"/>
  <c r="L64" i="41"/>
  <c r="M63" i="41"/>
  <c r="L63" i="41"/>
  <c r="M62" i="41"/>
  <c r="L62" i="41"/>
  <c r="L61" i="41"/>
  <c r="L60" i="41"/>
  <c r="M59" i="41"/>
  <c r="L59" i="41"/>
  <c r="M58" i="41"/>
  <c r="L58" i="41"/>
  <c r="L57" i="41"/>
  <c r="L56" i="41"/>
  <c r="L55" i="41"/>
  <c r="L54" i="41"/>
  <c r="L53" i="41"/>
  <c r="M52" i="41"/>
  <c r="L52" i="41"/>
  <c r="L51" i="41"/>
  <c r="L50" i="41"/>
  <c r="M49" i="41"/>
  <c r="L49" i="41"/>
  <c r="L48" i="41"/>
  <c r="L47" i="41"/>
  <c r="L46" i="41"/>
  <c r="L45" i="41"/>
  <c r="M44" i="41"/>
  <c r="L44" i="41"/>
  <c r="M43" i="41"/>
  <c r="L43" i="41"/>
  <c r="M42" i="41"/>
  <c r="L42" i="41"/>
  <c r="M41" i="41"/>
  <c r="L41" i="41"/>
  <c r="L40" i="41"/>
  <c r="M39" i="41"/>
  <c r="L39" i="41"/>
  <c r="M38" i="41"/>
  <c r="L38" i="41"/>
  <c r="M37" i="41"/>
  <c r="L37" i="41"/>
  <c r="M36" i="41"/>
  <c r="L36" i="41"/>
  <c r="M35" i="41"/>
  <c r="L35" i="41"/>
  <c r="M34" i="41"/>
  <c r="L34" i="41"/>
  <c r="M33" i="41"/>
  <c r="L33" i="41"/>
  <c r="M32" i="41"/>
  <c r="L32" i="41"/>
  <c r="M31" i="41"/>
  <c r="L31" i="41"/>
  <c r="M30" i="41"/>
  <c r="L30" i="41"/>
  <c r="L29" i="41"/>
  <c r="L28" i="41"/>
  <c r="L27" i="41"/>
  <c r="M26" i="41"/>
  <c r="L26" i="41"/>
  <c r="M25" i="41"/>
  <c r="L25" i="41"/>
  <c r="M24" i="41"/>
  <c r="S24" i="41" s="1" a="1"/>
  <c r="S24" i="41" s="1"/>
  <c r="L24" i="41"/>
  <c r="L23" i="41"/>
  <c r="L22" i="41"/>
  <c r="L21" i="41"/>
  <c r="L20" i="41"/>
  <c r="L19" i="41"/>
  <c r="M18" i="41"/>
  <c r="L18" i="41"/>
  <c r="M17" i="41"/>
  <c r="L17" i="41"/>
  <c r="M16" i="41"/>
  <c r="L16" i="41"/>
  <c r="M15" i="41"/>
  <c r="L15" i="41"/>
  <c r="M14" i="41"/>
  <c r="L14" i="41"/>
  <c r="R93" i="48"/>
  <c r="Q93" i="48"/>
  <c r="R92" i="48"/>
  <c r="Q92" i="48"/>
  <c r="R91" i="48"/>
  <c r="Q91" i="48"/>
  <c r="R90" i="48"/>
  <c r="Q90" i="48"/>
  <c r="R89" i="48"/>
  <c r="Q89" i="48"/>
  <c r="R88" i="48"/>
  <c r="Q88" i="48"/>
  <c r="R87" i="48"/>
  <c r="Q87" i="48"/>
  <c r="R86" i="48"/>
  <c r="Q86" i="48"/>
  <c r="R85" i="48"/>
  <c r="Q85" i="48"/>
  <c r="R84" i="48"/>
  <c r="Q84" i="48"/>
  <c r="R83" i="48"/>
  <c r="Q83" i="48"/>
  <c r="R82" i="48"/>
  <c r="Q82" i="48"/>
  <c r="R81" i="48"/>
  <c r="Q81" i="48"/>
  <c r="R80" i="48"/>
  <c r="Q80" i="48"/>
  <c r="R79" i="48"/>
  <c r="Q79" i="48"/>
  <c r="R78" i="48"/>
  <c r="Q78" i="48"/>
  <c r="R77" i="48"/>
  <c r="Q77" i="48"/>
  <c r="R76" i="48"/>
  <c r="Q76" i="48"/>
  <c r="R75" i="48"/>
  <c r="Q75" i="48"/>
  <c r="R74" i="48"/>
  <c r="Q74" i="48"/>
  <c r="R73" i="48"/>
  <c r="Q73" i="48"/>
  <c r="R72" i="48"/>
  <c r="Q72" i="48"/>
  <c r="R71" i="48"/>
  <c r="Q71" i="48"/>
  <c r="R70" i="48"/>
  <c r="Q70" i="48"/>
  <c r="R69" i="48"/>
  <c r="Q69" i="48"/>
  <c r="R68" i="48"/>
  <c r="Q68" i="48"/>
  <c r="R67" i="48"/>
  <c r="Q67" i="48"/>
  <c r="R66" i="48"/>
  <c r="Q66" i="48"/>
  <c r="R65" i="48"/>
  <c r="Q65" i="48"/>
  <c r="R64" i="48"/>
  <c r="Q64" i="48"/>
  <c r="R63" i="48"/>
  <c r="Q63" i="48"/>
  <c r="R62" i="48"/>
  <c r="Q62" i="48"/>
  <c r="R61" i="48"/>
  <c r="Q61" i="48"/>
  <c r="R60" i="48"/>
  <c r="Q60" i="48"/>
  <c r="R59" i="48"/>
  <c r="Q59" i="48"/>
  <c r="R58" i="48"/>
  <c r="Q58" i="48"/>
  <c r="R57" i="48"/>
  <c r="Q57" i="48"/>
  <c r="R56" i="48"/>
  <c r="Q56" i="48"/>
  <c r="R55" i="48"/>
  <c r="Q55" i="48"/>
  <c r="R54" i="48"/>
  <c r="Q54" i="48"/>
  <c r="R53" i="48"/>
  <c r="Q53" i="48"/>
  <c r="R52" i="48"/>
  <c r="Q52" i="48"/>
  <c r="R51" i="48"/>
  <c r="Q51" i="48"/>
  <c r="R50" i="48"/>
  <c r="Q50" i="48"/>
  <c r="R49" i="48"/>
  <c r="Q49" i="48"/>
  <c r="R48" i="48"/>
  <c r="Q48" i="48"/>
  <c r="R47" i="48"/>
  <c r="Q47" i="48"/>
  <c r="R46" i="48"/>
  <c r="Q46" i="48"/>
  <c r="R45" i="48"/>
  <c r="Q45" i="48"/>
  <c r="R44" i="48"/>
  <c r="Q44" i="48"/>
  <c r="R43" i="48"/>
  <c r="Q43" i="48"/>
  <c r="R42" i="48"/>
  <c r="Q42" i="48"/>
  <c r="R41" i="48"/>
  <c r="Q41" i="48"/>
  <c r="R40" i="48"/>
  <c r="Q40" i="48"/>
  <c r="R39" i="48"/>
  <c r="Q39" i="48"/>
  <c r="R38" i="48"/>
  <c r="Q38" i="48"/>
  <c r="R37" i="48"/>
  <c r="Q37" i="48"/>
  <c r="R36" i="48"/>
  <c r="Q36" i="48"/>
  <c r="R35" i="48"/>
  <c r="Q35" i="48"/>
  <c r="R34" i="48"/>
  <c r="Q34" i="48"/>
  <c r="R33" i="48"/>
  <c r="Q33" i="48"/>
  <c r="R32" i="48"/>
  <c r="Q32" i="48"/>
  <c r="R31" i="48"/>
  <c r="Q31" i="48"/>
  <c r="R30" i="48"/>
  <c r="Q30" i="48"/>
  <c r="R29" i="48"/>
  <c r="Q29" i="48"/>
  <c r="R28" i="48"/>
  <c r="Q28" i="48"/>
  <c r="R27" i="48"/>
  <c r="Q27" i="48"/>
  <c r="R26" i="48"/>
  <c r="Q26" i="48"/>
  <c r="R25" i="48"/>
  <c r="Q25" i="48"/>
  <c r="R24" i="48"/>
  <c r="Q24" i="48"/>
  <c r="R23" i="48"/>
  <c r="Q23" i="48"/>
  <c r="R22" i="48"/>
  <c r="Q22" i="48"/>
  <c r="R21" i="48"/>
  <c r="Q21" i="48"/>
  <c r="R20" i="48"/>
  <c r="Q20" i="48"/>
  <c r="R19" i="48"/>
  <c r="Q19" i="48"/>
  <c r="R18" i="48"/>
  <c r="Q18" i="48"/>
  <c r="R17" i="48"/>
  <c r="Q17" i="48"/>
  <c r="R16" i="48"/>
  <c r="Q16" i="48"/>
  <c r="R15" i="48"/>
  <c r="Q15" i="48"/>
  <c r="R14" i="48"/>
  <c r="Q14" i="48"/>
  <c r="L93" i="48"/>
  <c r="M92" i="48"/>
  <c r="L92" i="48"/>
  <c r="M91" i="48"/>
  <c r="L91" i="48"/>
  <c r="M90" i="48"/>
  <c r="L90" i="48"/>
  <c r="M89" i="48"/>
  <c r="L89" i="48"/>
  <c r="M88" i="48"/>
  <c r="L88" i="48"/>
  <c r="M87" i="48"/>
  <c r="L87" i="48"/>
  <c r="M86" i="48"/>
  <c r="L86" i="48"/>
  <c r="M85" i="48"/>
  <c r="L85" i="48"/>
  <c r="M84" i="48"/>
  <c r="L84" i="48"/>
  <c r="L83" i="48"/>
  <c r="L82" i="48"/>
  <c r="L81" i="48"/>
  <c r="M80" i="48"/>
  <c r="L80" i="48"/>
  <c r="M79" i="48"/>
  <c r="L79" i="48"/>
  <c r="M78" i="48"/>
  <c r="L78" i="48"/>
  <c r="M77" i="48"/>
  <c r="L77" i="48"/>
  <c r="L76" i="48"/>
  <c r="L75" i="48"/>
  <c r="M74" i="48"/>
  <c r="L74" i="48"/>
  <c r="M73" i="48"/>
  <c r="L73" i="48"/>
  <c r="M72" i="48"/>
  <c r="L72" i="48"/>
  <c r="L71" i="48"/>
  <c r="L70" i="48"/>
  <c r="L69" i="48"/>
  <c r="L68" i="48"/>
  <c r="M67" i="48"/>
  <c r="L67" i="48"/>
  <c r="L66" i="48"/>
  <c r="L65" i="48"/>
  <c r="M64" i="48"/>
  <c r="L64" i="48"/>
  <c r="M63" i="48"/>
  <c r="L63" i="48"/>
  <c r="M62" i="48"/>
  <c r="L62" i="48"/>
  <c r="M61" i="48"/>
  <c r="L61" i="48"/>
  <c r="M60" i="48"/>
  <c r="L60" i="48"/>
  <c r="L59" i="48"/>
  <c r="L58" i="48"/>
  <c r="M57" i="48"/>
  <c r="L57" i="48"/>
  <c r="M56" i="48"/>
  <c r="L56" i="48"/>
  <c r="L55" i="48"/>
  <c r="L54" i="48"/>
  <c r="M53" i="48"/>
  <c r="L53" i="48"/>
  <c r="M52" i="48"/>
  <c r="L52" i="48"/>
  <c r="L51" i="48"/>
  <c r="L50" i="48"/>
  <c r="M49" i="48"/>
  <c r="L49" i="48"/>
  <c r="M48" i="48"/>
  <c r="L48" i="48"/>
  <c r="L47" i="48"/>
  <c r="L46" i="48"/>
  <c r="M45" i="48"/>
  <c r="L45" i="48"/>
  <c r="M44" i="48"/>
  <c r="L44" i="48"/>
  <c r="M43" i="48"/>
  <c r="L43" i="48"/>
  <c r="M42" i="48"/>
  <c r="L42" i="48"/>
  <c r="L41" i="48"/>
  <c r="M40" i="48"/>
  <c r="L40" i="48"/>
  <c r="M39" i="48"/>
  <c r="L39" i="48"/>
  <c r="M38" i="48"/>
  <c r="L38" i="48"/>
  <c r="M37" i="48"/>
  <c r="L37" i="48"/>
  <c r="M36" i="48"/>
  <c r="L36" i="48"/>
  <c r="M35" i="48"/>
  <c r="L35" i="48"/>
  <c r="L34" i="48"/>
  <c r="M33" i="48"/>
  <c r="L33" i="48"/>
  <c r="M32" i="48"/>
  <c r="L32" i="48"/>
  <c r="M31" i="48"/>
  <c r="L31" i="48"/>
  <c r="L30" i="48"/>
  <c r="L29" i="48"/>
  <c r="L28" i="48"/>
  <c r="M27" i="48"/>
  <c r="L27" i="48"/>
  <c r="M26" i="48"/>
  <c r="L26" i="48"/>
  <c r="M25" i="48"/>
  <c r="L25" i="48"/>
  <c r="L24" i="48"/>
  <c r="L23" i="48"/>
  <c r="L22" i="48"/>
  <c r="L21" i="48"/>
  <c r="L20" i="48"/>
  <c r="M19" i="48"/>
  <c r="L19" i="48"/>
  <c r="M18" i="48"/>
  <c r="L18" i="48"/>
  <c r="M17" i="48"/>
  <c r="L17" i="48"/>
  <c r="M16" i="48"/>
  <c r="L16" i="48"/>
  <c r="L15" i="48"/>
  <c r="M14" i="48"/>
  <c r="L14" i="48"/>
  <c r="R98" i="47"/>
  <c r="Q98" i="47"/>
  <c r="R97" i="47"/>
  <c r="Q97" i="47"/>
  <c r="R96" i="47"/>
  <c r="Q96" i="47"/>
  <c r="R95" i="47"/>
  <c r="Q95" i="47"/>
  <c r="R94" i="47"/>
  <c r="Q94" i="47"/>
  <c r="R93" i="47"/>
  <c r="Q93" i="47"/>
  <c r="R92" i="47"/>
  <c r="Q92" i="47"/>
  <c r="R91" i="47"/>
  <c r="Q91" i="47"/>
  <c r="R90" i="47"/>
  <c r="Q90" i="47"/>
  <c r="R89" i="47"/>
  <c r="Q89" i="47"/>
  <c r="R88" i="47"/>
  <c r="Q88" i="47"/>
  <c r="R87" i="47"/>
  <c r="Q87" i="47"/>
  <c r="R86" i="47"/>
  <c r="Q86" i="47"/>
  <c r="R85" i="47"/>
  <c r="Q85" i="47"/>
  <c r="R84" i="47"/>
  <c r="Q84" i="47"/>
  <c r="R83" i="47"/>
  <c r="Q83" i="47"/>
  <c r="R82" i="47"/>
  <c r="Q82" i="47"/>
  <c r="R81" i="47"/>
  <c r="Q81" i="47"/>
  <c r="R80" i="47"/>
  <c r="Q80" i="47"/>
  <c r="R79" i="47"/>
  <c r="Q79" i="47"/>
  <c r="R78" i="47"/>
  <c r="Q78" i="47"/>
  <c r="R77" i="47"/>
  <c r="Q77" i="47"/>
  <c r="R76" i="47"/>
  <c r="Q76" i="47"/>
  <c r="R75" i="47"/>
  <c r="Q75" i="47"/>
  <c r="R74" i="47"/>
  <c r="Q74" i="47"/>
  <c r="R73" i="47"/>
  <c r="Q73" i="47"/>
  <c r="R72" i="47"/>
  <c r="Q72" i="47"/>
  <c r="R71" i="47"/>
  <c r="Q71" i="47"/>
  <c r="R70" i="47"/>
  <c r="Q70" i="47"/>
  <c r="R69" i="47"/>
  <c r="Q69" i="47"/>
  <c r="R68" i="47"/>
  <c r="Q68" i="47"/>
  <c r="R67" i="47"/>
  <c r="Q67" i="47"/>
  <c r="R66" i="47"/>
  <c r="Q66" i="47"/>
  <c r="R65" i="47"/>
  <c r="Q65" i="47"/>
  <c r="R64" i="47"/>
  <c r="Q64" i="47"/>
  <c r="R63" i="47"/>
  <c r="Q63" i="47"/>
  <c r="R62" i="47"/>
  <c r="Q62" i="47"/>
  <c r="R61" i="47"/>
  <c r="Q61" i="47"/>
  <c r="R60" i="47"/>
  <c r="Q60" i="47"/>
  <c r="R59" i="47"/>
  <c r="Q59" i="47"/>
  <c r="R58" i="47"/>
  <c r="Q58" i="47"/>
  <c r="R57" i="47"/>
  <c r="Q57" i="47"/>
  <c r="R56" i="47"/>
  <c r="Q56" i="47"/>
  <c r="R55" i="47"/>
  <c r="Q55" i="47"/>
  <c r="R54" i="47"/>
  <c r="Q54" i="47"/>
  <c r="R53" i="47"/>
  <c r="Q53" i="47"/>
  <c r="R52" i="47"/>
  <c r="Q52" i="47"/>
  <c r="R51" i="47"/>
  <c r="Q51" i="47"/>
  <c r="R50" i="47"/>
  <c r="Q50" i="47"/>
  <c r="R49" i="47"/>
  <c r="Q49" i="47"/>
  <c r="R48" i="47"/>
  <c r="Q48" i="47"/>
  <c r="R47" i="47"/>
  <c r="Q47" i="47"/>
  <c r="R46" i="47"/>
  <c r="Q46" i="47"/>
  <c r="R45" i="47"/>
  <c r="Q45" i="47"/>
  <c r="R44" i="47"/>
  <c r="Q44" i="47"/>
  <c r="R43" i="47"/>
  <c r="Q43" i="47"/>
  <c r="R42" i="47"/>
  <c r="Q42" i="47"/>
  <c r="R41" i="47"/>
  <c r="Q41" i="47"/>
  <c r="R40" i="47"/>
  <c r="Q40" i="47"/>
  <c r="R39" i="47"/>
  <c r="Q39" i="47"/>
  <c r="R38" i="47"/>
  <c r="Q38" i="47"/>
  <c r="R37" i="47"/>
  <c r="Q37" i="47"/>
  <c r="R36" i="47"/>
  <c r="Q36" i="47"/>
  <c r="R35" i="47"/>
  <c r="Q35" i="47"/>
  <c r="R34" i="47"/>
  <c r="Q34" i="47"/>
  <c r="R33" i="47"/>
  <c r="Q33" i="47"/>
  <c r="R32" i="47"/>
  <c r="Q32" i="47"/>
  <c r="R31" i="47"/>
  <c r="Q31" i="47"/>
  <c r="R30" i="47"/>
  <c r="Q30" i="47"/>
  <c r="R29" i="47"/>
  <c r="Q29" i="47"/>
  <c r="R28" i="47"/>
  <c r="Q28" i="47"/>
  <c r="R27" i="47"/>
  <c r="Q27" i="47"/>
  <c r="R26" i="47"/>
  <c r="Q26" i="47"/>
  <c r="R25" i="47"/>
  <c r="Q25" i="47"/>
  <c r="R24" i="47"/>
  <c r="Q24" i="47"/>
  <c r="R23" i="47"/>
  <c r="Q23" i="47"/>
  <c r="R22" i="47"/>
  <c r="Q22" i="47"/>
  <c r="R21" i="47"/>
  <c r="Q21" i="47"/>
  <c r="R20" i="47"/>
  <c r="Q20" i="47"/>
  <c r="R19" i="47"/>
  <c r="Q19" i="47"/>
  <c r="R18" i="47"/>
  <c r="Q18" i="47"/>
  <c r="R17" i="47"/>
  <c r="Q17" i="47"/>
  <c r="R16" i="47"/>
  <c r="Q16" i="47"/>
  <c r="R15" i="47"/>
  <c r="Q15" i="47"/>
  <c r="R14" i="47"/>
  <c r="Q14" i="47"/>
  <c r="L98" i="47"/>
  <c r="M97" i="47"/>
  <c r="L97" i="47"/>
  <c r="M96" i="47"/>
  <c r="L96" i="47"/>
  <c r="M95" i="47"/>
  <c r="L95" i="47"/>
  <c r="M94" i="47"/>
  <c r="L94" i="47"/>
  <c r="M93" i="47"/>
  <c r="L93" i="47"/>
  <c r="M92" i="47"/>
  <c r="L92" i="47"/>
  <c r="M91" i="47"/>
  <c r="L91" i="47"/>
  <c r="M90" i="47"/>
  <c r="L90" i="47"/>
  <c r="M89" i="47"/>
  <c r="L89" i="47"/>
  <c r="L88" i="47"/>
  <c r="L87" i="47"/>
  <c r="L86" i="47"/>
  <c r="M85" i="47"/>
  <c r="L85" i="47"/>
  <c r="M84" i="47"/>
  <c r="L84" i="47"/>
  <c r="M83" i="47"/>
  <c r="L83" i="47"/>
  <c r="M82" i="47"/>
  <c r="L82" i="47"/>
  <c r="L81" i="47"/>
  <c r="L80" i="47"/>
  <c r="M79" i="47"/>
  <c r="L79" i="47"/>
  <c r="M78" i="47"/>
  <c r="L78" i="47"/>
  <c r="M77" i="47"/>
  <c r="L77" i="47"/>
  <c r="L76" i="47"/>
  <c r="L75" i="47"/>
  <c r="L74" i="47"/>
  <c r="L73" i="47"/>
  <c r="M72" i="47"/>
  <c r="S72" i="47" s="1" a="1"/>
  <c r="S72" i="47" s="1"/>
  <c r="L72" i="47"/>
  <c r="L71" i="47"/>
  <c r="L70" i="47"/>
  <c r="M69" i="47"/>
  <c r="L69" i="47"/>
  <c r="M68" i="47"/>
  <c r="L68" i="47"/>
  <c r="M67" i="47"/>
  <c r="L67" i="47"/>
  <c r="M66" i="47"/>
  <c r="L66" i="47"/>
  <c r="L65" i="47"/>
  <c r="L64" i="47"/>
  <c r="L63" i="47"/>
  <c r="L62" i="47"/>
  <c r="L61" i="47"/>
  <c r="L60" i="47"/>
  <c r="L59" i="47"/>
  <c r="M58" i="47"/>
  <c r="L58" i="47"/>
  <c r="M57" i="47"/>
  <c r="L57" i="47"/>
  <c r="L56" i="47"/>
  <c r="L55" i="47"/>
  <c r="L54" i="47"/>
  <c r="L53" i="47"/>
  <c r="M52" i="47"/>
  <c r="L52" i="47"/>
  <c r="L51" i="47"/>
  <c r="L50" i="47"/>
  <c r="M49" i="47"/>
  <c r="L49" i="47"/>
  <c r="L48" i="47"/>
  <c r="L47" i="47"/>
  <c r="M46" i="47"/>
  <c r="L46" i="47"/>
  <c r="M45" i="47"/>
  <c r="L45" i="47"/>
  <c r="M44" i="47"/>
  <c r="L44" i="47"/>
  <c r="M43" i="47"/>
  <c r="L43" i="47"/>
  <c r="L42" i="47"/>
  <c r="M41" i="47"/>
  <c r="L41" i="47"/>
  <c r="M40" i="47"/>
  <c r="L40" i="47"/>
  <c r="M39" i="47"/>
  <c r="L39" i="47"/>
  <c r="M38" i="47"/>
  <c r="L38" i="47"/>
  <c r="M37" i="47"/>
  <c r="L37" i="47"/>
  <c r="M36" i="47"/>
  <c r="L36" i="47"/>
  <c r="L35" i="47"/>
  <c r="L34" i="47"/>
  <c r="M33" i="47"/>
  <c r="L33" i="47"/>
  <c r="M32" i="47"/>
  <c r="L32" i="47"/>
  <c r="L31" i="47"/>
  <c r="L30" i="47"/>
  <c r="L29" i="47"/>
  <c r="M28" i="47"/>
  <c r="L28" i="47"/>
  <c r="M27" i="47"/>
  <c r="L27" i="47"/>
  <c r="M26" i="47"/>
  <c r="L26" i="47"/>
  <c r="L25" i="47"/>
  <c r="L24" i="47"/>
  <c r="L23" i="47"/>
  <c r="L22" i="47"/>
  <c r="L21" i="47"/>
  <c r="L20" i="47"/>
  <c r="M19" i="47"/>
  <c r="L19" i="47"/>
  <c r="M18" i="47"/>
  <c r="L18" i="47"/>
  <c r="M17" i="47"/>
  <c r="L17" i="47"/>
  <c r="M16" i="47"/>
  <c r="L16" i="47"/>
  <c r="L15" i="47"/>
  <c r="M14" i="47"/>
  <c r="L14" i="47"/>
  <c r="R92" i="50"/>
  <c r="Q92" i="50"/>
  <c r="R91" i="50"/>
  <c r="Q91" i="50"/>
  <c r="R90" i="50"/>
  <c r="Q90" i="50"/>
  <c r="R89" i="50"/>
  <c r="Q89" i="50"/>
  <c r="R88" i="50"/>
  <c r="Q88" i="50"/>
  <c r="R87" i="50"/>
  <c r="Q87" i="50"/>
  <c r="R86" i="50"/>
  <c r="Q86" i="50"/>
  <c r="R85" i="50"/>
  <c r="Q85" i="50"/>
  <c r="R84" i="50"/>
  <c r="Q84" i="50"/>
  <c r="R83" i="50"/>
  <c r="Q83" i="50"/>
  <c r="R82" i="50"/>
  <c r="Q82" i="50"/>
  <c r="R81" i="50"/>
  <c r="Q81" i="50"/>
  <c r="R80" i="50"/>
  <c r="Q80" i="50"/>
  <c r="R79" i="50"/>
  <c r="Q79" i="50"/>
  <c r="R78" i="50"/>
  <c r="Q78" i="50"/>
  <c r="R77" i="50"/>
  <c r="Q77" i="50"/>
  <c r="R76" i="50"/>
  <c r="Q76" i="50"/>
  <c r="R75" i="50"/>
  <c r="Q75" i="50"/>
  <c r="R74" i="50"/>
  <c r="Q74" i="50"/>
  <c r="R73" i="50"/>
  <c r="Q73" i="50"/>
  <c r="R72" i="50"/>
  <c r="Q72" i="50"/>
  <c r="R71" i="50"/>
  <c r="Q71" i="50"/>
  <c r="R70" i="50"/>
  <c r="Q70" i="50"/>
  <c r="R69" i="50"/>
  <c r="Q69" i="50"/>
  <c r="R68" i="50"/>
  <c r="Q68" i="50"/>
  <c r="R67" i="50"/>
  <c r="Q67" i="50"/>
  <c r="R66" i="50"/>
  <c r="Q66" i="50"/>
  <c r="R65" i="50"/>
  <c r="Q65" i="50"/>
  <c r="R64" i="50"/>
  <c r="Q64" i="50"/>
  <c r="R63" i="50"/>
  <c r="Q63" i="50"/>
  <c r="R62" i="50"/>
  <c r="Q62" i="50"/>
  <c r="R61" i="50"/>
  <c r="Q61" i="50"/>
  <c r="R60" i="50"/>
  <c r="Q60" i="50"/>
  <c r="R59" i="50"/>
  <c r="Q59" i="50"/>
  <c r="R58" i="50"/>
  <c r="Q58" i="50"/>
  <c r="R57" i="50"/>
  <c r="Q57" i="50"/>
  <c r="R56" i="50"/>
  <c r="Q56" i="50"/>
  <c r="R55" i="50"/>
  <c r="Q55" i="50"/>
  <c r="R54" i="50"/>
  <c r="Q54" i="50"/>
  <c r="R53" i="50"/>
  <c r="Q53" i="50"/>
  <c r="R52" i="50"/>
  <c r="Q52" i="50"/>
  <c r="R51" i="50"/>
  <c r="Q51" i="50"/>
  <c r="R50" i="50"/>
  <c r="Q50" i="50"/>
  <c r="R49" i="50"/>
  <c r="Q49" i="50"/>
  <c r="R48" i="50"/>
  <c r="Q48" i="50"/>
  <c r="R47" i="50"/>
  <c r="Q47" i="50"/>
  <c r="R46" i="50"/>
  <c r="Q46" i="50"/>
  <c r="R45" i="50"/>
  <c r="Q45" i="50"/>
  <c r="R44" i="50"/>
  <c r="Q44" i="50"/>
  <c r="R43" i="50"/>
  <c r="Q43" i="50"/>
  <c r="R42" i="50"/>
  <c r="Q42" i="50"/>
  <c r="R41" i="50"/>
  <c r="Q41" i="50"/>
  <c r="R40" i="50"/>
  <c r="Q40" i="50"/>
  <c r="R39" i="50"/>
  <c r="Q39" i="50"/>
  <c r="R38" i="50"/>
  <c r="Q38" i="50"/>
  <c r="R37" i="50"/>
  <c r="Q37" i="50"/>
  <c r="R36" i="50"/>
  <c r="Q36" i="50"/>
  <c r="R35" i="50"/>
  <c r="Q35" i="50"/>
  <c r="R34" i="50"/>
  <c r="Q34" i="50"/>
  <c r="R33" i="50"/>
  <c r="Q33" i="50"/>
  <c r="R32" i="50"/>
  <c r="Q32" i="50"/>
  <c r="R31" i="50"/>
  <c r="Q31" i="50"/>
  <c r="R30" i="50"/>
  <c r="Q30" i="50"/>
  <c r="R29" i="50"/>
  <c r="Q29" i="50"/>
  <c r="R28" i="50"/>
  <c r="Q28" i="50"/>
  <c r="R27" i="50"/>
  <c r="Q27" i="50"/>
  <c r="R26" i="50"/>
  <c r="Q26" i="50"/>
  <c r="R25" i="50"/>
  <c r="Q25" i="50"/>
  <c r="R24" i="50"/>
  <c r="Q24" i="50"/>
  <c r="R23" i="50"/>
  <c r="Q23" i="50"/>
  <c r="R22" i="50"/>
  <c r="Q22" i="50"/>
  <c r="R21" i="50"/>
  <c r="Q21" i="50"/>
  <c r="R20" i="50"/>
  <c r="Q20" i="50"/>
  <c r="R19" i="50"/>
  <c r="Q19" i="50"/>
  <c r="R18" i="50"/>
  <c r="Q18" i="50"/>
  <c r="R17" i="50"/>
  <c r="Q17" i="50"/>
  <c r="R16" i="50"/>
  <c r="Q16" i="50"/>
  <c r="R15" i="50"/>
  <c r="Q15" i="50"/>
  <c r="R14" i="50"/>
  <c r="Q14" i="50"/>
  <c r="L92" i="50"/>
  <c r="M91" i="50"/>
  <c r="L91" i="50"/>
  <c r="M90" i="50"/>
  <c r="L90" i="50"/>
  <c r="M89" i="50"/>
  <c r="L89" i="50"/>
  <c r="M88" i="50"/>
  <c r="L88" i="50"/>
  <c r="M87" i="50"/>
  <c r="L87" i="50"/>
  <c r="M86" i="50"/>
  <c r="L86" i="50"/>
  <c r="M85" i="50"/>
  <c r="L85" i="50"/>
  <c r="M84" i="50"/>
  <c r="L84" i="50"/>
  <c r="M83" i="50"/>
  <c r="L83" i="50"/>
  <c r="L82" i="50"/>
  <c r="L81" i="50"/>
  <c r="L80" i="50"/>
  <c r="M79" i="50"/>
  <c r="L79" i="50"/>
  <c r="M78" i="50"/>
  <c r="L78" i="50"/>
  <c r="M77" i="50"/>
  <c r="L77" i="50"/>
  <c r="M76" i="50"/>
  <c r="L76" i="50"/>
  <c r="L75" i="50"/>
  <c r="L74" i="50"/>
  <c r="M73" i="50"/>
  <c r="L73" i="50"/>
  <c r="M72" i="50"/>
  <c r="S72" i="50" s="1" a="1"/>
  <c r="S72" i="50" s="1"/>
  <c r="L72" i="50"/>
  <c r="M71" i="50"/>
  <c r="L71" i="50"/>
  <c r="L70" i="50"/>
  <c r="L69" i="50"/>
  <c r="L68" i="50"/>
  <c r="L67" i="50"/>
  <c r="M66" i="50"/>
  <c r="L66" i="50"/>
  <c r="L65" i="50"/>
  <c r="L64" i="50"/>
  <c r="M63" i="50"/>
  <c r="L63" i="50"/>
  <c r="M62" i="50"/>
  <c r="L62" i="50"/>
  <c r="M61" i="50"/>
  <c r="L61" i="50"/>
  <c r="M60" i="50"/>
  <c r="L60" i="50"/>
  <c r="L59" i="50"/>
  <c r="L58" i="50"/>
  <c r="L57" i="50"/>
  <c r="M56" i="50"/>
  <c r="L56" i="50"/>
  <c r="M55" i="50"/>
  <c r="L55" i="50"/>
  <c r="L54" i="50"/>
  <c r="L53" i="50"/>
  <c r="L52" i="50"/>
  <c r="L51" i="50"/>
  <c r="L50" i="50"/>
  <c r="L49" i="50"/>
  <c r="L48" i="50"/>
  <c r="L47" i="50"/>
  <c r="L46" i="50"/>
  <c r="M45" i="50"/>
  <c r="L45" i="50"/>
  <c r="M44" i="50"/>
  <c r="L44" i="50"/>
  <c r="M43" i="50"/>
  <c r="L43" i="50"/>
  <c r="M42" i="50"/>
  <c r="L42" i="50"/>
  <c r="L41" i="50"/>
  <c r="M40" i="50"/>
  <c r="L40" i="50"/>
  <c r="M39" i="50"/>
  <c r="L39" i="50"/>
  <c r="M38" i="50"/>
  <c r="L38" i="50"/>
  <c r="M37" i="50"/>
  <c r="L37" i="50"/>
  <c r="M36" i="50"/>
  <c r="L36" i="50"/>
  <c r="M35" i="50"/>
  <c r="L35" i="50"/>
  <c r="L34" i="50"/>
  <c r="L33" i="50"/>
  <c r="M32" i="50"/>
  <c r="L32" i="50"/>
  <c r="M31" i="50"/>
  <c r="L31" i="50"/>
  <c r="L30" i="50"/>
  <c r="L29" i="50"/>
  <c r="L28" i="50"/>
  <c r="M27" i="50"/>
  <c r="L27" i="50"/>
  <c r="M26" i="50"/>
  <c r="S26" i="50" s="1" a="1"/>
  <c r="S26" i="50" s="1"/>
  <c r="L26" i="50"/>
  <c r="M25" i="50"/>
  <c r="L25" i="50"/>
  <c r="L24" i="50"/>
  <c r="L23" i="50"/>
  <c r="L22" i="50"/>
  <c r="L21" i="50"/>
  <c r="L20" i="50"/>
  <c r="M19" i="50"/>
  <c r="L19" i="50"/>
  <c r="M18" i="50"/>
  <c r="L18" i="50"/>
  <c r="M17" i="50"/>
  <c r="L17" i="50"/>
  <c r="M16" i="50"/>
  <c r="L16" i="50"/>
  <c r="L15" i="50"/>
  <c r="M14" i="50"/>
  <c r="L14" i="50"/>
  <c r="R13" i="49"/>
  <c r="Q13" i="49"/>
  <c r="L132" i="45" l="1"/>
  <c r="S35" i="32" a="1"/>
  <c r="S35" i="32" s="1"/>
  <c r="S86" i="32" a="1"/>
  <c r="S86" i="32" s="1"/>
  <c r="S106" i="45" a="1"/>
  <c r="S106" i="45" s="1"/>
  <c r="S92" i="45" a="1"/>
  <c r="S92" i="45" s="1"/>
  <c r="S37" i="32" a="1"/>
  <c r="S37" i="32" s="1"/>
  <c r="S62" i="45" a="1"/>
  <c r="S62" i="45" s="1"/>
  <c r="S89" i="45" a="1"/>
  <c r="S89" i="45" s="1"/>
  <c r="S93" i="45" a="1"/>
  <c r="S93" i="45" s="1"/>
  <c r="S71" i="19" a="1"/>
  <c r="S71" i="19" s="1"/>
  <c r="S33" i="44" a="1"/>
  <c r="S33" i="44" s="1"/>
  <c r="S65" i="44" a="1"/>
  <c r="S65" i="44" s="1"/>
  <c r="Q82" i="52"/>
  <c r="S108" i="25" a="1"/>
  <c r="S108" i="25" s="1"/>
  <c r="S29" i="37" a="1"/>
  <c r="S29" i="37" s="1"/>
  <c r="S80" i="37" a="1"/>
  <c r="S80" i="37" s="1"/>
  <c r="S86" i="49" a="1"/>
  <c r="S86" i="49" s="1"/>
  <c r="S90" i="49" a="1"/>
  <c r="S90" i="49" s="1"/>
  <c r="S127" i="45" a="1"/>
  <c r="S127" i="45" s="1"/>
  <c r="S63" i="33" a="1"/>
  <c r="S63" i="33" s="1"/>
  <c r="S66" i="33" a="1"/>
  <c r="S66" i="33" s="1"/>
  <c r="S72" i="33" a="1"/>
  <c r="S72" i="33" s="1"/>
  <c r="S124" i="33" a="1"/>
  <c r="S124" i="33" s="1"/>
  <c r="S14" i="37" a="1"/>
  <c r="S14" i="37" s="1"/>
  <c r="S47" i="37" a="1"/>
  <c r="S47" i="37" s="1"/>
  <c r="S32" i="45" a="1"/>
  <c r="S32" i="45" s="1"/>
  <c r="S64" i="45" a="1"/>
  <c r="S64" i="45" s="1"/>
  <c r="S90" i="45" a="1"/>
  <c r="S90" i="45" s="1"/>
  <c r="S94" i="45" a="1"/>
  <c r="S94" i="45" s="1"/>
  <c r="S110" i="45" a="1"/>
  <c r="S110" i="45" s="1"/>
  <c r="S59" i="37" a="1"/>
  <c r="S59" i="37" s="1"/>
  <c r="S127" i="49" a="1"/>
  <c r="S127" i="49" s="1"/>
  <c r="S28" i="45" a="1"/>
  <c r="S28" i="45" s="1"/>
  <c r="S38" i="44" a="1"/>
  <c r="S38" i="44" s="1"/>
  <c r="S57" i="44" a="1"/>
  <c r="S57" i="44" s="1"/>
  <c r="S89" i="44" a="1"/>
  <c r="S89" i="44" s="1"/>
  <c r="S42" i="37" a="1"/>
  <c r="S42" i="37" s="1"/>
  <c r="S85" i="37" a="1"/>
  <c r="S85" i="37" s="1"/>
  <c r="S62" i="44" a="1"/>
  <c r="S62" i="44" s="1"/>
  <c r="S105" i="44" a="1"/>
  <c r="S105" i="44" s="1"/>
  <c r="S54" i="37" a="1"/>
  <c r="S54" i="37" s="1"/>
  <c r="S95" i="37" a="1"/>
  <c r="S95" i="37" s="1"/>
  <c r="S99" i="37" a="1"/>
  <c r="S99" i="37" s="1"/>
  <c r="S44" i="44" a="1"/>
  <c r="S44" i="44" s="1"/>
  <c r="S33" i="49" a="1"/>
  <c r="S33" i="49" s="1"/>
  <c r="S46" i="37" a="1"/>
  <c r="S46" i="37" s="1"/>
  <c r="S68" i="37" a="1"/>
  <c r="S68" i="37" s="1"/>
  <c r="S17" i="44" a="1"/>
  <c r="S17" i="44" s="1"/>
  <c r="S51" i="37" a="1"/>
  <c r="S51" i="37" s="1"/>
  <c r="S96" i="37" a="1"/>
  <c r="S96" i="37" s="1"/>
  <c r="S19" i="44" a="1"/>
  <c r="S19" i="44" s="1"/>
  <c r="S69" i="44" a="1"/>
  <c r="S69" i="44" s="1"/>
  <c r="S39" i="49" a="1"/>
  <c r="S39" i="49" s="1"/>
  <c r="S80" i="49" a="1"/>
  <c r="S80" i="49" s="1"/>
  <c r="S45" i="45" a="1"/>
  <c r="S45" i="45" s="1"/>
  <c r="S69" i="45" a="1"/>
  <c r="S69" i="45" s="1"/>
  <c r="S79" i="45" a="1"/>
  <c r="S79" i="45" s="1"/>
  <c r="S122" i="32" a="1"/>
  <c r="S122" i="32" s="1"/>
  <c r="S44" i="45" a="1"/>
  <c r="S44" i="45" s="1"/>
  <c r="S74" i="45" a="1"/>
  <c r="S74" i="45" s="1"/>
  <c r="S17" i="37" a="1"/>
  <c r="S17" i="37" s="1"/>
  <c r="S75" i="49" a="1"/>
  <c r="S75" i="49" s="1"/>
  <c r="S78" i="49" a="1"/>
  <c r="S78" i="49" s="1"/>
  <c r="S46" i="44" a="1"/>
  <c r="S46" i="44" s="1"/>
  <c r="S79" i="44" a="1"/>
  <c r="S79" i="44" s="1"/>
  <c r="S56" i="49" a="1"/>
  <c r="S56" i="49" s="1"/>
  <c r="S106" i="49" a="1"/>
  <c r="S106" i="49" s="1"/>
  <c r="S16" i="45" a="1"/>
  <c r="S16" i="45" s="1"/>
  <c r="S36" i="45" a="1"/>
  <c r="S36" i="45" s="1"/>
  <c r="S40" i="45" a="1"/>
  <c r="S40" i="45" s="1"/>
  <c r="S76" i="45" a="1"/>
  <c r="S76" i="45" s="1"/>
  <c r="S126" i="45" a="1"/>
  <c r="S126" i="45" s="1"/>
  <c r="S19" i="45" a="1"/>
  <c r="S19" i="45" s="1"/>
  <c r="S39" i="45" a="1"/>
  <c r="S39" i="45" s="1"/>
  <c r="S82" i="45" a="1"/>
  <c r="S82" i="45" s="1"/>
  <c r="S107" i="45" a="1"/>
  <c r="S107" i="45" s="1"/>
  <c r="S129" i="45" a="1"/>
  <c r="S129" i="45" s="1"/>
  <c r="S100" i="19" a="1"/>
  <c r="S100" i="19" s="1"/>
  <c r="S27" i="37" a="1"/>
  <c r="S27" i="37" s="1"/>
  <c r="S38" i="28" a="1"/>
  <c r="S38" i="28" s="1"/>
  <c r="S106" i="32" a="1"/>
  <c r="S106" i="32" s="1"/>
  <c r="S37" i="33" a="1"/>
  <c r="S37" i="33" s="1"/>
  <c r="S43" i="37" a="1"/>
  <c r="S43" i="37" s="1"/>
  <c r="S75" i="37" a="1"/>
  <c r="S75" i="37" s="1"/>
  <c r="S81" i="37" a="1"/>
  <c r="S81" i="37" s="1"/>
  <c r="S40" i="44" a="1"/>
  <c r="S40" i="44" s="1"/>
  <c r="S19" i="49" a="1"/>
  <c r="S19" i="49" s="1"/>
  <c r="S111" i="49" a="1"/>
  <c r="S111" i="49" s="1"/>
  <c r="S27" i="45" a="1"/>
  <c r="S27" i="45" s="1"/>
  <c r="S57" i="45" a="1"/>
  <c r="S57" i="45" s="1"/>
  <c r="S80" i="44" a="1"/>
  <c r="S80" i="44" s="1"/>
  <c r="S17" i="45" a="1"/>
  <c r="S17" i="45" s="1"/>
  <c r="S37" i="45" a="1"/>
  <c r="S37" i="45" s="1"/>
  <c r="S41" i="45" a="1"/>
  <c r="S41" i="45" s="1"/>
  <c r="S80" i="45" a="1"/>
  <c r="S80" i="45" s="1"/>
  <c r="S105" i="45" a="1"/>
  <c r="S105" i="45" s="1"/>
  <c r="S74" i="44" a="1"/>
  <c r="S74" i="44" s="1"/>
  <c r="S94" i="44" a="1"/>
  <c r="S94" i="44" s="1"/>
  <c r="S107" i="44" a="1"/>
  <c r="S107" i="44" s="1"/>
  <c r="S127" i="44" a="1"/>
  <c r="S127" i="44" s="1"/>
  <c r="S33" i="45" a="1"/>
  <c r="S33" i="45" s="1"/>
  <c r="S41" i="37" a="1"/>
  <c r="S41" i="37" s="1"/>
  <c r="S93" i="37" a="1"/>
  <c r="S93" i="37" s="1"/>
  <c r="S16" i="44" a="1"/>
  <c r="S16" i="44" s="1"/>
  <c r="S81" i="45" a="1"/>
  <c r="S81" i="45" s="1"/>
  <c r="S88" i="45" a="1"/>
  <c r="S88" i="45" s="1"/>
  <c r="S111" i="45" a="1"/>
  <c r="S111" i="45" s="1"/>
  <c r="S48" i="37" a="1"/>
  <c r="S48" i="37" s="1"/>
  <c r="S63" i="45" a="1"/>
  <c r="S63" i="45" s="1"/>
  <c r="S46" i="25" a="1"/>
  <c r="S46" i="25" s="1"/>
  <c r="S35" i="37" a="1"/>
  <c r="S35" i="37" s="1"/>
  <c r="S92" i="37" a="1"/>
  <c r="S92" i="37" s="1"/>
  <c r="S14" i="44" a="1"/>
  <c r="S14" i="44" s="1"/>
  <c r="S14" i="27" a="1"/>
  <c r="S14" i="27" s="1"/>
  <c r="S18" i="27" a="1"/>
  <c r="S18" i="27" s="1"/>
  <c r="S25" i="27" a="1"/>
  <c r="S25" i="27" s="1"/>
  <c r="S49" i="27" a="1"/>
  <c r="S49" i="27" s="1"/>
  <c r="S59" i="27" a="1"/>
  <c r="S59" i="27" s="1"/>
  <c r="S90" i="21" a="1"/>
  <c r="S90" i="21" s="1"/>
  <c r="S94" i="21" a="1"/>
  <c r="S94" i="21" s="1"/>
  <c r="S83" i="33" a="1"/>
  <c r="S83" i="33" s="1"/>
  <c r="S87" i="33" a="1"/>
  <c r="S87" i="33" s="1"/>
  <c r="S100" i="33" a="1"/>
  <c r="S100" i="33" s="1"/>
  <c r="S113" i="33" a="1"/>
  <c r="S113" i="33" s="1"/>
  <c r="S19" i="37" a="1"/>
  <c r="S19" i="37" s="1"/>
  <c r="S38" i="37" a="1"/>
  <c r="S38" i="37" s="1"/>
  <c r="S69" i="37" a="1"/>
  <c r="S69" i="37" s="1"/>
  <c r="S37" i="44" a="1"/>
  <c r="S37" i="44" s="1"/>
  <c r="S43" i="44" a="1"/>
  <c r="S43" i="44" s="1"/>
  <c r="S110" i="44" a="1"/>
  <c r="S110" i="44" s="1"/>
  <c r="S27" i="49" a="1"/>
  <c r="S27" i="49" s="1"/>
  <c r="S107" i="49" a="1"/>
  <c r="S107" i="49" s="1"/>
  <c r="S65" i="45" a="1"/>
  <c r="S65" i="45" s="1"/>
  <c r="S91" i="45" a="1"/>
  <c r="S91" i="45" s="1"/>
  <c r="S128" i="45" a="1"/>
  <c r="S128" i="45" s="1"/>
  <c r="S16" i="37" a="1"/>
  <c r="S16" i="37" s="1"/>
  <c r="S67" i="37" a="1"/>
  <c r="S67" i="37" s="1"/>
  <c r="S71" i="37" a="1"/>
  <c r="S71" i="37" s="1"/>
  <c r="S87" i="37" a="1"/>
  <c r="S87" i="37" s="1"/>
  <c r="S91" i="44" a="1"/>
  <c r="S91" i="44" s="1"/>
  <c r="S17" i="49" a="1"/>
  <c r="S17" i="49" s="1"/>
  <c r="S37" i="49" a="1"/>
  <c r="S37" i="49" s="1"/>
  <c r="S41" i="49" a="1"/>
  <c r="S41" i="49" s="1"/>
  <c r="S64" i="49" a="1"/>
  <c r="S64" i="49" s="1"/>
  <c r="S88" i="49" a="1"/>
  <c r="S88" i="49" s="1"/>
  <c r="S92" i="49" a="1"/>
  <c r="S92" i="49" s="1"/>
  <c r="S110" i="49" a="1"/>
  <c r="S110" i="49" s="1"/>
  <c r="S125" i="49" a="1"/>
  <c r="S125" i="49" s="1"/>
  <c r="S14" i="45" a="1"/>
  <c r="S14" i="45" s="1"/>
  <c r="S18" i="45" a="1"/>
  <c r="S18" i="45" s="1"/>
  <c r="S38" i="45" a="1"/>
  <c r="S38" i="45" s="1"/>
  <c r="S43" i="45" a="1"/>
  <c r="S43" i="45" s="1"/>
  <c r="S46" i="45" a="1"/>
  <c r="S46" i="45" s="1"/>
  <c r="S49" i="45" a="1"/>
  <c r="S49" i="45" s="1"/>
  <c r="S75" i="45" a="1"/>
  <c r="S75" i="45" s="1"/>
  <c r="S86" i="45" a="1"/>
  <c r="S86" i="45" s="1"/>
  <c r="S36" i="44" a="1"/>
  <c r="S36" i="44" s="1"/>
  <c r="S92" i="44" a="1"/>
  <c r="S92" i="44" s="1"/>
  <c r="S87" i="45" a="1"/>
  <c r="S87" i="45" s="1"/>
  <c r="S16" i="32" a="1"/>
  <c r="S16" i="32" s="1"/>
  <c r="S24" i="25" a="1"/>
  <c r="S24" i="25" s="1"/>
  <c r="S58" i="25" a="1"/>
  <c r="S58" i="25" s="1"/>
  <c r="S77" i="25" a="1"/>
  <c r="S77" i="25" s="1"/>
  <c r="S112" i="32" a="1"/>
  <c r="S112" i="32" s="1"/>
  <c r="S39" i="37" a="1"/>
  <c r="S39" i="37" s="1"/>
  <c r="S55" i="37" a="1"/>
  <c r="S55" i="37" s="1"/>
  <c r="S88" i="37" a="1"/>
  <c r="S88" i="37" s="1"/>
  <c r="S39" i="44" a="1"/>
  <c r="S39" i="44" s="1"/>
  <c r="S76" i="44" a="1"/>
  <c r="S76" i="44" s="1"/>
  <c r="S90" i="44" a="1"/>
  <c r="S90" i="44" s="1"/>
  <c r="S126" i="44" a="1"/>
  <c r="S126" i="44" s="1"/>
  <c r="S18" i="49" a="1"/>
  <c r="S18" i="49" s="1"/>
  <c r="S26" i="49" a="1"/>
  <c r="S26" i="49" s="1"/>
  <c r="S38" i="49" a="1"/>
  <c r="S38" i="49" s="1"/>
  <c r="S46" i="49" a="1"/>
  <c r="S46" i="49" s="1"/>
  <c r="S68" i="49" a="1"/>
  <c r="S68" i="49" s="1"/>
  <c r="S79" i="49" a="1"/>
  <c r="S79" i="49" s="1"/>
  <c r="S87" i="49" a="1"/>
  <c r="S87" i="49" s="1"/>
  <c r="S91" i="49" a="1"/>
  <c r="S91" i="49" s="1"/>
  <c r="S128" i="49" a="1"/>
  <c r="S128" i="49" s="1"/>
  <c r="S40" i="37" a="1"/>
  <c r="S40" i="37" s="1"/>
  <c r="S32" i="44" a="1"/>
  <c r="S32" i="44" s="1"/>
  <c r="S87" i="44" a="1"/>
  <c r="S87" i="44" s="1"/>
  <c r="S21" i="32" a="1"/>
  <c r="S21" i="32" s="1"/>
  <c r="S34" i="33" a="1"/>
  <c r="S34" i="33" s="1"/>
  <c r="S36" i="37" a="1"/>
  <c r="S36" i="37" s="1"/>
  <c r="S52" i="37" a="1"/>
  <c r="S52" i="37" s="1"/>
  <c r="S100" i="37" a="1"/>
  <c r="S100" i="37" s="1"/>
  <c r="S63" i="44" a="1"/>
  <c r="S63" i="44" s="1"/>
  <c r="S88" i="27" a="1"/>
  <c r="S88" i="27" s="1"/>
  <c r="S15" i="33" a="1"/>
  <c r="S15" i="33" s="1"/>
  <c r="S21" i="33" a="1"/>
  <c r="S21" i="33" s="1"/>
  <c r="S36" i="33" a="1"/>
  <c r="S36" i="33" s="1"/>
  <c r="S40" i="33" a="1"/>
  <c r="S40" i="33" s="1"/>
  <c r="S98" i="37" a="1"/>
  <c r="S98" i="37" s="1"/>
  <c r="S27" i="44" a="1"/>
  <c r="S27" i="44" s="1"/>
  <c r="S49" i="44" a="1"/>
  <c r="S49" i="44" s="1"/>
  <c r="S82" i="44" a="1"/>
  <c r="S82" i="44" s="1"/>
  <c r="S63" i="49" a="1"/>
  <c r="S63" i="49" s="1"/>
  <c r="S74" i="49" a="1"/>
  <c r="S74" i="49" s="1"/>
  <c r="S105" i="49" a="1"/>
  <c r="S105" i="49" s="1"/>
  <c r="S109" i="49" a="1"/>
  <c r="S109" i="49" s="1"/>
  <c r="S102" i="19" a="1"/>
  <c r="S102" i="19" s="1"/>
  <c r="S15" i="32" a="1"/>
  <c r="S15" i="32" s="1"/>
  <c r="S121" i="32" a="1"/>
  <c r="S121" i="32" s="1"/>
  <c r="S30" i="33" a="1"/>
  <c r="S30" i="33" s="1"/>
  <c r="S28" i="37" a="1"/>
  <c r="S28" i="37" s="1"/>
  <c r="S86" i="37" a="1"/>
  <c r="S86" i="37" s="1"/>
  <c r="S28" i="44" a="1"/>
  <c r="S28" i="44" s="1"/>
  <c r="S41" i="44" a="1"/>
  <c r="S41" i="44" s="1"/>
  <c r="S45" i="44" a="1"/>
  <c r="S45" i="44" s="1"/>
  <c r="S106" i="44" a="1"/>
  <c r="S106" i="44" s="1"/>
  <c r="S128" i="44" a="1"/>
  <c r="S128" i="44" s="1"/>
  <c r="S16" i="49" a="1"/>
  <c r="S16" i="49" s="1"/>
  <c r="S28" i="49" a="1"/>
  <c r="S28" i="49" s="1"/>
  <c r="S32" i="49" a="1"/>
  <c r="S32" i="49" s="1"/>
  <c r="S36" i="49" a="1"/>
  <c r="S36" i="49" s="1"/>
  <c r="S40" i="49" a="1"/>
  <c r="S40" i="49" s="1"/>
  <c r="S44" i="49" a="1"/>
  <c r="S44" i="49" s="1"/>
  <c r="S126" i="49" a="1"/>
  <c r="S126" i="49" s="1"/>
  <c r="S114" i="25" a="1"/>
  <c r="S114" i="25" s="1"/>
  <c r="S129" i="25" a="1"/>
  <c r="S129" i="25" s="1"/>
  <c r="S72" i="32" a="1"/>
  <c r="S72" i="32" s="1"/>
  <c r="S35" i="33" a="1"/>
  <c r="S35" i="33" s="1"/>
  <c r="S18" i="37" a="1"/>
  <c r="S18" i="37" s="1"/>
  <c r="S34" i="37" a="1"/>
  <c r="S34" i="37" s="1"/>
  <c r="S45" i="37" a="1"/>
  <c r="S45" i="37" s="1"/>
  <c r="S70" i="37" a="1"/>
  <c r="S70" i="37" s="1"/>
  <c r="S82" i="37" a="1"/>
  <c r="S82" i="37" s="1"/>
  <c r="S94" i="37" a="1"/>
  <c r="S94" i="37" s="1"/>
  <c r="S97" i="37" a="1"/>
  <c r="S97" i="37" s="1"/>
  <c r="S18" i="44" a="1"/>
  <c r="S18" i="44" s="1"/>
  <c r="S26" i="44" a="1"/>
  <c r="S26" i="44" s="1"/>
  <c r="S64" i="44" a="1"/>
  <c r="S64" i="44" s="1"/>
  <c r="S81" i="44" a="1"/>
  <c r="S81" i="44" s="1"/>
  <c r="S62" i="49" a="1"/>
  <c r="S62" i="49" s="1"/>
  <c r="S104" i="49" a="1"/>
  <c r="S104" i="49" s="1"/>
  <c r="S112" i="49" a="1"/>
  <c r="S112" i="49" s="1"/>
  <c r="S80" i="20" a="1"/>
  <c r="S80" i="20" s="1"/>
  <c r="S138" i="19" a="1"/>
  <c r="S138" i="19" s="1"/>
  <c r="S36" i="21" a="1"/>
  <c r="S36" i="21" s="1"/>
  <c r="S43" i="21" a="1"/>
  <c r="S43" i="21" s="1"/>
  <c r="S70" i="21" a="1"/>
  <c r="S70" i="21" s="1"/>
  <c r="S61" i="32" a="1"/>
  <c r="S61" i="32" s="1"/>
  <c r="S100" i="32" a="1"/>
  <c r="S100" i="32" s="1"/>
  <c r="S41" i="33" a="1"/>
  <c r="S41" i="33" s="1"/>
  <c r="S81" i="33" a="1"/>
  <c r="S81" i="33" s="1"/>
  <c r="S85" i="33" a="1"/>
  <c r="S85" i="33" s="1"/>
  <c r="S89" i="33" a="1"/>
  <c r="S89" i="33" s="1"/>
  <c r="S102" i="33" a="1"/>
  <c r="S102" i="33" s="1"/>
  <c r="S105" i="33" a="1"/>
  <c r="S105" i="33" s="1"/>
  <c r="S111" i="33" a="1"/>
  <c r="S111" i="33" s="1"/>
  <c r="S75" i="44" a="1"/>
  <c r="S75" i="44" s="1"/>
  <c r="S88" i="44" a="1"/>
  <c r="S88" i="44" s="1"/>
  <c r="S129" i="44" a="1"/>
  <c r="S129" i="44" s="1"/>
  <c r="S45" i="49" a="1"/>
  <c r="S45" i="49" s="1"/>
  <c r="S61" i="49" a="1"/>
  <c r="S61" i="49" s="1"/>
  <c r="S73" i="49" a="1"/>
  <c r="S73" i="49" s="1"/>
  <c r="S81" i="49" a="1"/>
  <c r="S81" i="49" s="1"/>
  <c r="S85" i="49" a="1"/>
  <c r="S85" i="49" s="1"/>
  <c r="S89" i="49" a="1"/>
  <c r="S89" i="49" s="1"/>
  <c r="S93" i="49" a="1"/>
  <c r="S93" i="49" s="1"/>
  <c r="S125" i="32" a="1"/>
  <c r="S125" i="32" s="1"/>
  <c r="S85" i="20" a="1"/>
  <c r="S85" i="20" s="1"/>
  <c r="S131" i="20" a="1"/>
  <c r="S131" i="20" s="1"/>
  <c r="S54" i="19" a="1"/>
  <c r="S54" i="19" s="1"/>
  <c r="S63" i="19" a="1"/>
  <c r="S63" i="19" s="1"/>
  <c r="S101" i="19" a="1"/>
  <c r="S101" i="19" s="1"/>
  <c r="S135" i="19" a="1"/>
  <c r="S135" i="19" s="1"/>
  <c r="S36" i="28" a="1"/>
  <c r="S36" i="28" s="1"/>
  <c r="S40" i="28" a="1"/>
  <c r="S40" i="28" s="1"/>
  <c r="S50" i="28" a="1"/>
  <c r="S50" i="28" s="1"/>
  <c r="S71" i="32" a="1"/>
  <c r="S71" i="32" s="1"/>
  <c r="S81" i="32" a="1"/>
  <c r="S81" i="32" s="1"/>
  <c r="S89" i="32" a="1"/>
  <c r="S89" i="32" s="1"/>
  <c r="S39" i="33" a="1"/>
  <c r="S39" i="33" s="1"/>
  <c r="S43" i="33" a="1"/>
  <c r="S43" i="33" s="1"/>
  <c r="S62" i="33" a="1"/>
  <c r="S62" i="33" s="1"/>
  <c r="S71" i="33" a="1"/>
  <c r="S71" i="33" s="1"/>
  <c r="S123" i="33" a="1"/>
  <c r="S123" i="33" s="1"/>
  <c r="S127" i="33" a="1"/>
  <c r="S127" i="33" s="1"/>
  <c r="S93" i="44" a="1"/>
  <c r="S93" i="44" s="1"/>
  <c r="S111" i="44" a="1"/>
  <c r="S111" i="44" s="1"/>
  <c r="S30" i="28" a="1"/>
  <c r="S30" i="28" s="1"/>
  <c r="S33" i="28" a="1"/>
  <c r="S33" i="28" s="1"/>
  <c r="S41" i="32" a="1"/>
  <c r="S41" i="32" s="1"/>
  <c r="S55" i="32" a="1"/>
  <c r="S55" i="32" s="1"/>
  <c r="S84" i="32" a="1"/>
  <c r="S84" i="32" s="1"/>
  <c r="S30" i="32" a="1"/>
  <c r="S30" i="32" s="1"/>
  <c r="S36" i="32" a="1"/>
  <c r="S36" i="32" s="1"/>
  <c r="S101" i="32" a="1"/>
  <c r="S101" i="32" s="1"/>
  <c r="S16" i="33" a="1"/>
  <c r="S16" i="33" s="1"/>
  <c r="S33" i="33" a="1"/>
  <c r="S33" i="33" s="1"/>
  <c r="S38" i="33" a="1"/>
  <c r="S38" i="33" s="1"/>
  <c r="S42" i="33" a="1"/>
  <c r="S42" i="33" s="1"/>
  <c r="S61" i="33" a="1"/>
  <c r="S61" i="33" s="1"/>
  <c r="S77" i="33" a="1"/>
  <c r="S77" i="33" s="1"/>
  <c r="S122" i="33" a="1"/>
  <c r="S122" i="33" s="1"/>
  <c r="S126" i="33" a="1"/>
  <c r="S126" i="33" s="1"/>
  <c r="S86" i="44" a="1"/>
  <c r="S86" i="44" s="1"/>
  <c r="S43" i="49" a="1"/>
  <c r="S43" i="49" s="1"/>
  <c r="S85" i="32" a="1"/>
  <c r="S85" i="32" s="1"/>
  <c r="S105" i="32" a="1"/>
  <c r="S105" i="32" s="1"/>
  <c r="S37" i="20" a="1"/>
  <c r="S37" i="20" s="1"/>
  <c r="S136" i="19" a="1"/>
  <c r="S136" i="19" s="1"/>
  <c r="S96" i="21" a="1"/>
  <c r="S96" i="21" s="1"/>
  <c r="S45" i="20" a="1"/>
  <c r="S45" i="20" s="1"/>
  <c r="S69" i="20" a="1"/>
  <c r="S69" i="20" s="1"/>
  <c r="S32" i="20" a="1"/>
  <c r="S32" i="20" s="1"/>
  <c r="S107" i="25" a="1"/>
  <c r="S107" i="25" s="1"/>
  <c r="S60" i="33" a="1"/>
  <c r="S60" i="33" s="1"/>
  <c r="S73" i="33" a="1"/>
  <c r="S73" i="33" s="1"/>
  <c r="S76" i="33" a="1"/>
  <c r="S76" i="33" s="1"/>
  <c r="S121" i="33" a="1"/>
  <c r="S121" i="33" s="1"/>
  <c r="S125" i="33" a="1"/>
  <c r="S125" i="33" s="1"/>
  <c r="S73" i="19" a="1"/>
  <c r="S73" i="19" s="1"/>
  <c r="S82" i="19" a="1"/>
  <c r="S82" i="19" s="1"/>
  <c r="S131" i="21" a="1"/>
  <c r="S131" i="21" s="1"/>
  <c r="S76" i="25" a="1"/>
  <c r="S76" i="25" s="1"/>
  <c r="S88" i="28" a="1"/>
  <c r="S88" i="28" s="1"/>
  <c r="S108" i="28" a="1"/>
  <c r="S108" i="28" s="1"/>
  <c r="S63" i="32" a="1"/>
  <c r="S63" i="32" s="1"/>
  <c r="S66" i="32" a="1"/>
  <c r="S66" i="32" s="1"/>
  <c r="S111" i="32" a="1"/>
  <c r="S111" i="32" s="1"/>
  <c r="S124" i="32" a="1"/>
  <c r="S124" i="32" s="1"/>
  <c r="S82" i="33" a="1"/>
  <c r="S82" i="33" s="1"/>
  <c r="S86" i="33" a="1"/>
  <c r="S86" i="33" s="1"/>
  <c r="S106" i="33" a="1"/>
  <c r="S106" i="33" s="1"/>
  <c r="S112" i="33" a="1"/>
  <c r="S112" i="33" s="1"/>
  <c r="S99" i="19" a="1"/>
  <c r="S99" i="19" s="1"/>
  <c r="S130" i="25" a="1"/>
  <c r="S130" i="25" s="1"/>
  <c r="S102" i="32" a="1"/>
  <c r="S102" i="32" s="1"/>
  <c r="S127" i="32" a="1"/>
  <c r="S127" i="32" s="1"/>
  <c r="S113" i="32" a="1"/>
  <c r="S113" i="32" s="1"/>
  <c r="S77" i="32" a="1"/>
  <c r="S77" i="32" s="1"/>
  <c r="S56" i="19" a="1"/>
  <c r="S56" i="19" s="1"/>
  <c r="S86" i="25" a="1"/>
  <c r="S86" i="25" s="1"/>
  <c r="S102" i="25" a="1"/>
  <c r="S102" i="25" s="1"/>
  <c r="S15" i="28" a="1"/>
  <c r="S15" i="28" s="1"/>
  <c r="S55" i="33" a="1"/>
  <c r="S55" i="33" s="1"/>
  <c r="S84" i="33" a="1"/>
  <c r="S84" i="33" s="1"/>
  <c r="S88" i="33" a="1"/>
  <c r="S88" i="33" s="1"/>
  <c r="S101" i="33" a="1"/>
  <c r="S101" i="33" s="1"/>
  <c r="S39" i="32" a="1"/>
  <c r="S39" i="32" s="1"/>
  <c r="S85" i="25" a="1"/>
  <c r="S85" i="25" s="1"/>
  <c r="S107" i="32" a="1"/>
  <c r="S107" i="32" s="1"/>
  <c r="S31" i="19" a="1"/>
  <c r="S31" i="19" s="1"/>
  <c r="S34" i="19" a="1"/>
  <c r="S34" i="19" s="1"/>
  <c r="S42" i="19" a="1"/>
  <c r="S42" i="19" s="1"/>
  <c r="S44" i="19" a="1"/>
  <c r="S44" i="19" s="1"/>
  <c r="S53" i="19" a="1"/>
  <c r="S53" i="19" s="1"/>
  <c r="S97" i="19" a="1"/>
  <c r="S97" i="19" s="1"/>
  <c r="S35" i="21" a="1"/>
  <c r="S35" i="21" s="1"/>
  <c r="S42" i="21" a="1"/>
  <c r="S42" i="21" s="1"/>
  <c r="S67" i="25" a="1"/>
  <c r="S67" i="25" s="1"/>
  <c r="S115" i="25" a="1"/>
  <c r="S115" i="25" s="1"/>
  <c r="S34" i="28" a="1"/>
  <c r="S34" i="28" s="1"/>
  <c r="S39" i="28" a="1"/>
  <c r="S39" i="28" s="1"/>
  <c r="S43" i="28" a="1"/>
  <c r="S43" i="28" s="1"/>
  <c r="S114" i="28" a="1"/>
  <c r="S114" i="28" s="1"/>
  <c r="S42" i="32" a="1"/>
  <c r="S42" i="32" s="1"/>
  <c r="S62" i="32" a="1"/>
  <c r="S62" i="32" s="1"/>
  <c r="S35" i="28" a="1"/>
  <c r="S35" i="28" s="1"/>
  <c r="S87" i="32" a="1"/>
  <c r="S87" i="32" s="1"/>
  <c r="S123" i="32" a="1"/>
  <c r="S123" i="32" s="1"/>
  <c r="S84" i="25" a="1"/>
  <c r="S84" i="25" s="1"/>
  <c r="S100" i="25" a="1"/>
  <c r="S100" i="25" s="1"/>
  <c r="S120" i="25" a="1"/>
  <c r="S120" i="25" s="1"/>
  <c r="S42" i="28" a="1"/>
  <c r="S42" i="28" s="1"/>
  <c r="S40" i="32" a="1"/>
  <c r="S40" i="32" s="1"/>
  <c r="S60" i="32" a="1"/>
  <c r="S60" i="32" s="1"/>
  <c r="S76" i="32" a="1"/>
  <c r="S76" i="32" s="1"/>
  <c r="S82" i="32" a="1"/>
  <c r="S82" i="32" s="1"/>
  <c r="S126" i="32" a="1"/>
  <c r="S126" i="32" s="1"/>
  <c r="S150" i="20" a="1"/>
  <c r="S150" i="20" s="1"/>
  <c r="S154" i="20" a="1"/>
  <c r="S154" i="20" s="1"/>
  <c r="S112" i="21" a="1"/>
  <c r="S112" i="21" s="1"/>
  <c r="S16" i="25" a="1"/>
  <c r="S16" i="25" s="1"/>
  <c r="S19" i="25" a="1"/>
  <c r="S19" i="25" s="1"/>
  <c r="S63" i="25" a="1"/>
  <c r="S63" i="25" s="1"/>
  <c r="S106" i="25" a="1"/>
  <c r="S106" i="25" s="1"/>
  <c r="S110" i="25" a="1"/>
  <c r="S110" i="25" s="1"/>
  <c r="S37" i="28" a="1"/>
  <c r="S37" i="28" s="1"/>
  <c r="S90" i="28" a="1"/>
  <c r="S90" i="28" s="1"/>
  <c r="S129" i="28" a="1"/>
  <c r="S129" i="28" s="1"/>
  <c r="S43" i="32" a="1"/>
  <c r="S43" i="32" s="1"/>
  <c r="S50" i="32" a="1"/>
  <c r="S50" i="32" s="1"/>
  <c r="S50" i="33" a="1"/>
  <c r="S50" i="33" s="1"/>
  <c r="S141" i="20" a="1"/>
  <c r="S141" i="20" s="1"/>
  <c r="S16" i="19" a="1"/>
  <c r="S16" i="19" s="1"/>
  <c r="S108" i="21" a="1"/>
  <c r="S108" i="21" s="1"/>
  <c r="S99" i="25" a="1"/>
  <c r="S99" i="25" s="1"/>
  <c r="S21" i="28" a="1"/>
  <c r="S21" i="28" s="1"/>
  <c r="S38" i="32" a="1"/>
  <c r="S38" i="32" s="1"/>
  <c r="S88" i="32" a="1"/>
  <c r="S88" i="32" s="1"/>
  <c r="S135" i="20" a="1"/>
  <c r="S135" i="20" s="1"/>
  <c r="S153" i="20" a="1"/>
  <c r="S153" i="20" s="1"/>
  <c r="S64" i="21" a="1"/>
  <c r="S64" i="21" s="1"/>
  <c r="S77" i="21" a="1"/>
  <c r="S77" i="21" s="1"/>
  <c r="S59" i="25" a="1"/>
  <c r="S59" i="25" s="1"/>
  <c r="S89" i="28" a="1"/>
  <c r="S89" i="28" s="1"/>
  <c r="S102" i="28" a="1"/>
  <c r="S102" i="28" s="1"/>
  <c r="S33" i="32" a="1"/>
  <c r="S33" i="32" s="1"/>
  <c r="S83" i="32" a="1"/>
  <c r="S83" i="32" s="1"/>
  <c r="S119" i="20" a="1"/>
  <c r="S119" i="20" s="1"/>
  <c r="S96" i="20" a="1"/>
  <c r="S96" i="20" s="1"/>
  <c r="S34" i="32" a="1"/>
  <c r="S34" i="32" s="1"/>
  <c r="S93" i="20" a="1"/>
  <c r="S93" i="20" s="1"/>
  <c r="S36" i="19" a="1"/>
  <c r="S36" i="19" s="1"/>
  <c r="S74" i="19" a="1"/>
  <c r="S74" i="19" s="1"/>
  <c r="S77" i="19" a="1"/>
  <c r="S77" i="19" s="1"/>
  <c r="S83" i="19" a="1"/>
  <c r="S83" i="19" s="1"/>
  <c r="S119" i="19" a="1"/>
  <c r="S119" i="19" s="1"/>
  <c r="S15" i="21" a="1"/>
  <c r="S15" i="21" s="1"/>
  <c r="S19" i="21" a="1"/>
  <c r="S19" i="21" s="1"/>
  <c r="S16" i="28" a="1"/>
  <c r="S16" i="28" s="1"/>
  <c r="S95" i="20" a="1"/>
  <c r="S95" i="20" s="1"/>
  <c r="S99" i="20" a="1"/>
  <c r="S99" i="20" s="1"/>
  <c r="S142" i="20" a="1"/>
  <c r="S142" i="20" s="1"/>
  <c r="S103" i="19" a="1"/>
  <c r="S103" i="19" s="1"/>
  <c r="S78" i="25" a="1"/>
  <c r="S78" i="25" s="1"/>
  <c r="S89" i="25" a="1"/>
  <c r="S89" i="25" s="1"/>
  <c r="S122" i="25" a="1"/>
  <c r="S122" i="25" s="1"/>
  <c r="S41" i="28" a="1"/>
  <c r="S41" i="28" s="1"/>
  <c r="S61" i="28" a="1"/>
  <c r="S61" i="28" s="1"/>
  <c r="S103" i="28" a="1"/>
  <c r="S103" i="28" s="1"/>
  <c r="S150" i="19" a="1"/>
  <c r="S150" i="19" s="1"/>
  <c r="S109" i="21" a="1"/>
  <c r="S109" i="21" s="1"/>
  <c r="S36" i="25" a="1"/>
  <c r="S36" i="25" s="1"/>
  <c r="S40" i="25" a="1"/>
  <c r="S40" i="25" s="1"/>
  <c r="S52" i="25" a="1"/>
  <c r="S52" i="25" s="1"/>
  <c r="S73" i="25" a="1"/>
  <c r="S73" i="25" s="1"/>
  <c r="S88" i="25" a="1"/>
  <c r="S88" i="25" s="1"/>
  <c r="S121" i="25" a="1"/>
  <c r="S121" i="25" s="1"/>
  <c r="S60" i="28" a="1"/>
  <c r="S60" i="28" s="1"/>
  <c r="S32" i="25" a="1"/>
  <c r="S32" i="25" s="1"/>
  <c r="S39" i="25" a="1"/>
  <c r="S39" i="25" s="1"/>
  <c r="S50" i="25" a="1"/>
  <c r="S50" i="25" s="1"/>
  <c r="S87" i="25" a="1"/>
  <c r="S87" i="25" s="1"/>
  <c r="S124" i="28" a="1"/>
  <c r="S124" i="28" s="1"/>
  <c r="S100" i="20" a="1"/>
  <c r="S100" i="20" s="1"/>
  <c r="S128" i="20" a="1"/>
  <c r="S128" i="20" s="1"/>
  <c r="S134" i="20" a="1"/>
  <c r="S134" i="20" s="1"/>
  <c r="S152" i="20" a="1"/>
  <c r="S152" i="20" s="1"/>
  <c r="S15" i="19" a="1"/>
  <c r="S15" i="19" s="1"/>
  <c r="S52" i="19" a="1"/>
  <c r="S52" i="19" s="1"/>
  <c r="S84" i="19" a="1"/>
  <c r="S84" i="19" s="1"/>
  <c r="S87" i="19" a="1"/>
  <c r="S87" i="19" s="1"/>
  <c r="S152" i="19" a="1"/>
  <c r="S152" i="19" s="1"/>
  <c r="S54" i="21" a="1"/>
  <c r="S54" i="21" s="1"/>
  <c r="S63" i="21" a="1"/>
  <c r="S63" i="21" s="1"/>
  <c r="S76" i="21" a="1"/>
  <c r="S76" i="21" s="1"/>
  <c r="S60" i="25" a="1"/>
  <c r="S60" i="25" s="1"/>
  <c r="S82" i="25" a="1"/>
  <c r="S82" i="25" s="1"/>
  <c r="S86" i="28" a="1"/>
  <c r="S86" i="28" s="1"/>
  <c r="S104" i="28" a="1"/>
  <c r="S104" i="28" s="1"/>
  <c r="S113" i="28" a="1"/>
  <c r="S113" i="28" s="1"/>
  <c r="S123" i="28" a="1"/>
  <c r="S123" i="28" s="1"/>
  <c r="S128" i="28" a="1"/>
  <c r="S128" i="28" s="1"/>
  <c r="S127" i="28" a="1"/>
  <c r="S127" i="28" s="1"/>
  <c r="S125" i="28" a="1"/>
  <c r="S125" i="28" s="1"/>
  <c r="S126" i="28" a="1"/>
  <c r="S126" i="28" s="1"/>
  <c r="S89" i="20" a="1"/>
  <c r="S89" i="20" s="1"/>
  <c r="S95" i="21" a="1"/>
  <c r="S95" i="21" s="1"/>
  <c r="S44" i="20" a="1"/>
  <c r="S44" i="20" s="1"/>
  <c r="S53" i="20" a="1"/>
  <c r="S53" i="20" s="1"/>
  <c r="S117" i="20" a="1"/>
  <c r="S117" i="20" s="1"/>
  <c r="S95" i="19" a="1"/>
  <c r="S95" i="19" s="1"/>
  <c r="S130" i="19" a="1"/>
  <c r="S130" i="19" s="1"/>
  <c r="S133" i="19" a="1"/>
  <c r="S133" i="19" s="1"/>
  <c r="S33" i="20" a="1"/>
  <c r="S33" i="20" s="1"/>
  <c r="S56" i="20" a="1"/>
  <c r="S56" i="20" s="1"/>
  <c r="S68" i="20" a="1"/>
  <c r="S68" i="20" s="1"/>
  <c r="S151" i="20" a="1"/>
  <c r="S151" i="20" s="1"/>
  <c r="S120" i="19" a="1"/>
  <c r="S120" i="19" s="1"/>
  <c r="S144" i="19" a="1"/>
  <c r="S144" i="19" s="1"/>
  <c r="S151" i="19" a="1"/>
  <c r="S151" i="19" s="1"/>
  <c r="S14" i="21" a="1"/>
  <c r="S14" i="21" s="1"/>
  <c r="S18" i="21" a="1"/>
  <c r="S18" i="21" s="1"/>
  <c r="S98" i="19" a="1"/>
  <c r="S98" i="19" s="1"/>
  <c r="S88" i="21" a="1"/>
  <c r="S88" i="21" s="1"/>
  <c r="S92" i="21" a="1"/>
  <c r="S92" i="21" s="1"/>
  <c r="S69" i="27" a="1"/>
  <c r="S69" i="27" s="1"/>
  <c r="S97" i="20" a="1"/>
  <c r="S97" i="20" s="1"/>
  <c r="S91" i="19" a="1"/>
  <c r="S91" i="19" s="1"/>
  <c r="S65" i="21" a="1"/>
  <c r="S65" i="21" s="1"/>
  <c r="S78" i="21" a="1"/>
  <c r="S78" i="21" s="1"/>
  <c r="S81" i="21" a="1"/>
  <c r="S81" i="21" s="1"/>
  <c r="S119" i="21" a="1"/>
  <c r="S119" i="21" s="1"/>
  <c r="S118" i="20" a="1"/>
  <c r="S118" i="20" s="1"/>
  <c r="S149" i="19" a="1"/>
  <c r="S149" i="19" s="1"/>
  <c r="S94" i="20" a="1"/>
  <c r="S94" i="20" s="1"/>
  <c r="S133" i="20" a="1"/>
  <c r="S133" i="20" s="1"/>
  <c r="S41" i="19" a="1"/>
  <c r="S41" i="19" s="1"/>
  <c r="S65" i="19" a="1"/>
  <c r="S65" i="19" s="1"/>
  <c r="S72" i="19" a="1"/>
  <c r="S72" i="19" s="1"/>
  <c r="S117" i="19" a="1"/>
  <c r="S117" i="19" s="1"/>
  <c r="S122" i="19" a="1"/>
  <c r="S122" i="19" s="1"/>
  <c r="S66" i="21" a="1"/>
  <c r="S66" i="21" s="1"/>
  <c r="S82" i="21" a="1"/>
  <c r="S82" i="21" s="1"/>
  <c r="S14" i="25" a="1"/>
  <c r="S14" i="25" s="1"/>
  <c r="S25" i="25" a="1"/>
  <c r="S25" i="25" s="1"/>
  <c r="S37" i="25" a="1"/>
  <c r="S37" i="25" s="1"/>
  <c r="S41" i="25" a="1"/>
  <c r="S41" i="25" s="1"/>
  <c r="S62" i="28" a="1"/>
  <c r="S62" i="28" s="1"/>
  <c r="S78" i="28" a="1"/>
  <c r="S78" i="28" s="1"/>
  <c r="S83" i="28" a="1"/>
  <c r="S83" i="28" s="1"/>
  <c r="S91" i="28" a="1"/>
  <c r="S91" i="28" s="1"/>
  <c r="S115" i="28" a="1"/>
  <c r="S115" i="28" s="1"/>
  <c r="S66" i="28" a="1"/>
  <c r="S66" i="28" s="1"/>
  <c r="S87" i="28" a="1"/>
  <c r="S87" i="28" s="1"/>
  <c r="S107" i="28" a="1"/>
  <c r="S107" i="28" s="1"/>
  <c r="S83" i="25" a="1"/>
  <c r="S83" i="25" s="1"/>
  <c r="S15" i="25" a="1"/>
  <c r="S15" i="25" s="1"/>
  <c r="S26" i="25" a="1"/>
  <c r="S26" i="25" s="1"/>
  <c r="S34" i="25" a="1"/>
  <c r="S34" i="25" s="1"/>
  <c r="S42" i="25" a="1"/>
  <c r="S42" i="25" s="1"/>
  <c r="S111" i="25" a="1"/>
  <c r="S111" i="25" s="1"/>
  <c r="S72" i="28" a="1"/>
  <c r="S72" i="28" s="1"/>
  <c r="S85" i="28" a="1"/>
  <c r="S85" i="28" s="1"/>
  <c r="S96" i="19" a="1"/>
  <c r="S96" i="19" s="1"/>
  <c r="S30" i="21" a="1"/>
  <c r="S30" i="21" s="1"/>
  <c r="S34" i="21" a="1"/>
  <c r="S34" i="21" s="1"/>
  <c r="S89" i="21" a="1"/>
  <c r="S89" i="21" s="1"/>
  <c r="S93" i="21" a="1"/>
  <c r="S93" i="21" s="1"/>
  <c r="S72" i="25" a="1"/>
  <c r="S72" i="25" s="1"/>
  <c r="S101" i="25" a="1"/>
  <c r="S101" i="25" s="1"/>
  <c r="S109" i="25" a="1"/>
  <c r="S109" i="25" s="1"/>
  <c r="S55" i="28" a="1"/>
  <c r="S55" i="28" s="1"/>
  <c r="S63" i="28" a="1"/>
  <c r="S63" i="28" s="1"/>
  <c r="S71" i="28" a="1"/>
  <c r="S71" i="28" s="1"/>
  <c r="S79" i="28" a="1"/>
  <c r="S79" i="28" s="1"/>
  <c r="S84" i="28" a="1"/>
  <c r="S84" i="28" s="1"/>
  <c r="S70" i="20" a="1"/>
  <c r="S70" i="20" s="1"/>
  <c r="S143" i="19" a="1"/>
  <c r="S143" i="19" s="1"/>
  <c r="S113" i="21" a="1"/>
  <c r="S113" i="21" s="1"/>
  <c r="S16" i="20" a="1"/>
  <c r="S16" i="20" s="1"/>
  <c r="S101" i="20" a="1"/>
  <c r="S101" i="20" s="1"/>
  <c r="S85" i="27" a="1"/>
  <c r="S85" i="27" s="1"/>
  <c r="S89" i="27" a="1"/>
  <c r="S89" i="27" s="1"/>
  <c r="S36" i="20" a="1"/>
  <c r="S36" i="20" s="1"/>
  <c r="S38" i="20" a="1"/>
  <c r="S38" i="20" s="1"/>
  <c r="S43" i="20" a="1"/>
  <c r="S43" i="20" s="1"/>
  <c r="S67" i="20" a="1"/>
  <c r="S67" i="20" s="1"/>
  <c r="S74" i="20" a="1"/>
  <c r="S74" i="20" s="1"/>
  <c r="S82" i="20" a="1"/>
  <c r="S82" i="20" s="1"/>
  <c r="S62" i="19" a="1"/>
  <c r="S62" i="19" s="1"/>
  <c r="S148" i="19" a="1"/>
  <c r="S148" i="19" s="1"/>
  <c r="S17" i="21" a="1"/>
  <c r="S17" i="21" s="1"/>
  <c r="S33" i="21" a="1"/>
  <c r="S33" i="21" s="1"/>
  <c r="S41" i="21" a="1"/>
  <c r="S41" i="21" s="1"/>
  <c r="S57" i="21" a="1"/>
  <c r="S57" i="21" s="1"/>
  <c r="S84" i="21" a="1"/>
  <c r="S84" i="21" s="1"/>
  <c r="S129" i="21" a="1"/>
  <c r="S129" i="21" s="1"/>
  <c r="S15" i="20" a="1"/>
  <c r="S15" i="20" s="1"/>
  <c r="S62" i="20" a="1"/>
  <c r="S62" i="20" s="1"/>
  <c r="S120" i="20" a="1"/>
  <c r="S120" i="20" s="1"/>
  <c r="S149" i="20" a="1"/>
  <c r="S149" i="20" s="1"/>
  <c r="S37" i="19" a="1"/>
  <c r="S37" i="19" s="1"/>
  <c r="S45" i="19" a="1"/>
  <c r="S45" i="19" s="1"/>
  <c r="S121" i="19" a="1"/>
  <c r="S121" i="19" s="1"/>
  <c r="S137" i="19" a="1"/>
  <c r="S137" i="19" s="1"/>
  <c r="S91" i="21" a="1"/>
  <c r="S91" i="21" s="1"/>
  <c r="S120" i="21" a="1"/>
  <c r="S120" i="21" s="1"/>
  <c r="S130" i="21" a="1"/>
  <c r="S130" i="21" s="1"/>
  <c r="S35" i="20" a="1"/>
  <c r="S35" i="20" s="1"/>
  <c r="S42" i="20" a="1"/>
  <c r="S42" i="20" s="1"/>
  <c r="S52" i="20" a="1"/>
  <c r="S52" i="20" s="1"/>
  <c r="S54" i="20" a="1"/>
  <c r="S54" i="20" s="1"/>
  <c r="S81" i="20" a="1"/>
  <c r="S81" i="20" s="1"/>
  <c r="S136" i="20" a="1"/>
  <c r="S136" i="20" s="1"/>
  <c r="S153" i="19" a="1"/>
  <c r="S153" i="19" s="1"/>
  <c r="S16" i="21" a="1"/>
  <c r="S16" i="21" s="1"/>
  <c r="S40" i="21" a="1"/>
  <c r="S40" i="21" s="1"/>
  <c r="S83" i="21" a="1"/>
  <c r="S83" i="21" s="1"/>
  <c r="S107" i="21" a="1"/>
  <c r="S107" i="21" s="1"/>
  <c r="S118" i="21" a="1"/>
  <c r="S118" i="21" s="1"/>
  <c r="S33" i="27" a="1"/>
  <c r="S33" i="27" s="1"/>
  <c r="S77" i="27" a="1"/>
  <c r="S77" i="27" s="1"/>
  <c r="S84" i="27" a="1"/>
  <c r="S84" i="27" s="1"/>
  <c r="S15" i="27" a="1"/>
  <c r="S15" i="27" s="1"/>
  <c r="S115" i="20" a="1"/>
  <c r="S115" i="20" s="1"/>
  <c r="S98" i="20" a="1"/>
  <c r="S98" i="20" s="1"/>
  <c r="S16" i="27" a="1"/>
  <c r="S16" i="27" s="1"/>
  <c r="S20" i="27" a="1"/>
  <c r="S20" i="27" s="1"/>
  <c r="S23" i="27" a="1"/>
  <c r="S23" i="27" s="1"/>
  <c r="S35" i="19" a="1"/>
  <c r="S35" i="19" s="1"/>
  <c r="S50" i="21" a="1"/>
  <c r="S50" i="21" s="1"/>
  <c r="S58" i="21" a="1"/>
  <c r="S58" i="21" s="1"/>
  <c r="S30" i="27" a="1"/>
  <c r="S30" i="27" s="1"/>
  <c r="S54" i="27" a="1"/>
  <c r="S54" i="27" s="1"/>
  <c r="S57" i="27" a="1"/>
  <c r="S57" i="27" s="1"/>
  <c r="S61" i="27" a="1"/>
  <c r="S61" i="27" s="1"/>
  <c r="S83" i="27" a="1"/>
  <c r="S83" i="27" s="1"/>
  <c r="S87" i="27" a="1"/>
  <c r="S87" i="27" s="1"/>
  <c r="S40" i="27" a="1"/>
  <c r="S40" i="27" s="1"/>
  <c r="S47" i="27" a="1"/>
  <c r="S47" i="27" s="1"/>
  <c r="S19" i="27" a="1"/>
  <c r="S19" i="27" s="1"/>
  <c r="S26" i="27" a="1"/>
  <c r="S26" i="27" s="1"/>
  <c r="S50" i="27" a="1"/>
  <c r="S50" i="27" s="1"/>
  <c r="S53" i="27" a="1"/>
  <c r="S53" i="27" s="1"/>
  <c r="S60" i="27" a="1"/>
  <c r="S60" i="27" s="1"/>
  <c r="S64" i="27" a="1"/>
  <c r="S64" i="27" s="1"/>
  <c r="S75" i="27" a="1"/>
  <c r="S75" i="27" s="1"/>
  <c r="S71" i="27" a="1"/>
  <c r="S71" i="27" s="1"/>
  <c r="S36" i="27" a="1"/>
  <c r="S36" i="27" s="1"/>
  <c r="S39" i="27" a="1"/>
  <c r="S39" i="27" s="1"/>
  <c r="S43" i="27" a="1"/>
  <c r="S43" i="27" s="1"/>
  <c r="S46" i="27" a="1"/>
  <c r="S46" i="27" s="1"/>
  <c r="S28" i="27" a="1"/>
  <c r="S28" i="27" s="1"/>
  <c r="S35" i="27" a="1"/>
  <c r="S35" i="27" s="1"/>
  <c r="S42" i="27" a="1"/>
  <c r="S42" i="27" s="1"/>
  <c r="S13" i="27" a="1"/>
  <c r="S13" i="27" s="1"/>
  <c r="S17" i="27" a="1"/>
  <c r="S17" i="27" s="1"/>
  <c r="S24" i="27" a="1"/>
  <c r="S24" i="27" s="1"/>
  <c r="S31" i="27" a="1"/>
  <c r="S31" i="27" s="1"/>
  <c r="S58" i="27" a="1"/>
  <c r="S58" i="27" s="1"/>
  <c r="S70" i="27" a="1"/>
  <c r="S70" i="27" s="1"/>
  <c r="S74" i="27" a="1"/>
  <c r="S74" i="27" s="1"/>
  <c r="S78" i="27" a="1"/>
  <c r="S78" i="27" s="1"/>
  <c r="S82" i="27" a="1"/>
  <c r="S82" i="27" s="1"/>
  <c r="S86" i="27" a="1"/>
  <c r="S86" i="27" s="1"/>
  <c r="S90" i="27" a="1"/>
  <c r="S90" i="27" s="1"/>
  <c r="S34" i="27" a="1"/>
  <c r="S34" i="27" s="1"/>
  <c r="S41" i="27" a="1"/>
  <c r="S41" i="27" s="1"/>
  <c r="S76" i="41" a="1"/>
  <c r="S76" i="41" s="1"/>
  <c r="L82" i="52"/>
  <c r="L123" i="52"/>
  <c r="Q127" i="52"/>
  <c r="S79" i="52" a="1"/>
  <c r="S79" i="52" s="1"/>
  <c r="S66" i="52" a="1"/>
  <c r="S66" i="52" s="1"/>
  <c r="S77" i="52" a="1"/>
  <c r="S77" i="52" s="1"/>
  <c r="S55" i="52" a="1"/>
  <c r="S55" i="52" s="1"/>
  <c r="S25" i="52" a="1"/>
  <c r="S25" i="52" s="1"/>
  <c r="S33" i="52" a="1"/>
  <c r="S33" i="52" s="1"/>
  <c r="S41" i="52" a="1"/>
  <c r="S41" i="52" s="1"/>
  <c r="S16" i="52" a="1"/>
  <c r="S16" i="52" s="1"/>
  <c r="S48" i="52" a="1"/>
  <c r="S48" i="52" s="1"/>
  <c r="S52" i="52" a="1"/>
  <c r="S52" i="52" s="1"/>
  <c r="S56" i="52" a="1"/>
  <c r="S56" i="52" s="1"/>
  <c r="S62" i="52" a="1"/>
  <c r="S62" i="52" s="1"/>
  <c r="S64" i="52" a="1"/>
  <c r="S64" i="52" s="1"/>
  <c r="S72" i="52" a="1"/>
  <c r="S72" i="52" s="1"/>
  <c r="S80" i="52" a="1"/>
  <c r="S80" i="52" s="1"/>
  <c r="S14" i="52" a="1"/>
  <c r="S14" i="52" s="1"/>
  <c r="S18" i="52" a="1"/>
  <c r="S18" i="52" s="1"/>
  <c r="S22" i="52" a="1"/>
  <c r="S22" i="52" s="1"/>
  <c r="S30" i="52" a="1"/>
  <c r="S30" i="52" s="1"/>
  <c r="S34" i="52" a="1"/>
  <c r="S34" i="52" s="1"/>
  <c r="S38" i="52" a="1"/>
  <c r="S38" i="52" s="1"/>
  <c r="S42" i="52" a="1"/>
  <c r="S42" i="52" s="1"/>
  <c r="S46" i="52" a="1"/>
  <c r="S46" i="52" s="1"/>
  <c r="S50" i="52" a="1"/>
  <c r="S50" i="52" s="1"/>
  <c r="S54" i="52" a="1"/>
  <c r="S54" i="52" s="1"/>
  <c r="S78" i="52" a="1"/>
  <c r="S78" i="52" s="1"/>
  <c r="S59" i="52" a="1"/>
  <c r="S59" i="52" s="1"/>
  <c r="S21" i="52" a="1"/>
  <c r="S21" i="52" s="1"/>
  <c r="S53" i="52" a="1"/>
  <c r="S53" i="52" s="1"/>
  <c r="S27" i="52" a="1"/>
  <c r="S27" i="52" s="1"/>
  <c r="S43" i="52" a="1"/>
  <c r="S43" i="52" s="1"/>
  <c r="S51" i="52" a="1"/>
  <c r="S51" i="52" s="1"/>
  <c r="S74" i="52" a="1"/>
  <c r="S74" i="52" s="1"/>
  <c r="S40" i="52" a="1"/>
  <c r="S40" i="52" s="1"/>
  <c r="S70" i="52" a="1"/>
  <c r="S70" i="52" s="1"/>
  <c r="S23" i="52" a="1"/>
  <c r="S23" i="52" s="1"/>
  <c r="S31" i="52" a="1"/>
  <c r="S31" i="52" s="1"/>
  <c r="S39" i="52" a="1"/>
  <c r="S39" i="52" s="1"/>
  <c r="S58" i="52" a="1"/>
  <c r="S58" i="52" s="1"/>
  <c r="S69" i="52" a="1"/>
  <c r="S69" i="52" s="1"/>
  <c r="S20" i="52" a="1"/>
  <c r="S20" i="52" s="1"/>
  <c r="S24" i="52" a="1"/>
  <c r="S24" i="52" s="1"/>
  <c r="S28" i="52" a="1"/>
  <c r="S28" i="52" s="1"/>
  <c r="S32" i="52" a="1"/>
  <c r="S32" i="52" s="1"/>
  <c r="S36" i="52" a="1"/>
  <c r="S36" i="52" s="1"/>
  <c r="S19" i="52" a="1"/>
  <c r="S19" i="52" s="1"/>
  <c r="S73" i="52" a="1"/>
  <c r="S73" i="52" s="1"/>
  <c r="S76" i="52" a="1"/>
  <c r="S76" i="52" s="1"/>
  <c r="S15" i="52" a="1"/>
  <c r="S15" i="52" s="1"/>
  <c r="S47" i="52" a="1"/>
  <c r="S47" i="52" s="1"/>
  <c r="S63" i="52" a="1"/>
  <c r="S63" i="52" s="1"/>
  <c r="M123" i="52"/>
  <c r="S37" i="52" a="1"/>
  <c r="S37" i="52" s="1"/>
  <c r="S60" i="52" a="1"/>
  <c r="S60" i="52" s="1"/>
  <c r="S75" i="52" a="1"/>
  <c r="S75" i="52" s="1"/>
  <c r="S17" i="52" a="1"/>
  <c r="S17" i="52" s="1"/>
  <c r="S26" i="52" a="1"/>
  <c r="S26" i="52" s="1"/>
  <c r="S35" i="52" a="1"/>
  <c r="S35" i="52" s="1"/>
  <c r="S44" i="52" a="1"/>
  <c r="S44" i="52" s="1"/>
  <c r="S49" i="52" a="1"/>
  <c r="S49" i="52" s="1"/>
  <c r="S57" i="52" a="1"/>
  <c r="S57" i="52" s="1"/>
  <c r="S65" i="52" a="1"/>
  <c r="S65" i="52" s="1"/>
  <c r="S68" i="52" a="1"/>
  <c r="S68" i="52" s="1"/>
  <c r="S71" i="52" a="1"/>
  <c r="S71" i="52" s="1"/>
  <c r="R82" i="52"/>
  <c r="S45" i="52" a="1"/>
  <c r="S45" i="52" s="1"/>
  <c r="S67" i="52" a="1"/>
  <c r="S67" i="52" s="1"/>
  <c r="S61" i="52" a="1"/>
  <c r="S61" i="52" s="1"/>
  <c r="S86" i="52" a="1"/>
  <c r="S86" i="52" s="1"/>
  <c r="S88" i="52" a="1"/>
  <c r="S88" i="52" s="1"/>
  <c r="S90" i="52" a="1"/>
  <c r="S90" i="52" s="1"/>
  <c r="S92" i="52" a="1"/>
  <c r="S92" i="52" s="1"/>
  <c r="S94" i="52" a="1"/>
  <c r="S94" i="52" s="1"/>
  <c r="S96" i="52" a="1"/>
  <c r="S96" i="52" s="1"/>
  <c r="S98" i="52" a="1"/>
  <c r="S98" i="52" s="1"/>
  <c r="S100" i="52" a="1"/>
  <c r="S100" i="52" s="1"/>
  <c r="S102" i="52" a="1"/>
  <c r="S102" i="52" s="1"/>
  <c r="S104" i="52" a="1"/>
  <c r="S104" i="52" s="1"/>
  <c r="S106" i="52" a="1"/>
  <c r="S106" i="52" s="1"/>
  <c r="S108" i="52" a="1"/>
  <c r="S108" i="52" s="1"/>
  <c r="S110" i="52" a="1"/>
  <c r="S110" i="52" s="1"/>
  <c r="S112" i="52" a="1"/>
  <c r="S112" i="52" s="1"/>
  <c r="S114" i="52" a="1"/>
  <c r="S114" i="52" s="1"/>
  <c r="S116" i="52" a="1"/>
  <c r="S116" i="52" s="1"/>
  <c r="S118" i="52" a="1"/>
  <c r="S118" i="52" s="1"/>
  <c r="S120" i="52" a="1"/>
  <c r="S120" i="52" s="1"/>
  <c r="S29" i="52" a="1"/>
  <c r="S29" i="52" s="1"/>
  <c r="S13" i="52" a="1"/>
  <c r="S13" i="52" s="1"/>
  <c r="S26" i="47" a="1"/>
  <c r="S26" i="47" s="1"/>
  <c r="S90" i="47" a="1"/>
  <c r="S90" i="47" s="1"/>
  <c r="S94" i="47" a="1"/>
  <c r="S94" i="47" s="1"/>
  <c r="S26" i="42" a="1"/>
  <c r="S26" i="42" s="1"/>
  <c r="R123" i="52"/>
  <c r="S87" i="52" a="1"/>
  <c r="S87" i="52" s="1"/>
  <c r="S89" i="52" a="1"/>
  <c r="S89" i="52" s="1"/>
  <c r="S91" i="52" a="1"/>
  <c r="S91" i="52" s="1"/>
  <c r="S93" i="52" a="1"/>
  <c r="S93" i="52" s="1"/>
  <c r="S95" i="52" a="1"/>
  <c r="S95" i="52" s="1"/>
  <c r="S97" i="52" a="1"/>
  <c r="S97" i="52" s="1"/>
  <c r="S99" i="52" a="1"/>
  <c r="S99" i="52" s="1"/>
  <c r="S101" i="52" a="1"/>
  <c r="S101" i="52" s="1"/>
  <c r="S103" i="52" a="1"/>
  <c r="S103" i="52" s="1"/>
  <c r="S105" i="52" a="1"/>
  <c r="S105" i="52" s="1"/>
  <c r="S107" i="52" a="1"/>
  <c r="S107" i="52" s="1"/>
  <c r="S109" i="52" a="1"/>
  <c r="S109" i="52" s="1"/>
  <c r="S111" i="52" a="1"/>
  <c r="S111" i="52" s="1"/>
  <c r="S113" i="52" a="1"/>
  <c r="S113" i="52" s="1"/>
  <c r="S115" i="52" a="1"/>
  <c r="S115" i="52" s="1"/>
  <c r="S117" i="52" a="1"/>
  <c r="S117" i="52" s="1"/>
  <c r="S119" i="52" a="1"/>
  <c r="S119" i="52" s="1"/>
  <c r="S74" i="42" a="1"/>
  <c r="S74" i="42" s="1"/>
  <c r="M82" i="52"/>
  <c r="L127" i="52"/>
  <c r="S85" i="52" a="1"/>
  <c r="S85" i="52" s="1"/>
  <c r="S62" i="41" a="1"/>
  <c r="S62" i="41" s="1"/>
  <c r="S42" i="41" a="1"/>
  <c r="S42" i="41" s="1"/>
  <c r="S66" i="50" a="1"/>
  <c r="S66" i="50" s="1"/>
  <c r="S78" i="47" a="1"/>
  <c r="S78" i="47" s="1"/>
  <c r="S82" i="41" a="1"/>
  <c r="S82" i="41" s="1"/>
  <c r="S14" i="42" a="1"/>
  <c r="S14" i="42" s="1"/>
  <c r="S18" i="42" a="1"/>
  <c r="S18" i="42" s="1"/>
  <c r="S30" i="42" a="1"/>
  <c r="S30" i="42" s="1"/>
  <c r="S34" i="42" a="1"/>
  <c r="S34" i="42" s="1"/>
  <c r="S38" i="42" a="1"/>
  <c r="S38" i="42" s="1"/>
  <c r="S32" i="47" a="1"/>
  <c r="S32" i="47" s="1"/>
  <c r="S52" i="47" a="1"/>
  <c r="S52" i="47" s="1"/>
  <c r="S60" i="50" a="1"/>
  <c r="S60" i="50" s="1"/>
  <c r="S66" i="47" a="1"/>
  <c r="S66" i="47" s="1"/>
  <c r="S17" i="42" a="1"/>
  <c r="S17" i="42" s="1"/>
  <c r="S33" i="42" a="1"/>
  <c r="S33" i="42" s="1"/>
  <c r="S37" i="42" a="1"/>
  <c r="S37" i="42" s="1"/>
  <c r="S59" i="42" a="1"/>
  <c r="S59" i="42" s="1"/>
  <c r="S75" i="42" a="1"/>
  <c r="S75" i="42" s="1"/>
  <c r="S16" i="47" a="1"/>
  <c r="S16" i="47" s="1"/>
  <c r="S46" i="47" a="1"/>
  <c r="S46" i="47" s="1"/>
  <c r="S58" i="47" a="1"/>
  <c r="S58" i="47" s="1"/>
  <c r="S42" i="50" a="1"/>
  <c r="S42" i="50" s="1"/>
  <c r="S76" i="50" a="1"/>
  <c r="S76" i="50" s="1"/>
  <c r="S38" i="47" a="1"/>
  <c r="S38" i="47" s="1"/>
  <c r="S82" i="47" a="1"/>
  <c r="S82" i="47" s="1"/>
  <c r="S38" i="50" a="1"/>
  <c r="S38" i="50" s="1"/>
  <c r="S28" i="47" a="1"/>
  <c r="S28" i="47" s="1"/>
  <c r="S92" i="47" a="1"/>
  <c r="S92" i="47" s="1"/>
  <c r="S96" i="47" a="1"/>
  <c r="S96" i="47" s="1"/>
  <c r="S86" i="42" a="1"/>
  <c r="S86" i="42" s="1"/>
  <c r="S90" i="42" a="1"/>
  <c r="S90" i="42" s="1"/>
  <c r="S18" i="47" a="1"/>
  <c r="S18" i="47" s="1"/>
  <c r="S44" i="47" a="1"/>
  <c r="S44" i="47" s="1"/>
  <c r="S25" i="42" a="1"/>
  <c r="S25" i="42" s="1"/>
  <c r="S43" i="42" a="1"/>
  <c r="S43" i="42" s="1"/>
  <c r="S49" i="42" a="1"/>
  <c r="S49" i="42" s="1"/>
  <c r="S87" i="42" a="1"/>
  <c r="S87" i="42" s="1"/>
  <c r="S91" i="42" a="1"/>
  <c r="S91" i="42" s="1"/>
  <c r="S14" i="50" a="1"/>
  <c r="S14" i="50" s="1"/>
  <c r="S44" i="50" a="1"/>
  <c r="S44" i="50" s="1"/>
  <c r="S62" i="50" a="1"/>
  <c r="S62" i="50" s="1"/>
  <c r="S78" i="50" a="1"/>
  <c r="S78" i="50" s="1"/>
  <c r="S14" i="47" a="1"/>
  <c r="S14" i="47" s="1"/>
  <c r="S36" i="47" a="1"/>
  <c r="S36" i="47" s="1"/>
  <c r="S40" i="47" a="1"/>
  <c r="S40" i="47" s="1"/>
  <c r="S68" i="47" a="1"/>
  <c r="S68" i="47" s="1"/>
  <c r="S84" i="47" a="1"/>
  <c r="S84" i="47" s="1"/>
  <c r="S31" i="42" a="1"/>
  <c r="S31" i="42" s="1"/>
  <c r="S35" i="42" a="1"/>
  <c r="S35" i="42" s="1"/>
  <c r="S24" i="42" a="1"/>
  <c r="S24" i="42" s="1"/>
  <c r="S18" i="50" a="1"/>
  <c r="S18" i="50" s="1"/>
  <c r="S39" i="42" a="1"/>
  <c r="S39" i="42" s="1"/>
  <c r="S80" i="41" a="1"/>
  <c r="S80" i="41" s="1"/>
  <c r="S63" i="42" a="1"/>
  <c r="S63" i="42" s="1"/>
  <c r="S79" i="42" a="1"/>
  <c r="S79" i="42" s="1"/>
  <c r="S52" i="41" a="1"/>
  <c r="S52" i="41" s="1"/>
  <c r="S16" i="42" a="1"/>
  <c r="S16" i="42" s="1"/>
  <c r="S32" i="42" a="1"/>
  <c r="S32" i="42" s="1"/>
  <c r="S36" i="42" a="1"/>
  <c r="S36" i="42" s="1"/>
  <c r="S16" i="50" a="1"/>
  <c r="S16" i="50" s="1"/>
  <c r="S32" i="50" a="1"/>
  <c r="S32" i="50" s="1"/>
  <c r="S64" i="41" a="1"/>
  <c r="S64" i="41" s="1"/>
  <c r="S41" i="42" a="1"/>
  <c r="S41" i="42" s="1"/>
  <c r="S52" i="42" a="1"/>
  <c r="S52" i="42" s="1"/>
  <c r="S89" i="42" a="1"/>
  <c r="S89" i="42" s="1"/>
  <c r="S64" i="42" a="1"/>
  <c r="S64" i="42" s="1"/>
  <c r="S69" i="42" a="1"/>
  <c r="S69" i="42" s="1"/>
  <c r="S80" i="42" a="1"/>
  <c r="S80" i="42" s="1"/>
  <c r="S65" i="42" a="1"/>
  <c r="S65" i="42" s="1"/>
  <c r="S76" i="42" a="1"/>
  <c r="S76" i="42" s="1"/>
  <c r="S81" i="42" a="1"/>
  <c r="S81" i="42" s="1"/>
  <c r="S36" i="50" a="1"/>
  <c r="S36" i="50" s="1"/>
  <c r="S40" i="50" a="1"/>
  <c r="S40" i="50" s="1"/>
  <c r="S44" i="42" a="1"/>
  <c r="S44" i="42" s="1"/>
  <c r="S88" i="42" a="1"/>
  <c r="S88" i="42" s="1"/>
  <c r="S92" i="42" a="1"/>
  <c r="S92" i="42" s="1"/>
  <c r="S30" i="41" a="1"/>
  <c r="S30" i="41" s="1"/>
  <c r="S34" i="41" a="1"/>
  <c r="S34" i="41" s="1"/>
  <c r="S38" i="41" a="1"/>
  <c r="S38" i="41" s="1"/>
  <c r="S42" i="42" a="1"/>
  <c r="S42" i="42" s="1"/>
  <c r="S66" i="41" a="1"/>
  <c r="S66" i="41" s="1"/>
  <c r="S85" i="50" a="1"/>
  <c r="S85" i="50" s="1"/>
  <c r="S89" i="50" a="1"/>
  <c r="S89" i="50" s="1"/>
  <c r="S15" i="42" a="1"/>
  <c r="S15" i="42" s="1"/>
  <c r="S32" i="41" a="1"/>
  <c r="S32" i="41" s="1"/>
  <c r="S36" i="41" a="1"/>
  <c r="S36" i="41" s="1"/>
  <c r="S58" i="41" a="1"/>
  <c r="S58" i="41" s="1"/>
  <c r="S93" i="42" a="1"/>
  <c r="S93" i="42" s="1"/>
  <c r="S58" i="42" a="1"/>
  <c r="S58" i="42" s="1"/>
  <c r="S55" i="50" a="1"/>
  <c r="S55" i="50" s="1"/>
  <c r="S56" i="50" a="1"/>
  <c r="S56" i="50" s="1"/>
  <c r="S71" i="50" a="1"/>
  <c r="S71" i="50" s="1"/>
  <c r="S25" i="50" a="1"/>
  <c r="S25" i="50" s="1"/>
  <c r="S73" i="50" a="1"/>
  <c r="S73" i="50" s="1"/>
  <c r="S27" i="47" a="1"/>
  <c r="S27" i="47" s="1"/>
  <c r="S43" i="47" a="1"/>
  <c r="S43" i="47" s="1"/>
  <c r="S91" i="47" a="1"/>
  <c r="S91" i="47" s="1"/>
  <c r="S37" i="47" a="1"/>
  <c r="S37" i="47" s="1"/>
  <c r="S69" i="47" a="1"/>
  <c r="S69" i="47" s="1"/>
  <c r="S85" i="47" a="1"/>
  <c r="S85" i="47" s="1"/>
  <c r="S79" i="47" a="1"/>
  <c r="S79" i="47" s="1"/>
  <c r="S95" i="47" a="1"/>
  <c r="S95" i="47" s="1"/>
  <c r="S41" i="47" a="1"/>
  <c r="S41" i="47" s="1"/>
  <c r="S57" i="47" a="1"/>
  <c r="S57" i="47" s="1"/>
  <c r="S89" i="47" a="1"/>
  <c r="S89" i="47" s="1"/>
  <c r="S89" i="41" a="1"/>
  <c r="S89" i="41" s="1"/>
  <c r="S93" i="41" a="1"/>
  <c r="S93" i="41" s="1"/>
  <c r="S19" i="47" a="1"/>
  <c r="S19" i="47" s="1"/>
  <c r="S67" i="47" a="1"/>
  <c r="S67" i="47" s="1"/>
  <c r="S83" i="47" a="1"/>
  <c r="S83" i="47" s="1"/>
  <c r="S45" i="47" a="1"/>
  <c r="S45" i="47" s="1"/>
  <c r="S77" i="47" a="1"/>
  <c r="S77" i="47" s="1"/>
  <c r="S93" i="47" a="1"/>
  <c r="S93" i="47" s="1"/>
  <c r="S39" i="47" a="1"/>
  <c r="S39" i="47" s="1"/>
  <c r="S17" i="47" a="1"/>
  <c r="S17" i="47" s="1"/>
  <c r="S33" i="47" a="1"/>
  <c r="S33" i="47" s="1"/>
  <c r="S49" i="47" a="1"/>
  <c r="S49" i="47" s="1"/>
  <c r="S97" i="47" a="1"/>
  <c r="S97" i="47" s="1"/>
  <c r="S94" i="42" a="1"/>
  <c r="S94" i="42" s="1"/>
  <c r="S16" i="41" a="1"/>
  <c r="S16" i="41" s="1"/>
  <c r="S44" i="41" a="1"/>
  <c r="S44" i="41" s="1"/>
  <c r="S26" i="41" a="1"/>
  <c r="S26" i="41" s="1"/>
  <c r="S37" i="41" a="1"/>
  <c r="S37" i="41" s="1"/>
  <c r="S14" i="41" a="1"/>
  <c r="S14" i="41" s="1"/>
  <c r="S18" i="41" a="1"/>
  <c r="S18" i="41" s="1"/>
  <c r="S70" i="41" a="1"/>
  <c r="S70" i="41" s="1"/>
  <c r="S15" i="41" a="1"/>
  <c r="S15" i="41" s="1"/>
  <c r="S31" i="41" a="1"/>
  <c r="S31" i="41" s="1"/>
  <c r="S63" i="41" a="1"/>
  <c r="S63" i="41" s="1"/>
  <c r="S25" i="41" a="1"/>
  <c r="S25" i="41" s="1"/>
  <c r="S41" i="41" a="1"/>
  <c r="S41" i="41" s="1"/>
  <c r="S90" i="41" a="1"/>
  <c r="S90" i="41" s="1"/>
  <c r="S94" i="41" a="1"/>
  <c r="S94" i="41" s="1"/>
  <c r="S35" i="41" a="1"/>
  <c r="S35" i="41" s="1"/>
  <c r="S83" i="41" a="1"/>
  <c r="S83" i="41" s="1"/>
  <c r="S77" i="41" a="1"/>
  <c r="S77" i="41" s="1"/>
  <c r="S87" i="41" a="1"/>
  <c r="S87" i="41" s="1"/>
  <c r="S91" i="41" a="1"/>
  <c r="S91" i="41" s="1"/>
  <c r="S95" i="41" a="1"/>
  <c r="S95" i="41" s="1"/>
  <c r="S39" i="41" a="1"/>
  <c r="S39" i="41" s="1"/>
  <c r="S17" i="41" a="1"/>
  <c r="S17" i="41" s="1"/>
  <c r="S33" i="41" a="1"/>
  <c r="S33" i="41" s="1"/>
  <c r="S49" i="41" a="1"/>
  <c r="S49" i="41" s="1"/>
  <c r="S65" i="41" a="1"/>
  <c r="S65" i="41" s="1"/>
  <c r="S81" i="41" a="1"/>
  <c r="S81" i="41" s="1"/>
  <c r="S88" i="41" a="1"/>
  <c r="S88" i="41" s="1"/>
  <c r="S92" i="41" a="1"/>
  <c r="S92" i="41" s="1"/>
  <c r="S43" i="41" a="1"/>
  <c r="S43" i="41" s="1"/>
  <c r="S59" i="41" a="1"/>
  <c r="S59" i="41" s="1"/>
  <c r="S75" i="41" a="1"/>
  <c r="S75" i="41" s="1"/>
  <c r="S27" i="48" a="1"/>
  <c r="S27" i="48" s="1"/>
  <c r="S31" i="48" a="1"/>
  <c r="S31" i="48" s="1"/>
  <c r="S79" i="48" a="1"/>
  <c r="S79" i="48" s="1"/>
  <c r="S35" i="48" a="1"/>
  <c r="S35" i="48" s="1"/>
  <c r="S39" i="48" a="1"/>
  <c r="S39" i="48" s="1"/>
  <c r="S43" i="48" a="1"/>
  <c r="S43" i="48" s="1"/>
  <c r="S67" i="48" a="1"/>
  <c r="S67" i="48" s="1"/>
  <c r="S14" i="48" a="1"/>
  <c r="S14" i="48" s="1"/>
  <c r="S18" i="48" a="1"/>
  <c r="S18" i="48" s="1"/>
  <c r="S26" i="48" a="1"/>
  <c r="S26" i="48" s="1"/>
  <c r="S38" i="48" a="1"/>
  <c r="S38" i="48" s="1"/>
  <c r="S42" i="48" a="1"/>
  <c r="S42" i="48" s="1"/>
  <c r="S62" i="48" a="1"/>
  <c r="S62" i="48" s="1"/>
  <c r="S74" i="48" a="1"/>
  <c r="S74" i="48" s="1"/>
  <c r="S78" i="48" a="1"/>
  <c r="S78" i="48" s="1"/>
  <c r="S86" i="48" a="1"/>
  <c r="S86" i="48" s="1"/>
  <c r="S90" i="48" a="1"/>
  <c r="S90" i="48" s="1"/>
  <c r="S19" i="48" a="1"/>
  <c r="S19" i="48" s="1"/>
  <c r="S63" i="48" a="1"/>
  <c r="S63" i="48" s="1"/>
  <c r="S87" i="48" a="1"/>
  <c r="S87" i="48" s="1"/>
  <c r="S91" i="48" a="1"/>
  <c r="S91" i="48" s="1"/>
  <c r="S16" i="48" a="1"/>
  <c r="S16" i="48" s="1"/>
  <c r="S32" i="48" a="1"/>
  <c r="S32" i="48" s="1"/>
  <c r="S36" i="48" a="1"/>
  <c r="S36" i="48" s="1"/>
  <c r="S40" i="48" a="1"/>
  <c r="S40" i="48" s="1"/>
  <c r="S44" i="48" a="1"/>
  <c r="S44" i="48" s="1"/>
  <c r="S48" i="48" a="1"/>
  <c r="S48" i="48" s="1"/>
  <c r="S52" i="48" a="1"/>
  <c r="S52" i="48" s="1"/>
  <c r="S56" i="48" a="1"/>
  <c r="S56" i="48" s="1"/>
  <c r="S60" i="48" a="1"/>
  <c r="S60" i="48" s="1"/>
  <c r="S64" i="48" a="1"/>
  <c r="S64" i="48" s="1"/>
  <c r="S72" i="48" a="1"/>
  <c r="S72" i="48" s="1"/>
  <c r="S80" i="48" a="1"/>
  <c r="S80" i="48" s="1"/>
  <c r="S84" i="48" a="1"/>
  <c r="S84" i="48" s="1"/>
  <c r="S88" i="48" a="1"/>
  <c r="S88" i="48" s="1"/>
  <c r="S92" i="48" a="1"/>
  <c r="S92" i="48" s="1"/>
  <c r="S17" i="48" a="1"/>
  <c r="S17" i="48" s="1"/>
  <c r="S25" i="48" a="1"/>
  <c r="S25" i="48" s="1"/>
  <c r="S33" i="48" a="1"/>
  <c r="S33" i="48" s="1"/>
  <c r="S37" i="48" a="1"/>
  <c r="S37" i="48" s="1"/>
  <c r="S45" i="48" a="1"/>
  <c r="S45" i="48" s="1"/>
  <c r="S49" i="48" a="1"/>
  <c r="S49" i="48" s="1"/>
  <c r="S53" i="48" a="1"/>
  <c r="S53" i="48" s="1"/>
  <c r="S57" i="48" a="1"/>
  <c r="S57" i="48" s="1"/>
  <c r="S61" i="48" a="1"/>
  <c r="S61" i="48" s="1"/>
  <c r="S73" i="48" a="1"/>
  <c r="S73" i="48" s="1"/>
  <c r="S77" i="48" a="1"/>
  <c r="S77" i="48" s="1"/>
  <c r="S85" i="48" a="1"/>
  <c r="S85" i="48" s="1"/>
  <c r="S89" i="48" a="1"/>
  <c r="S89" i="48" s="1"/>
  <c r="S45" i="50" a="1"/>
  <c r="S45" i="50" s="1"/>
  <c r="S61" i="50" a="1"/>
  <c r="S61" i="50" s="1"/>
  <c r="S77" i="50" a="1"/>
  <c r="S77" i="50" s="1"/>
  <c r="S39" i="50" a="1"/>
  <c r="S39" i="50" s="1"/>
  <c r="S17" i="50" a="1"/>
  <c r="S17" i="50" s="1"/>
  <c r="S27" i="50" a="1"/>
  <c r="S27" i="50" s="1"/>
  <c r="S43" i="50" a="1"/>
  <c r="S43" i="50" s="1"/>
  <c r="S86" i="50" a="1"/>
  <c r="S86" i="50" s="1"/>
  <c r="S90" i="50" a="1"/>
  <c r="S90" i="50" s="1"/>
  <c r="S37" i="50" a="1"/>
  <c r="S37" i="50" s="1"/>
  <c r="S31" i="50" a="1"/>
  <c r="S31" i="50" s="1"/>
  <c r="S63" i="50" a="1"/>
  <c r="S63" i="50" s="1"/>
  <c r="S79" i="50" a="1"/>
  <c r="S79" i="50" s="1"/>
  <c r="S83" i="50" a="1"/>
  <c r="S83" i="50" s="1"/>
  <c r="S87" i="50" a="1"/>
  <c r="S87" i="50" s="1"/>
  <c r="S91" i="50" a="1"/>
  <c r="S91" i="50" s="1"/>
  <c r="S19" i="50" a="1"/>
  <c r="S19" i="50" s="1"/>
  <c r="S35" i="50" a="1"/>
  <c r="S35" i="50" s="1"/>
  <c r="S84" i="50" a="1"/>
  <c r="S84" i="50" s="1"/>
  <c r="S88" i="50" a="1"/>
  <c r="S88" i="50" s="1"/>
  <c r="R91" i="30"/>
  <c r="Q91" i="30"/>
  <c r="R90" i="30"/>
  <c r="Q90" i="30"/>
  <c r="R89" i="30"/>
  <c r="Q89" i="30"/>
  <c r="R88" i="30"/>
  <c r="Q88" i="30"/>
  <c r="R87" i="30"/>
  <c r="Q87" i="30"/>
  <c r="R86" i="30"/>
  <c r="Q86" i="30"/>
  <c r="R85" i="30"/>
  <c r="Q85" i="30"/>
  <c r="R84" i="30"/>
  <c r="Q84" i="30"/>
  <c r="R83" i="30"/>
  <c r="Q83" i="30"/>
  <c r="R82" i="30"/>
  <c r="Q82" i="30"/>
  <c r="R81" i="30"/>
  <c r="Q81" i="30"/>
  <c r="R80" i="30"/>
  <c r="Q80" i="30"/>
  <c r="R79" i="30"/>
  <c r="Q79" i="30"/>
  <c r="R78" i="30"/>
  <c r="Q78" i="30"/>
  <c r="R77" i="30"/>
  <c r="Q77" i="30"/>
  <c r="R76" i="30"/>
  <c r="Q76" i="30"/>
  <c r="R75" i="30"/>
  <c r="Q75" i="30"/>
  <c r="R74" i="30"/>
  <c r="Q74" i="30"/>
  <c r="R73" i="30"/>
  <c r="Q73" i="30"/>
  <c r="R72" i="30"/>
  <c r="Q72" i="30"/>
  <c r="R71" i="30"/>
  <c r="Q71" i="30"/>
  <c r="R70" i="30"/>
  <c r="Q70" i="30"/>
  <c r="R69" i="30"/>
  <c r="Q69" i="30"/>
  <c r="R68" i="30"/>
  <c r="Q68" i="30"/>
  <c r="R67" i="30"/>
  <c r="Q67" i="30"/>
  <c r="R66" i="30"/>
  <c r="Q66" i="30"/>
  <c r="R65" i="30"/>
  <c r="Q65" i="30"/>
  <c r="R64" i="30"/>
  <c r="Q64" i="30"/>
  <c r="R63" i="30"/>
  <c r="Q63" i="30"/>
  <c r="R62" i="30"/>
  <c r="Q62" i="30"/>
  <c r="R61" i="30"/>
  <c r="Q61" i="30"/>
  <c r="R60" i="30"/>
  <c r="Q60" i="30"/>
  <c r="R59" i="30"/>
  <c r="Q59" i="30"/>
  <c r="R58" i="30"/>
  <c r="Q58" i="30"/>
  <c r="R57" i="30"/>
  <c r="Q57" i="30"/>
  <c r="R56" i="30"/>
  <c r="Q56" i="30"/>
  <c r="R55" i="30"/>
  <c r="Q55" i="30"/>
  <c r="R54" i="30"/>
  <c r="Q54" i="30"/>
  <c r="R53" i="30"/>
  <c r="Q53" i="30"/>
  <c r="R52" i="30"/>
  <c r="Q52" i="30"/>
  <c r="R51" i="30"/>
  <c r="Q51" i="30"/>
  <c r="R50" i="30"/>
  <c r="Q50" i="30"/>
  <c r="R49" i="30"/>
  <c r="Q49" i="30"/>
  <c r="R48" i="30"/>
  <c r="Q48" i="30"/>
  <c r="R47" i="30"/>
  <c r="Q47" i="30"/>
  <c r="R46" i="30"/>
  <c r="Q46" i="30"/>
  <c r="R45" i="30"/>
  <c r="Q45" i="30"/>
  <c r="R44" i="30"/>
  <c r="Q44" i="30"/>
  <c r="R43" i="30"/>
  <c r="Q43" i="30"/>
  <c r="R42" i="30"/>
  <c r="Q42" i="30"/>
  <c r="R41" i="30"/>
  <c r="Q41" i="30"/>
  <c r="R40" i="30"/>
  <c r="Q40" i="30"/>
  <c r="R39" i="30"/>
  <c r="Q39" i="30"/>
  <c r="R38" i="30"/>
  <c r="Q38" i="30"/>
  <c r="R37" i="30"/>
  <c r="Q37" i="30"/>
  <c r="R36" i="30"/>
  <c r="Q36" i="30"/>
  <c r="R35" i="30"/>
  <c r="Q35" i="30"/>
  <c r="R34" i="30"/>
  <c r="Q34" i="30"/>
  <c r="R33" i="30"/>
  <c r="Q33" i="30"/>
  <c r="R32" i="30"/>
  <c r="Q32" i="30"/>
  <c r="R31" i="30"/>
  <c r="Q31" i="30"/>
  <c r="R30" i="30"/>
  <c r="Q30" i="30"/>
  <c r="R29" i="30"/>
  <c r="Q29" i="30"/>
  <c r="R28" i="30"/>
  <c r="Q28" i="30"/>
  <c r="R27" i="30"/>
  <c r="Q27" i="30"/>
  <c r="R26" i="30"/>
  <c r="Q26" i="30"/>
  <c r="R25" i="30"/>
  <c r="Q25" i="30"/>
  <c r="R24" i="30"/>
  <c r="Q24" i="30"/>
  <c r="R23" i="30"/>
  <c r="Q23" i="30"/>
  <c r="R22" i="30"/>
  <c r="Q22" i="30"/>
  <c r="R21" i="30"/>
  <c r="Q21" i="30"/>
  <c r="R20" i="30"/>
  <c r="Q20" i="30"/>
  <c r="R19" i="30"/>
  <c r="Q19" i="30"/>
  <c r="R18" i="30"/>
  <c r="Q18" i="30"/>
  <c r="R17" i="30"/>
  <c r="Q17" i="30"/>
  <c r="R16" i="30"/>
  <c r="Q16" i="30"/>
  <c r="R15" i="30"/>
  <c r="Q15" i="30"/>
  <c r="R14" i="30"/>
  <c r="Q14" i="30"/>
  <c r="R91" i="31"/>
  <c r="Q91" i="31"/>
  <c r="R90" i="31"/>
  <c r="Q90" i="31"/>
  <c r="R89" i="31"/>
  <c r="Q89" i="31"/>
  <c r="R88" i="31"/>
  <c r="Q88" i="31"/>
  <c r="R87" i="31"/>
  <c r="Q87" i="31"/>
  <c r="R86" i="31"/>
  <c r="Q86" i="31"/>
  <c r="R85" i="31"/>
  <c r="Q85" i="31"/>
  <c r="R84" i="31"/>
  <c r="Q84" i="31"/>
  <c r="R83" i="31"/>
  <c r="Q83" i="31"/>
  <c r="R82" i="31"/>
  <c r="Q82" i="31"/>
  <c r="R81" i="31"/>
  <c r="Q81" i="31"/>
  <c r="R80" i="31"/>
  <c r="Q80" i="31"/>
  <c r="R79" i="31"/>
  <c r="Q79" i="31"/>
  <c r="R78" i="31"/>
  <c r="Q78" i="31"/>
  <c r="R77" i="31"/>
  <c r="Q77" i="31"/>
  <c r="R76" i="31"/>
  <c r="Q76" i="31"/>
  <c r="R75" i="31"/>
  <c r="Q75" i="31"/>
  <c r="R74" i="31"/>
  <c r="Q74" i="31"/>
  <c r="R73" i="31"/>
  <c r="Q73" i="31"/>
  <c r="R72" i="31"/>
  <c r="Q72" i="31"/>
  <c r="R71" i="31"/>
  <c r="Q71" i="31"/>
  <c r="R70" i="31"/>
  <c r="Q70" i="31"/>
  <c r="R69" i="31"/>
  <c r="Q69" i="31"/>
  <c r="R68" i="31"/>
  <c r="Q68" i="31"/>
  <c r="R67" i="31"/>
  <c r="Q67" i="31"/>
  <c r="R66" i="31"/>
  <c r="Q66" i="31"/>
  <c r="R65" i="31"/>
  <c r="Q65" i="31"/>
  <c r="R64" i="31"/>
  <c r="Q64" i="31"/>
  <c r="R63" i="31"/>
  <c r="Q63" i="31"/>
  <c r="R62" i="31"/>
  <c r="Q62" i="31"/>
  <c r="R61" i="31"/>
  <c r="Q61" i="31"/>
  <c r="R60" i="31"/>
  <c r="Q60" i="31"/>
  <c r="R59" i="31"/>
  <c r="Q59" i="31"/>
  <c r="R58" i="31"/>
  <c r="Q58" i="31"/>
  <c r="R57" i="31"/>
  <c r="Q57" i="31"/>
  <c r="R56" i="31"/>
  <c r="Q56" i="31"/>
  <c r="R55" i="31"/>
  <c r="Q55" i="31"/>
  <c r="R54" i="31"/>
  <c r="Q54" i="31"/>
  <c r="R53" i="31"/>
  <c r="Q53" i="31"/>
  <c r="R52" i="31"/>
  <c r="Q52" i="31"/>
  <c r="R51" i="31"/>
  <c r="Q51" i="31"/>
  <c r="R50" i="31"/>
  <c r="Q50" i="31"/>
  <c r="R49" i="31"/>
  <c r="Q49" i="31"/>
  <c r="R48" i="31"/>
  <c r="Q48" i="31"/>
  <c r="R47" i="31"/>
  <c r="Q47" i="31"/>
  <c r="R46" i="31"/>
  <c r="Q46" i="31"/>
  <c r="R45" i="31"/>
  <c r="Q45" i="31"/>
  <c r="R44" i="31"/>
  <c r="Q44" i="31"/>
  <c r="R43" i="31"/>
  <c r="Q43" i="31"/>
  <c r="R42" i="31"/>
  <c r="Q42" i="31"/>
  <c r="R41" i="31"/>
  <c r="Q41" i="31"/>
  <c r="R40" i="31"/>
  <c r="Q40" i="31"/>
  <c r="R39" i="31"/>
  <c r="Q39" i="31"/>
  <c r="R38" i="31"/>
  <c r="Q38" i="31"/>
  <c r="R37" i="31"/>
  <c r="Q37" i="31"/>
  <c r="R36" i="31"/>
  <c r="Q36" i="31"/>
  <c r="R35" i="31"/>
  <c r="Q35" i="31"/>
  <c r="R34" i="31"/>
  <c r="Q34" i="31"/>
  <c r="R33" i="31"/>
  <c r="Q33" i="31"/>
  <c r="R32" i="31"/>
  <c r="Q32" i="31"/>
  <c r="R31" i="31"/>
  <c r="Q31" i="31"/>
  <c r="R30" i="31"/>
  <c r="Q30" i="31"/>
  <c r="R29" i="31"/>
  <c r="Q29" i="31"/>
  <c r="R28" i="31"/>
  <c r="Q28" i="31"/>
  <c r="R27" i="31"/>
  <c r="Q27" i="31"/>
  <c r="R26" i="31"/>
  <c r="Q26" i="31"/>
  <c r="R25" i="31"/>
  <c r="Q25" i="31"/>
  <c r="R24" i="31"/>
  <c r="Q24" i="31"/>
  <c r="R23" i="31"/>
  <c r="Q23" i="31"/>
  <c r="R22" i="31"/>
  <c r="Q22" i="31"/>
  <c r="R21" i="31"/>
  <c r="Q21" i="31"/>
  <c r="R20" i="31"/>
  <c r="Q20" i="31"/>
  <c r="R19" i="31"/>
  <c r="Q19" i="31"/>
  <c r="R18" i="31"/>
  <c r="Q18" i="31"/>
  <c r="R17" i="31"/>
  <c r="Q17" i="31"/>
  <c r="R16" i="31"/>
  <c r="Q16" i="31"/>
  <c r="R15" i="31"/>
  <c r="Q15" i="31"/>
  <c r="R14" i="31"/>
  <c r="Q14" i="31"/>
  <c r="B1" i="31"/>
  <c r="R91" i="26"/>
  <c r="Q91" i="26"/>
  <c r="R90" i="26"/>
  <c r="Q90" i="26"/>
  <c r="R89" i="26"/>
  <c r="Q89" i="26"/>
  <c r="R88" i="26"/>
  <c r="Q88" i="26"/>
  <c r="R87" i="26"/>
  <c r="Q87" i="26"/>
  <c r="R86" i="26"/>
  <c r="Q86" i="26"/>
  <c r="R85" i="26"/>
  <c r="Q85" i="26"/>
  <c r="R84" i="26"/>
  <c r="Q84" i="26"/>
  <c r="R83" i="26"/>
  <c r="Q83" i="26"/>
  <c r="R82" i="26"/>
  <c r="Q82" i="26"/>
  <c r="R81" i="26"/>
  <c r="Q81" i="26"/>
  <c r="R80" i="26"/>
  <c r="Q80" i="26"/>
  <c r="R79" i="26"/>
  <c r="Q79" i="26"/>
  <c r="R78" i="26"/>
  <c r="Q78" i="26"/>
  <c r="R77" i="26"/>
  <c r="Q77" i="26"/>
  <c r="R76" i="26"/>
  <c r="Q76" i="26"/>
  <c r="R75" i="26"/>
  <c r="Q75" i="26"/>
  <c r="R74" i="26"/>
  <c r="Q74" i="26"/>
  <c r="R73" i="26"/>
  <c r="Q73" i="26"/>
  <c r="R72" i="26"/>
  <c r="Q72" i="26"/>
  <c r="R71" i="26"/>
  <c r="Q71" i="26"/>
  <c r="R70" i="26"/>
  <c r="Q70" i="26"/>
  <c r="R69" i="26"/>
  <c r="Q69" i="26"/>
  <c r="R68" i="26"/>
  <c r="Q68" i="26"/>
  <c r="R67" i="26"/>
  <c r="Q67" i="26"/>
  <c r="R66" i="26"/>
  <c r="Q66" i="26"/>
  <c r="R65" i="26"/>
  <c r="Q65" i="26"/>
  <c r="R64" i="26"/>
  <c r="Q64" i="26"/>
  <c r="R63" i="26"/>
  <c r="Q63" i="26"/>
  <c r="R62" i="26"/>
  <c r="Q62" i="26"/>
  <c r="R61" i="26"/>
  <c r="Q61" i="26"/>
  <c r="R60" i="26"/>
  <c r="Q60" i="26"/>
  <c r="R59" i="26"/>
  <c r="Q59" i="26"/>
  <c r="R58" i="26"/>
  <c r="Q58" i="26"/>
  <c r="R57" i="26"/>
  <c r="Q57" i="26"/>
  <c r="R56" i="26"/>
  <c r="Q56" i="26"/>
  <c r="R55" i="26"/>
  <c r="Q55" i="26"/>
  <c r="R54" i="26"/>
  <c r="Q54" i="26"/>
  <c r="R53" i="26"/>
  <c r="Q53" i="26"/>
  <c r="R52" i="26"/>
  <c r="Q52" i="26"/>
  <c r="R51" i="26"/>
  <c r="Q51" i="26"/>
  <c r="R50" i="26"/>
  <c r="Q50" i="26"/>
  <c r="R49" i="26"/>
  <c r="Q49" i="26"/>
  <c r="R48" i="26"/>
  <c r="Q48" i="26"/>
  <c r="R47" i="26"/>
  <c r="Q47" i="26"/>
  <c r="R46" i="26"/>
  <c r="Q46" i="26"/>
  <c r="R45" i="26"/>
  <c r="Q45" i="26"/>
  <c r="R44" i="26"/>
  <c r="Q44" i="26"/>
  <c r="R43" i="26"/>
  <c r="Q43" i="26"/>
  <c r="R42" i="26"/>
  <c r="Q42" i="26"/>
  <c r="R41" i="26"/>
  <c r="Q41" i="26"/>
  <c r="R40" i="26"/>
  <c r="Q40" i="26"/>
  <c r="R39" i="26"/>
  <c r="Q39" i="26"/>
  <c r="R38" i="26"/>
  <c r="Q38" i="26"/>
  <c r="R37" i="26"/>
  <c r="Q37" i="26"/>
  <c r="R36" i="26"/>
  <c r="Q36" i="26"/>
  <c r="R35" i="26"/>
  <c r="Q35" i="26"/>
  <c r="R34" i="26"/>
  <c r="Q34" i="26"/>
  <c r="R33" i="26"/>
  <c r="Q33" i="26"/>
  <c r="R32" i="26"/>
  <c r="Q32" i="26"/>
  <c r="R31" i="26"/>
  <c r="Q31" i="26"/>
  <c r="R30" i="26"/>
  <c r="Q30" i="26"/>
  <c r="R29" i="26"/>
  <c r="Q29" i="26"/>
  <c r="R28" i="26"/>
  <c r="Q28" i="26"/>
  <c r="R27" i="26"/>
  <c r="Q27" i="26"/>
  <c r="R26" i="26"/>
  <c r="Q26" i="26"/>
  <c r="R25" i="26"/>
  <c r="Q25" i="26"/>
  <c r="R24" i="26"/>
  <c r="Q24" i="26"/>
  <c r="R23" i="26"/>
  <c r="Q23" i="26"/>
  <c r="R22" i="26"/>
  <c r="Q22" i="26"/>
  <c r="R21" i="26"/>
  <c r="Q21" i="26"/>
  <c r="R20" i="26"/>
  <c r="Q20" i="26"/>
  <c r="R19" i="26"/>
  <c r="Q19" i="26"/>
  <c r="R18" i="26"/>
  <c r="Q18" i="26"/>
  <c r="R17" i="26"/>
  <c r="Q17" i="26"/>
  <c r="R16" i="26"/>
  <c r="Q16" i="26"/>
  <c r="R15" i="26"/>
  <c r="Q15" i="26"/>
  <c r="R14" i="26"/>
  <c r="Q14" i="26"/>
  <c r="B1" i="26"/>
  <c r="R93" i="29"/>
  <c r="Q93" i="29"/>
  <c r="R92" i="29"/>
  <c r="Q92" i="29"/>
  <c r="R91" i="29"/>
  <c r="Q91" i="29"/>
  <c r="R90" i="29"/>
  <c r="Q90" i="29"/>
  <c r="R89" i="29"/>
  <c r="Q89" i="29"/>
  <c r="R88" i="29"/>
  <c r="Q88" i="29"/>
  <c r="R87" i="29"/>
  <c r="Q87" i="29"/>
  <c r="R86" i="29"/>
  <c r="Q86" i="29"/>
  <c r="R85" i="29"/>
  <c r="Q85" i="29"/>
  <c r="R84" i="29"/>
  <c r="Q84" i="29"/>
  <c r="R83" i="29"/>
  <c r="Q83" i="29"/>
  <c r="R82" i="29"/>
  <c r="Q82" i="29"/>
  <c r="R81" i="29"/>
  <c r="Q81" i="29"/>
  <c r="R80" i="29"/>
  <c r="Q80" i="29"/>
  <c r="R79" i="29"/>
  <c r="Q79" i="29"/>
  <c r="R78" i="29"/>
  <c r="Q78" i="29"/>
  <c r="R77" i="29"/>
  <c r="Q77" i="29"/>
  <c r="R76" i="29"/>
  <c r="Q76" i="29"/>
  <c r="R75" i="29"/>
  <c r="Q75" i="29"/>
  <c r="R74" i="29"/>
  <c r="Q74" i="29"/>
  <c r="R73" i="29"/>
  <c r="Q73" i="29"/>
  <c r="R72" i="29"/>
  <c r="Q72" i="29"/>
  <c r="R71" i="29"/>
  <c r="Q71" i="29"/>
  <c r="R70" i="29"/>
  <c r="Q70" i="29"/>
  <c r="R69" i="29"/>
  <c r="Q69" i="29"/>
  <c r="R68" i="29"/>
  <c r="Q68" i="29"/>
  <c r="R67" i="29"/>
  <c r="Q67" i="29"/>
  <c r="R66" i="29"/>
  <c r="Q66" i="29"/>
  <c r="R65" i="29"/>
  <c r="Q65" i="29"/>
  <c r="R64" i="29"/>
  <c r="Q64" i="29"/>
  <c r="R63" i="29"/>
  <c r="Q63" i="29"/>
  <c r="R62" i="29"/>
  <c r="Q62" i="29"/>
  <c r="R61" i="29"/>
  <c r="Q61" i="29"/>
  <c r="R60" i="29"/>
  <c r="Q60" i="29"/>
  <c r="R59" i="29"/>
  <c r="Q59" i="29"/>
  <c r="R58" i="29"/>
  <c r="Q58" i="29"/>
  <c r="R57" i="29"/>
  <c r="Q57" i="29"/>
  <c r="R56" i="29"/>
  <c r="Q56" i="29"/>
  <c r="R55" i="29"/>
  <c r="Q55" i="29"/>
  <c r="R54" i="29"/>
  <c r="Q54" i="29"/>
  <c r="R53" i="29"/>
  <c r="Q53" i="29"/>
  <c r="R52" i="29"/>
  <c r="Q52" i="29"/>
  <c r="R51" i="29"/>
  <c r="Q51" i="29"/>
  <c r="R50" i="29"/>
  <c r="Q50" i="29"/>
  <c r="R49" i="29"/>
  <c r="Q49" i="29"/>
  <c r="R48" i="29"/>
  <c r="Q48" i="29"/>
  <c r="R47" i="29"/>
  <c r="Q47" i="29"/>
  <c r="R46" i="29"/>
  <c r="Q46" i="29"/>
  <c r="R45" i="29"/>
  <c r="Q45" i="29"/>
  <c r="R44" i="29"/>
  <c r="Q44" i="29"/>
  <c r="R43" i="29"/>
  <c r="Q43" i="29"/>
  <c r="R42" i="29"/>
  <c r="Q42" i="29"/>
  <c r="R41" i="29"/>
  <c r="Q41" i="29"/>
  <c r="R40" i="29"/>
  <c r="Q40" i="29"/>
  <c r="R39" i="29"/>
  <c r="Q39" i="29"/>
  <c r="R38" i="29"/>
  <c r="Q38" i="29"/>
  <c r="R37" i="29"/>
  <c r="Q37" i="29"/>
  <c r="R36" i="29"/>
  <c r="Q36" i="29"/>
  <c r="R35" i="29"/>
  <c r="Q35" i="29"/>
  <c r="R34" i="29"/>
  <c r="Q34" i="29"/>
  <c r="R33" i="29"/>
  <c r="Q33" i="29"/>
  <c r="R32" i="29"/>
  <c r="Q32" i="29"/>
  <c r="R31" i="29"/>
  <c r="Q31" i="29"/>
  <c r="R30" i="29"/>
  <c r="Q30" i="29"/>
  <c r="R29" i="29"/>
  <c r="Q29" i="29"/>
  <c r="R28" i="29"/>
  <c r="Q28" i="29"/>
  <c r="R27" i="29"/>
  <c r="Q27" i="29"/>
  <c r="R26" i="29"/>
  <c r="Q26" i="29"/>
  <c r="R25" i="29"/>
  <c r="Q25" i="29"/>
  <c r="R24" i="29"/>
  <c r="Q24" i="29"/>
  <c r="R23" i="29"/>
  <c r="Q23" i="29"/>
  <c r="R22" i="29"/>
  <c r="Q22" i="29"/>
  <c r="R21" i="29"/>
  <c r="Q21" i="29"/>
  <c r="R20" i="29"/>
  <c r="Q20" i="29"/>
  <c r="R19" i="29"/>
  <c r="Q19" i="29"/>
  <c r="R18" i="29"/>
  <c r="Q18" i="29"/>
  <c r="R17" i="29"/>
  <c r="Q17" i="29"/>
  <c r="R16" i="29"/>
  <c r="Q16" i="29"/>
  <c r="R15" i="29"/>
  <c r="Q15" i="29"/>
  <c r="R14" i="29"/>
  <c r="Q14" i="29"/>
  <c r="S82" i="52" l="1"/>
  <c r="S123" i="52"/>
  <c r="R127" i="52"/>
  <c r="M127" i="52"/>
  <c r="B1" i="21"/>
  <c r="R103" i="23"/>
  <c r="Q103" i="23"/>
  <c r="R102" i="23"/>
  <c r="Q102" i="23"/>
  <c r="R101" i="23"/>
  <c r="Q101" i="23"/>
  <c r="R100" i="23"/>
  <c r="Q100" i="23"/>
  <c r="R99" i="23"/>
  <c r="Q99" i="23"/>
  <c r="R98" i="23"/>
  <c r="Q98" i="23"/>
  <c r="R97" i="23"/>
  <c r="Q97" i="23"/>
  <c r="R96" i="23"/>
  <c r="Q96" i="23"/>
  <c r="R95" i="23"/>
  <c r="Q95" i="23"/>
  <c r="R94" i="23"/>
  <c r="Q94" i="23"/>
  <c r="R93" i="23"/>
  <c r="Q93" i="23"/>
  <c r="R92" i="23"/>
  <c r="Q92" i="23"/>
  <c r="R91" i="23"/>
  <c r="Q91" i="23"/>
  <c r="R90" i="23"/>
  <c r="Q90" i="23"/>
  <c r="R89" i="23"/>
  <c r="Q89" i="23"/>
  <c r="R88" i="23"/>
  <c r="Q88" i="23"/>
  <c r="R87" i="23"/>
  <c r="Q87" i="23"/>
  <c r="R86" i="23"/>
  <c r="Q86" i="23"/>
  <c r="R85" i="23"/>
  <c r="Q85" i="23"/>
  <c r="R84" i="23"/>
  <c r="Q84" i="23"/>
  <c r="R83" i="23"/>
  <c r="Q83" i="23"/>
  <c r="R82" i="23"/>
  <c r="Q82" i="23"/>
  <c r="R81" i="23"/>
  <c r="Q81" i="23"/>
  <c r="R80" i="23"/>
  <c r="Q80" i="23"/>
  <c r="R79" i="23"/>
  <c r="Q79" i="23"/>
  <c r="R78" i="23"/>
  <c r="Q78" i="23"/>
  <c r="R77" i="23"/>
  <c r="Q77" i="23"/>
  <c r="R76" i="23"/>
  <c r="Q76" i="23"/>
  <c r="R75" i="23"/>
  <c r="Q75" i="23"/>
  <c r="R74" i="23"/>
  <c r="Q74" i="23"/>
  <c r="R73" i="23"/>
  <c r="Q73" i="23"/>
  <c r="R72" i="23"/>
  <c r="Q72" i="23"/>
  <c r="R71" i="23"/>
  <c r="Q71" i="23"/>
  <c r="R70" i="23"/>
  <c r="Q70" i="23"/>
  <c r="R69" i="23"/>
  <c r="Q69" i="23"/>
  <c r="R68" i="23"/>
  <c r="Q68" i="23"/>
  <c r="R67" i="23"/>
  <c r="Q67" i="23"/>
  <c r="R66" i="23"/>
  <c r="Q66" i="23"/>
  <c r="R65" i="23"/>
  <c r="Q65" i="23"/>
  <c r="R64" i="23"/>
  <c r="Q64" i="23"/>
  <c r="R63" i="23"/>
  <c r="Q63" i="23"/>
  <c r="R62" i="23"/>
  <c r="Q62" i="23"/>
  <c r="R61" i="23"/>
  <c r="Q61" i="23"/>
  <c r="R60" i="23"/>
  <c r="Q60" i="23"/>
  <c r="R59" i="23"/>
  <c r="Q59" i="23"/>
  <c r="R58" i="23"/>
  <c r="Q58" i="23"/>
  <c r="R57" i="23"/>
  <c r="Q57" i="23"/>
  <c r="R56" i="23"/>
  <c r="Q56" i="23"/>
  <c r="R55" i="23"/>
  <c r="Q55" i="23"/>
  <c r="R54" i="23"/>
  <c r="Q54" i="23"/>
  <c r="R53" i="23"/>
  <c r="Q53" i="23"/>
  <c r="R52" i="23"/>
  <c r="Q52" i="23"/>
  <c r="R51" i="23"/>
  <c r="Q51" i="23"/>
  <c r="R50" i="23"/>
  <c r="Q50" i="23"/>
  <c r="R49" i="23"/>
  <c r="Q49" i="23"/>
  <c r="R48" i="23"/>
  <c r="Q48" i="23"/>
  <c r="R47" i="23"/>
  <c r="Q47" i="23"/>
  <c r="R46" i="23"/>
  <c r="Q46" i="23"/>
  <c r="R45" i="23"/>
  <c r="Q45" i="23"/>
  <c r="R44" i="23"/>
  <c r="Q44" i="23"/>
  <c r="R43" i="23"/>
  <c r="Q43" i="23"/>
  <c r="R42" i="23"/>
  <c r="Q42" i="23"/>
  <c r="R41" i="23"/>
  <c r="Q41" i="23"/>
  <c r="R40" i="23"/>
  <c r="Q40" i="23"/>
  <c r="R39" i="23"/>
  <c r="Q39" i="23"/>
  <c r="R38" i="23"/>
  <c r="Q38" i="23"/>
  <c r="R37" i="23"/>
  <c r="Q37" i="23"/>
  <c r="R36" i="23"/>
  <c r="Q36" i="23"/>
  <c r="R35" i="23"/>
  <c r="Q35" i="23"/>
  <c r="R34" i="23"/>
  <c r="Q34" i="23"/>
  <c r="R33" i="23"/>
  <c r="Q33" i="23"/>
  <c r="R32" i="23"/>
  <c r="Q32" i="23"/>
  <c r="R31" i="23"/>
  <c r="Q31" i="23"/>
  <c r="R30" i="23"/>
  <c r="Q30" i="23"/>
  <c r="R29" i="23"/>
  <c r="Q29" i="23"/>
  <c r="R28" i="23"/>
  <c r="Q28" i="23"/>
  <c r="R27" i="23"/>
  <c r="Q27" i="23"/>
  <c r="R26" i="23"/>
  <c r="Q26" i="23"/>
  <c r="R25" i="23"/>
  <c r="Q25" i="23"/>
  <c r="R24" i="23"/>
  <c r="Q24" i="23"/>
  <c r="R23" i="23"/>
  <c r="Q23" i="23"/>
  <c r="R22" i="23"/>
  <c r="Q22" i="23"/>
  <c r="R21" i="23"/>
  <c r="Q21" i="23"/>
  <c r="R20" i="23"/>
  <c r="Q20" i="23"/>
  <c r="R19" i="23"/>
  <c r="Q19" i="23"/>
  <c r="R18" i="23"/>
  <c r="Q18" i="23"/>
  <c r="R17" i="23"/>
  <c r="Q17" i="23"/>
  <c r="R16" i="23"/>
  <c r="Q16" i="23"/>
  <c r="R15" i="23"/>
  <c r="Q15" i="23"/>
  <c r="R14" i="23"/>
  <c r="Q14" i="23"/>
  <c r="I11" i="23"/>
  <c r="N11" i="23"/>
  <c r="S127" i="52" l="1"/>
  <c r="R148" i="18" l="1"/>
  <c r="Q148" i="18"/>
  <c r="R147" i="18"/>
  <c r="Q147" i="18"/>
  <c r="R146" i="18"/>
  <c r="Q146" i="18"/>
  <c r="R145" i="18"/>
  <c r="Q145" i="18"/>
  <c r="R144" i="18"/>
  <c r="Q144" i="18"/>
  <c r="R143" i="18"/>
  <c r="Q143" i="18"/>
  <c r="R142" i="18"/>
  <c r="Q142" i="18"/>
  <c r="R141" i="18"/>
  <c r="Q141" i="18"/>
  <c r="Q140" i="18"/>
  <c r="R139" i="18"/>
  <c r="Q139" i="18"/>
  <c r="R138" i="18"/>
  <c r="Q138" i="18"/>
  <c r="R137" i="18"/>
  <c r="Q137" i="18"/>
  <c r="R136" i="18"/>
  <c r="Q136" i="18"/>
  <c r="R135" i="18"/>
  <c r="Q135" i="18"/>
  <c r="Q134" i="18"/>
  <c r="R133" i="18"/>
  <c r="Q133" i="18"/>
  <c r="R132" i="18"/>
  <c r="Q132" i="18"/>
  <c r="R131" i="18"/>
  <c r="Q131" i="18"/>
  <c r="R130" i="18"/>
  <c r="Q130" i="18"/>
  <c r="R129" i="18"/>
  <c r="Q129" i="18"/>
  <c r="R128" i="18"/>
  <c r="Q128" i="18"/>
  <c r="Q127" i="18"/>
  <c r="Q126" i="18"/>
  <c r="R125" i="18"/>
  <c r="Q125" i="18"/>
  <c r="R124" i="18"/>
  <c r="Q124" i="18"/>
  <c r="R123" i="18"/>
  <c r="Q123" i="18"/>
  <c r="R122" i="18"/>
  <c r="Q122" i="18"/>
  <c r="R121" i="18"/>
  <c r="Q121" i="18"/>
  <c r="R120" i="18"/>
  <c r="Q120" i="18"/>
  <c r="R119" i="18"/>
  <c r="Q119" i="18"/>
  <c r="R118" i="18"/>
  <c r="Q118" i="18"/>
  <c r="R117" i="18"/>
  <c r="Q117" i="18"/>
  <c r="R116" i="18"/>
  <c r="Q116" i="18"/>
  <c r="R115" i="18"/>
  <c r="Q115" i="18"/>
  <c r="R114" i="18"/>
  <c r="Q114" i="18"/>
  <c r="Q113" i="18"/>
  <c r="R112" i="18"/>
  <c r="Q112" i="18"/>
  <c r="R111" i="18"/>
  <c r="Q111" i="18"/>
  <c r="R110" i="18"/>
  <c r="Q110" i="18"/>
  <c r="R109" i="18"/>
  <c r="Q109" i="18"/>
  <c r="R108" i="18"/>
  <c r="Q108" i="18"/>
  <c r="R107" i="18"/>
  <c r="Q107" i="18"/>
  <c r="R106" i="18"/>
  <c r="Q106" i="18"/>
  <c r="R105" i="18"/>
  <c r="Q105" i="18"/>
  <c r="R104" i="18"/>
  <c r="Q104" i="18"/>
  <c r="R99" i="18"/>
  <c r="Q99" i="18"/>
  <c r="R98" i="18"/>
  <c r="Q98" i="18"/>
  <c r="R97" i="18"/>
  <c r="Q97" i="18"/>
  <c r="R96" i="18"/>
  <c r="Q96" i="18"/>
  <c r="R95" i="18"/>
  <c r="Q95" i="18"/>
  <c r="R94" i="18"/>
  <c r="Q94" i="18"/>
  <c r="R93" i="18"/>
  <c r="Q93" i="18"/>
  <c r="R92" i="18"/>
  <c r="Q92" i="18"/>
  <c r="R91" i="18"/>
  <c r="Q91" i="18"/>
  <c r="R90" i="18"/>
  <c r="Q90" i="18"/>
  <c r="R89" i="18"/>
  <c r="Q89" i="18"/>
  <c r="R88" i="18"/>
  <c r="Q88" i="18"/>
  <c r="R87" i="18"/>
  <c r="Q87" i="18"/>
  <c r="R86" i="18"/>
  <c r="Q86" i="18"/>
  <c r="R85" i="18"/>
  <c r="Q85" i="18"/>
  <c r="R84" i="18"/>
  <c r="Q84" i="18"/>
  <c r="R83" i="18"/>
  <c r="Q83" i="18"/>
  <c r="R82" i="18"/>
  <c r="Q82" i="18"/>
  <c r="Q81" i="18"/>
  <c r="Q80" i="18"/>
  <c r="R79" i="18"/>
  <c r="Q79" i="18"/>
  <c r="R78" i="18"/>
  <c r="Q78" i="18"/>
  <c r="R77" i="18"/>
  <c r="Q77" i="18"/>
  <c r="R76" i="18"/>
  <c r="Q76" i="18"/>
  <c r="R75" i="18"/>
  <c r="Q75" i="18"/>
  <c r="R74" i="18"/>
  <c r="Q74" i="18"/>
  <c r="R73" i="18"/>
  <c r="Q73" i="18"/>
  <c r="Q72" i="18"/>
  <c r="R71" i="18"/>
  <c r="Q71" i="18"/>
  <c r="Q70" i="18"/>
  <c r="Q69" i="18"/>
  <c r="Q68" i="18"/>
  <c r="R67" i="18"/>
  <c r="Q67" i="18"/>
  <c r="R66" i="18"/>
  <c r="Q66" i="18"/>
  <c r="R65" i="18"/>
  <c r="Q65" i="18"/>
  <c r="R64" i="18"/>
  <c r="Q64" i="18"/>
  <c r="Q63" i="18"/>
  <c r="Q62" i="18"/>
  <c r="Q61" i="18"/>
  <c r="Q60" i="18"/>
  <c r="R59" i="18"/>
  <c r="Q59" i="18"/>
  <c r="R58" i="18"/>
  <c r="Q58" i="18"/>
  <c r="R57" i="18"/>
  <c r="Q57" i="18"/>
  <c r="Q56" i="18"/>
  <c r="Q55" i="18"/>
  <c r="R54" i="18"/>
  <c r="Q54" i="18"/>
  <c r="R53" i="18"/>
  <c r="Q53" i="18"/>
  <c r="R52" i="18"/>
  <c r="Q52" i="18"/>
  <c r="R51" i="18"/>
  <c r="Q51" i="18"/>
  <c r="R50" i="18"/>
  <c r="Q50" i="18"/>
  <c r="R49" i="18"/>
  <c r="Q49" i="18"/>
  <c r="Q48" i="18"/>
  <c r="Q47" i="18"/>
  <c r="R46" i="18"/>
  <c r="Q46" i="18"/>
  <c r="R45" i="18"/>
  <c r="Q45" i="18"/>
  <c r="R44" i="18"/>
  <c r="Q44" i="18"/>
  <c r="R43" i="18"/>
  <c r="Q43" i="18"/>
  <c r="R42" i="18"/>
  <c r="Q42" i="18"/>
  <c r="R41" i="18"/>
  <c r="Q41" i="18"/>
  <c r="R40" i="18"/>
  <c r="Q40" i="18"/>
  <c r="R39" i="18"/>
  <c r="Q39" i="18"/>
  <c r="Q38" i="18"/>
  <c r="R37" i="18"/>
  <c r="Q37" i="18"/>
  <c r="R36" i="18"/>
  <c r="Q36" i="18"/>
  <c r="R35" i="18"/>
  <c r="Q35" i="18"/>
  <c r="R34" i="18"/>
  <c r="Q34" i="18"/>
  <c r="R33" i="18"/>
  <c r="Q33" i="18"/>
  <c r="R32" i="18"/>
  <c r="Q32" i="18"/>
  <c r="Q31" i="18"/>
  <c r="R30" i="18"/>
  <c r="Q30" i="18"/>
  <c r="R29" i="18"/>
  <c r="Q29" i="18"/>
  <c r="Q28" i="18"/>
  <c r="Q27" i="18"/>
  <c r="Q26" i="18"/>
  <c r="R25" i="18"/>
  <c r="Q25" i="18"/>
  <c r="Q24" i="18"/>
  <c r="R23" i="18"/>
  <c r="Q23" i="18"/>
  <c r="Q22" i="18"/>
  <c r="R21" i="18"/>
  <c r="Q21" i="18"/>
  <c r="Q20" i="18"/>
  <c r="Q19" i="18"/>
  <c r="Q18" i="18"/>
  <c r="Q17" i="18"/>
  <c r="R16" i="18"/>
  <c r="Q16" i="18"/>
  <c r="R15" i="18"/>
  <c r="Q15" i="18"/>
  <c r="Q14" i="18"/>
  <c r="L142" i="18" l="1"/>
  <c r="M148" i="18"/>
  <c r="S148" i="18" s="1" a="1"/>
  <c r="S148" i="18" s="1"/>
  <c r="L148" i="18"/>
  <c r="M147" i="18"/>
  <c r="S147" i="18" s="1" a="1"/>
  <c r="S147" i="18" s="1"/>
  <c r="L147" i="18"/>
  <c r="M146" i="18"/>
  <c r="S146" i="18" s="1" a="1"/>
  <c r="S146" i="18" s="1"/>
  <c r="L146" i="18"/>
  <c r="M145" i="18"/>
  <c r="S145" i="18" s="1" a="1"/>
  <c r="S145" i="18" s="1"/>
  <c r="L145" i="18"/>
  <c r="M144" i="18"/>
  <c r="S144" i="18" s="1" a="1"/>
  <c r="S144" i="18" s="1"/>
  <c r="L144" i="18"/>
  <c r="M143" i="18"/>
  <c r="S143" i="18" s="1" a="1"/>
  <c r="S143" i="18" s="1"/>
  <c r="L143" i="18"/>
  <c r="L141" i="18"/>
  <c r="L140" i="18"/>
  <c r="M139" i="18"/>
  <c r="S139" i="18" s="1" a="1"/>
  <c r="S139" i="18" s="1"/>
  <c r="M138" i="18"/>
  <c r="S138" i="18" s="1" a="1"/>
  <c r="S138" i="18" s="1"/>
  <c r="L137" i="18"/>
  <c r="L136" i="18"/>
  <c r="L135" i="18"/>
  <c r="L134" i="18"/>
  <c r="M133" i="18"/>
  <c r="S133" i="18" s="1" a="1"/>
  <c r="S133" i="18" s="1"/>
  <c r="L133" i="18"/>
  <c r="M132" i="18"/>
  <c r="S132" i="18" s="1" a="1"/>
  <c r="S132" i="18" s="1"/>
  <c r="L132" i="18"/>
  <c r="M131" i="18"/>
  <c r="S131" i="18" s="1" a="1"/>
  <c r="S131" i="18" s="1"/>
  <c r="L131" i="18"/>
  <c r="M130" i="18"/>
  <c r="S130" i="18" s="1" a="1"/>
  <c r="S130" i="18" s="1"/>
  <c r="L130" i="18"/>
  <c r="L129" i="18"/>
  <c r="M128" i="18"/>
  <c r="S128" i="18" s="1" a="1"/>
  <c r="S128" i="18" s="1"/>
  <c r="L128" i="18"/>
  <c r="L127" i="18"/>
  <c r="L126" i="18"/>
  <c r="M125" i="18"/>
  <c r="S125" i="18" s="1" a="1"/>
  <c r="S125" i="18" s="1"/>
  <c r="L125" i="18"/>
  <c r="L124" i="18"/>
  <c r="L123" i="18"/>
  <c r="L122" i="18"/>
  <c r="L121" i="18"/>
  <c r="L120" i="18"/>
  <c r="L119" i="18"/>
  <c r="L118" i="18"/>
  <c r="M117" i="18"/>
  <c r="S117" i="18" s="1" a="1"/>
  <c r="S117" i="18" s="1"/>
  <c r="L117" i="18"/>
  <c r="M116" i="18"/>
  <c r="S116" i="18" s="1" a="1"/>
  <c r="S116" i="18" s="1"/>
  <c r="L116" i="18"/>
  <c r="M115" i="18"/>
  <c r="S115" i="18" s="1" a="1"/>
  <c r="S115" i="18" s="1"/>
  <c r="L115" i="18"/>
  <c r="M114" i="18"/>
  <c r="S114" i="18" s="1" a="1"/>
  <c r="S114" i="18" s="1"/>
  <c r="L114" i="18"/>
  <c r="L113" i="18"/>
  <c r="M112" i="18"/>
  <c r="S112" i="18" s="1" a="1"/>
  <c r="S112" i="18" s="1"/>
  <c r="L112" i="18"/>
  <c r="L111" i="18"/>
  <c r="L110" i="18"/>
  <c r="L109" i="18"/>
  <c r="L108" i="18"/>
  <c r="L107" i="18"/>
  <c r="L106" i="18"/>
  <c r="L105" i="18"/>
  <c r="L104" i="18"/>
  <c r="R140" i="50" l="1"/>
  <c r="Q140" i="50"/>
  <c r="M140" i="50"/>
  <c r="L140" i="50"/>
  <c r="R139" i="50"/>
  <c r="Q139" i="50"/>
  <c r="M139" i="50"/>
  <c r="L139" i="50"/>
  <c r="R138" i="50"/>
  <c r="Q138" i="50"/>
  <c r="M138" i="50"/>
  <c r="L138" i="50"/>
  <c r="R137" i="50"/>
  <c r="Q137" i="50"/>
  <c r="M137" i="50"/>
  <c r="L137" i="50"/>
  <c r="R136" i="50"/>
  <c r="Q136" i="50"/>
  <c r="M136" i="50"/>
  <c r="L136" i="50"/>
  <c r="R135" i="50"/>
  <c r="Q135" i="50"/>
  <c r="M135" i="50"/>
  <c r="L135" i="50"/>
  <c r="R134" i="50"/>
  <c r="Q134" i="50"/>
  <c r="L134" i="50"/>
  <c r="Q133" i="50"/>
  <c r="L133" i="50"/>
  <c r="R132" i="50"/>
  <c r="Q132" i="50"/>
  <c r="M132" i="50"/>
  <c r="L132" i="50"/>
  <c r="R131" i="50"/>
  <c r="Q131" i="50"/>
  <c r="M131" i="50"/>
  <c r="L131" i="50"/>
  <c r="R130" i="50"/>
  <c r="Q130" i="50"/>
  <c r="L130" i="50"/>
  <c r="R129" i="50"/>
  <c r="Q129" i="50"/>
  <c r="L129" i="50"/>
  <c r="R128" i="50"/>
  <c r="Q128" i="50"/>
  <c r="L128" i="50"/>
  <c r="Q127" i="50"/>
  <c r="L127" i="50"/>
  <c r="R126" i="50"/>
  <c r="Q126" i="50"/>
  <c r="M126" i="50"/>
  <c r="L126" i="50"/>
  <c r="R125" i="50"/>
  <c r="Q125" i="50"/>
  <c r="M125" i="50"/>
  <c r="L125" i="50"/>
  <c r="R124" i="50"/>
  <c r="Q124" i="50"/>
  <c r="M124" i="50"/>
  <c r="L124" i="50"/>
  <c r="R123" i="50"/>
  <c r="Q123" i="50"/>
  <c r="M123" i="50"/>
  <c r="L123" i="50"/>
  <c r="R122" i="50"/>
  <c r="Q122" i="50"/>
  <c r="L122" i="50"/>
  <c r="R121" i="50"/>
  <c r="Q121" i="50"/>
  <c r="M121" i="50"/>
  <c r="L121" i="50"/>
  <c r="Q120" i="50"/>
  <c r="L120" i="50"/>
  <c r="Q119" i="50"/>
  <c r="L119" i="50"/>
  <c r="R118" i="50"/>
  <c r="Q118" i="50"/>
  <c r="M118" i="50"/>
  <c r="L118" i="50"/>
  <c r="R117" i="50"/>
  <c r="Q117" i="50"/>
  <c r="L117" i="50"/>
  <c r="R116" i="50"/>
  <c r="Q116" i="50"/>
  <c r="L116" i="50"/>
  <c r="R115" i="50"/>
  <c r="Q115" i="50"/>
  <c r="L115" i="50"/>
  <c r="R114" i="50"/>
  <c r="Q114" i="50"/>
  <c r="L114" i="50"/>
  <c r="R113" i="50"/>
  <c r="Q113" i="50"/>
  <c r="L113" i="50"/>
  <c r="R112" i="50"/>
  <c r="Q112" i="50"/>
  <c r="L112" i="50"/>
  <c r="R111" i="50"/>
  <c r="Q111" i="50"/>
  <c r="L111" i="50"/>
  <c r="R110" i="50"/>
  <c r="Q110" i="50"/>
  <c r="M110" i="50"/>
  <c r="L110" i="50"/>
  <c r="R109" i="50"/>
  <c r="Q109" i="50"/>
  <c r="M109" i="50"/>
  <c r="L109" i="50"/>
  <c r="R108" i="50"/>
  <c r="Q108" i="50"/>
  <c r="M108" i="50"/>
  <c r="L108" i="50"/>
  <c r="R107" i="50"/>
  <c r="Q107" i="50"/>
  <c r="M107" i="50"/>
  <c r="L107" i="50"/>
  <c r="Q106" i="50"/>
  <c r="L106" i="50"/>
  <c r="R105" i="50"/>
  <c r="Q105" i="50"/>
  <c r="M105" i="50"/>
  <c r="L105" i="50"/>
  <c r="R104" i="50"/>
  <c r="Q104" i="50"/>
  <c r="L104" i="50"/>
  <c r="R103" i="50"/>
  <c r="Q103" i="50"/>
  <c r="L103" i="50"/>
  <c r="R102" i="50"/>
  <c r="Q102" i="50"/>
  <c r="L102" i="50"/>
  <c r="R101" i="50"/>
  <c r="Q101" i="50"/>
  <c r="L101" i="50"/>
  <c r="R100" i="50"/>
  <c r="Q100" i="50"/>
  <c r="L100" i="50"/>
  <c r="R99" i="50"/>
  <c r="Q99" i="50"/>
  <c r="L99" i="50"/>
  <c r="R98" i="50"/>
  <c r="Q98" i="50"/>
  <c r="L98" i="50"/>
  <c r="R97" i="50"/>
  <c r="Q97" i="50"/>
  <c r="L97" i="50"/>
  <c r="R13" i="50"/>
  <c r="Q13" i="50"/>
  <c r="L13" i="50"/>
  <c r="N11" i="50"/>
  <c r="I11" i="50"/>
  <c r="B1" i="50"/>
  <c r="Q96" i="49"/>
  <c r="L13" i="49"/>
  <c r="N11" i="49"/>
  <c r="I11" i="49"/>
  <c r="B1" i="49"/>
  <c r="R141" i="48"/>
  <c r="Q141" i="48"/>
  <c r="M141" i="48"/>
  <c r="L141" i="48"/>
  <c r="R140" i="48"/>
  <c r="Q140" i="48"/>
  <c r="M140" i="48"/>
  <c r="L140" i="48"/>
  <c r="R139" i="48"/>
  <c r="Q139" i="48"/>
  <c r="M139" i="48"/>
  <c r="L139" i="48"/>
  <c r="R138" i="48"/>
  <c r="Q138" i="48"/>
  <c r="M138" i="48"/>
  <c r="L138" i="48"/>
  <c r="R137" i="48"/>
  <c r="Q137" i="48"/>
  <c r="M137" i="48"/>
  <c r="L137" i="48"/>
  <c r="R136" i="48"/>
  <c r="Q136" i="48"/>
  <c r="M136" i="48"/>
  <c r="L136" i="48"/>
  <c r="R135" i="48"/>
  <c r="Q135" i="48"/>
  <c r="L135" i="48"/>
  <c r="Q134" i="48"/>
  <c r="L134" i="48"/>
  <c r="R133" i="48"/>
  <c r="Q133" i="48"/>
  <c r="M133" i="48"/>
  <c r="L133" i="48"/>
  <c r="R132" i="48"/>
  <c r="Q132" i="48"/>
  <c r="M132" i="48"/>
  <c r="L132" i="48"/>
  <c r="R131" i="48"/>
  <c r="Q131" i="48"/>
  <c r="L131" i="48"/>
  <c r="R130" i="48"/>
  <c r="Q130" i="48"/>
  <c r="L130" i="48"/>
  <c r="R129" i="48"/>
  <c r="Q129" i="48"/>
  <c r="L129" i="48"/>
  <c r="Q128" i="48"/>
  <c r="L128" i="48"/>
  <c r="R127" i="48"/>
  <c r="Q127" i="48"/>
  <c r="M127" i="48"/>
  <c r="L127" i="48"/>
  <c r="R126" i="48"/>
  <c r="Q126" i="48"/>
  <c r="M126" i="48"/>
  <c r="L126" i="48"/>
  <c r="R125" i="48"/>
  <c r="Q125" i="48"/>
  <c r="M125" i="48"/>
  <c r="L125" i="48"/>
  <c r="R124" i="48"/>
  <c r="Q124" i="48"/>
  <c r="M124" i="48"/>
  <c r="L124" i="48"/>
  <c r="R123" i="48"/>
  <c r="Q123" i="48"/>
  <c r="L123" i="48"/>
  <c r="R122" i="48"/>
  <c r="Q122" i="48"/>
  <c r="M122" i="48"/>
  <c r="L122" i="48"/>
  <c r="Q121" i="48"/>
  <c r="L121" i="48"/>
  <c r="Q120" i="48"/>
  <c r="L120" i="48"/>
  <c r="R119" i="48"/>
  <c r="Q119" i="48"/>
  <c r="M119" i="48"/>
  <c r="L119" i="48"/>
  <c r="R118" i="48"/>
  <c r="Q118" i="48"/>
  <c r="L118" i="48"/>
  <c r="R117" i="48"/>
  <c r="Q117" i="48"/>
  <c r="L117" i="48"/>
  <c r="R116" i="48"/>
  <c r="Q116" i="48"/>
  <c r="L116" i="48"/>
  <c r="R115" i="48"/>
  <c r="Q115" i="48"/>
  <c r="L115" i="48"/>
  <c r="R114" i="48"/>
  <c r="Q114" i="48"/>
  <c r="L114" i="48"/>
  <c r="R113" i="48"/>
  <c r="Q113" i="48"/>
  <c r="L113" i="48"/>
  <c r="R112" i="48"/>
  <c r="Q112" i="48"/>
  <c r="L112" i="48"/>
  <c r="R111" i="48"/>
  <c r="Q111" i="48"/>
  <c r="M111" i="48"/>
  <c r="L111" i="48"/>
  <c r="R110" i="48"/>
  <c r="Q110" i="48"/>
  <c r="M110" i="48"/>
  <c r="L110" i="48"/>
  <c r="R109" i="48"/>
  <c r="Q109" i="48"/>
  <c r="M109" i="48"/>
  <c r="L109" i="48"/>
  <c r="R108" i="48"/>
  <c r="Q108" i="48"/>
  <c r="M108" i="48"/>
  <c r="L108" i="48"/>
  <c r="Q107" i="48"/>
  <c r="L107" i="48"/>
  <c r="R106" i="48"/>
  <c r="Q106" i="48"/>
  <c r="M106" i="48"/>
  <c r="L106" i="48"/>
  <c r="R105" i="48"/>
  <c r="Q105" i="48"/>
  <c r="L105" i="48"/>
  <c r="R104" i="48"/>
  <c r="Q104" i="48"/>
  <c r="L104" i="48"/>
  <c r="R103" i="48"/>
  <c r="Q103" i="48"/>
  <c r="L103" i="48"/>
  <c r="R102" i="48"/>
  <c r="Q102" i="48"/>
  <c r="L102" i="48"/>
  <c r="R101" i="48"/>
  <c r="Q101" i="48"/>
  <c r="L101" i="48"/>
  <c r="R100" i="48"/>
  <c r="Q100" i="48"/>
  <c r="L100" i="48"/>
  <c r="R99" i="48"/>
  <c r="Q99" i="48"/>
  <c r="L99" i="48"/>
  <c r="R98" i="48"/>
  <c r="Q98" i="48"/>
  <c r="L98" i="48"/>
  <c r="R13" i="48"/>
  <c r="Q13" i="48"/>
  <c r="L13" i="48"/>
  <c r="M13" i="48" s="1"/>
  <c r="N11" i="48"/>
  <c r="I11" i="48"/>
  <c r="B1" i="48"/>
  <c r="R146" i="47"/>
  <c r="Q146" i="47"/>
  <c r="M146" i="47"/>
  <c r="L146" i="47"/>
  <c r="R145" i="47"/>
  <c r="Q145" i="47"/>
  <c r="M145" i="47"/>
  <c r="L145" i="47"/>
  <c r="R144" i="47"/>
  <c r="Q144" i="47"/>
  <c r="M144" i="47"/>
  <c r="L144" i="47"/>
  <c r="R143" i="47"/>
  <c r="Q143" i="47"/>
  <c r="M143" i="47"/>
  <c r="L143" i="47"/>
  <c r="R142" i="47"/>
  <c r="Q142" i="47"/>
  <c r="M142" i="47"/>
  <c r="L142" i="47"/>
  <c r="R141" i="47"/>
  <c r="Q141" i="47"/>
  <c r="M141" i="47"/>
  <c r="L141" i="47"/>
  <c r="R140" i="47"/>
  <c r="Q140" i="47"/>
  <c r="L140" i="47"/>
  <c r="Q139" i="47"/>
  <c r="L139" i="47"/>
  <c r="R138" i="47"/>
  <c r="Q138" i="47"/>
  <c r="M138" i="47"/>
  <c r="L138" i="47"/>
  <c r="R137" i="47"/>
  <c r="Q137" i="47"/>
  <c r="M137" i="47"/>
  <c r="L137" i="47"/>
  <c r="R136" i="47"/>
  <c r="Q136" i="47"/>
  <c r="L136" i="47"/>
  <c r="R135" i="47"/>
  <c r="Q135" i="47"/>
  <c r="L135" i="47"/>
  <c r="R134" i="47"/>
  <c r="Q134" i="47"/>
  <c r="L134" i="47"/>
  <c r="Q133" i="47"/>
  <c r="L133" i="47"/>
  <c r="R132" i="47"/>
  <c r="Q132" i="47"/>
  <c r="M132" i="47"/>
  <c r="L132" i="47"/>
  <c r="R131" i="47"/>
  <c r="Q131" i="47"/>
  <c r="M131" i="47"/>
  <c r="L131" i="47"/>
  <c r="R130" i="47"/>
  <c r="Q130" i="47"/>
  <c r="M130" i="47"/>
  <c r="L130" i="47"/>
  <c r="R129" i="47"/>
  <c r="Q129" i="47"/>
  <c r="M129" i="47"/>
  <c r="L129" i="47"/>
  <c r="R128" i="47"/>
  <c r="Q128" i="47"/>
  <c r="L128" i="47"/>
  <c r="R127" i="47"/>
  <c r="Q127" i="47"/>
  <c r="M127" i="47"/>
  <c r="L127" i="47"/>
  <c r="Q126" i="47"/>
  <c r="L126" i="47"/>
  <c r="Q125" i="47"/>
  <c r="L125" i="47"/>
  <c r="R124" i="47"/>
  <c r="Q124" i="47"/>
  <c r="M124" i="47"/>
  <c r="L124" i="47"/>
  <c r="R123" i="47"/>
  <c r="Q123" i="47"/>
  <c r="L123" i="47"/>
  <c r="R122" i="47"/>
  <c r="Q122" i="47"/>
  <c r="L122" i="47"/>
  <c r="R121" i="47"/>
  <c r="Q121" i="47"/>
  <c r="L121" i="47"/>
  <c r="R120" i="47"/>
  <c r="Q120" i="47"/>
  <c r="L120" i="47"/>
  <c r="R119" i="47"/>
  <c r="Q119" i="47"/>
  <c r="L119" i="47"/>
  <c r="R118" i="47"/>
  <c r="Q118" i="47"/>
  <c r="L118" i="47"/>
  <c r="R117" i="47"/>
  <c r="Q117" i="47"/>
  <c r="L117" i="47"/>
  <c r="R116" i="47"/>
  <c r="Q116" i="47"/>
  <c r="M116" i="47"/>
  <c r="L116" i="47"/>
  <c r="R115" i="47"/>
  <c r="Q115" i="47"/>
  <c r="M115" i="47"/>
  <c r="L115" i="47"/>
  <c r="R114" i="47"/>
  <c r="Q114" i="47"/>
  <c r="M114" i="47"/>
  <c r="L114" i="47"/>
  <c r="R113" i="47"/>
  <c r="Q113" i="47"/>
  <c r="M113" i="47"/>
  <c r="L113" i="47"/>
  <c r="Q112" i="47"/>
  <c r="L112" i="47"/>
  <c r="R111" i="47"/>
  <c r="Q111" i="47"/>
  <c r="M111" i="47"/>
  <c r="L111" i="47"/>
  <c r="R110" i="47"/>
  <c r="Q110" i="47"/>
  <c r="L110" i="47"/>
  <c r="R109" i="47"/>
  <c r="Q109" i="47"/>
  <c r="L109" i="47"/>
  <c r="R108" i="47"/>
  <c r="Q108" i="47"/>
  <c r="L108" i="47"/>
  <c r="R107" i="47"/>
  <c r="Q107" i="47"/>
  <c r="L107" i="47"/>
  <c r="R106" i="47"/>
  <c r="Q106" i="47"/>
  <c r="L106" i="47"/>
  <c r="R105" i="47"/>
  <c r="Q105" i="47"/>
  <c r="L105" i="47"/>
  <c r="R104" i="47"/>
  <c r="Q104" i="47"/>
  <c r="L104" i="47"/>
  <c r="R103" i="47"/>
  <c r="Q103" i="47"/>
  <c r="L103" i="47"/>
  <c r="R13" i="47"/>
  <c r="Q13" i="47"/>
  <c r="L13" i="47"/>
  <c r="N11" i="47"/>
  <c r="I11" i="47"/>
  <c r="B1" i="47"/>
  <c r="R13" i="45"/>
  <c r="Q13" i="45"/>
  <c r="L13" i="45"/>
  <c r="N11" i="45"/>
  <c r="I11" i="45"/>
  <c r="B1" i="45"/>
  <c r="R13" i="44"/>
  <c r="Q13" i="44"/>
  <c r="L13" i="44"/>
  <c r="M13" i="44" s="1"/>
  <c r="N11" i="44"/>
  <c r="I11" i="44"/>
  <c r="B1" i="44"/>
  <c r="L59" i="30"/>
  <c r="L23" i="31"/>
  <c r="L24" i="26"/>
  <c r="L51" i="31"/>
  <c r="L52" i="26"/>
  <c r="L60" i="29"/>
  <c r="M14" i="29"/>
  <c r="S14" i="29" s="1" a="1"/>
  <c r="S14" i="29" s="1"/>
  <c r="M15" i="29"/>
  <c r="S15" i="29" s="1" a="1"/>
  <c r="S15" i="29" s="1"/>
  <c r="M16" i="29"/>
  <c r="S16" i="29" s="1" a="1"/>
  <c r="S16" i="29" s="1"/>
  <c r="M17" i="29"/>
  <c r="S17" i="29" s="1" a="1"/>
  <c r="S17" i="29" s="1"/>
  <c r="M18" i="29"/>
  <c r="S18" i="29" s="1" a="1"/>
  <c r="S18" i="29" s="1"/>
  <c r="M19" i="29"/>
  <c r="S19" i="29" s="1" a="1"/>
  <c r="S19" i="29" s="1"/>
  <c r="L74" i="29"/>
  <c r="L73" i="29"/>
  <c r="L72" i="29"/>
  <c r="L85" i="18"/>
  <c r="L76" i="18"/>
  <c r="L54" i="29"/>
  <c r="L55" i="29"/>
  <c r="L56" i="29"/>
  <c r="S135" i="50" l="1" a="1"/>
  <c r="S135" i="50" s="1"/>
  <c r="L95" i="48"/>
  <c r="Q95" i="48"/>
  <c r="Q144" i="48"/>
  <c r="Q100" i="47"/>
  <c r="L100" i="47"/>
  <c r="Q149" i="47"/>
  <c r="S132" i="50" a="1"/>
  <c r="S132" i="50" s="1"/>
  <c r="S137" i="50" a="1"/>
  <c r="S137" i="50" s="1"/>
  <c r="S118" i="50" a="1"/>
  <c r="S118" i="50" s="1"/>
  <c r="S107" i="50" a="1"/>
  <c r="S107" i="50" s="1"/>
  <c r="S105" i="50" a="1"/>
  <c r="S105" i="50" s="1"/>
  <c r="L143" i="50"/>
  <c r="S139" i="50" a="1"/>
  <c r="S139" i="50" s="1"/>
  <c r="L94" i="50"/>
  <c r="M13" i="50"/>
  <c r="Q143" i="50"/>
  <c r="Q97" i="44"/>
  <c r="L132" i="44"/>
  <c r="S124" i="48" a="1"/>
  <c r="S124" i="48" s="1"/>
  <c r="S126" i="48" a="1"/>
  <c r="S126" i="48" s="1"/>
  <c r="S136" i="48" a="1"/>
  <c r="S136" i="48" s="1"/>
  <c r="S138" i="48" a="1"/>
  <c r="S138" i="48" s="1"/>
  <c r="S140" i="48" a="1"/>
  <c r="S140" i="48" s="1"/>
  <c r="S110" i="48" a="1"/>
  <c r="S110" i="48" s="1"/>
  <c r="S132" i="48" a="1"/>
  <c r="S132" i="48" s="1"/>
  <c r="S123" i="50" a="1"/>
  <c r="S123" i="50" s="1"/>
  <c r="S125" i="48" a="1"/>
  <c r="S125" i="48" s="1"/>
  <c r="S127" i="48" a="1"/>
  <c r="S127" i="48" s="1"/>
  <c r="S137" i="48" a="1"/>
  <c r="S137" i="48" s="1"/>
  <c r="S139" i="48" a="1"/>
  <c r="S139" i="48" s="1"/>
  <c r="S141" i="48" a="1"/>
  <c r="S141" i="48" s="1"/>
  <c r="S133" i="48" a="1"/>
  <c r="S133" i="48" s="1"/>
  <c r="R100" i="47"/>
  <c r="S111" i="47" a="1"/>
  <c r="S111" i="47" s="1"/>
  <c r="S111" i="48" a="1"/>
  <c r="S111" i="48" s="1"/>
  <c r="S121" i="50" a="1"/>
  <c r="S121" i="50" s="1"/>
  <c r="S126" i="50" a="1"/>
  <c r="S126" i="50" s="1"/>
  <c r="S131" i="50" a="1"/>
  <c r="S131" i="50" s="1"/>
  <c r="S136" i="50" a="1"/>
  <c r="S136" i="50" s="1"/>
  <c r="S138" i="50" a="1"/>
  <c r="S138" i="50" s="1"/>
  <c r="S140" i="50" a="1"/>
  <c r="S140" i="50" s="1"/>
  <c r="L131" i="49"/>
  <c r="Q131" i="49"/>
  <c r="Q135" i="49" s="1"/>
  <c r="L96" i="49"/>
  <c r="Q97" i="45"/>
  <c r="Q132" i="44"/>
  <c r="S137" i="47" a="1"/>
  <c r="S137" i="47" s="1"/>
  <c r="S106" i="48" a="1"/>
  <c r="S106" i="48" s="1"/>
  <c r="S108" i="48" a="1"/>
  <c r="S108" i="48" s="1"/>
  <c r="S119" i="48" a="1"/>
  <c r="S119" i="48" s="1"/>
  <c r="S122" i="48" a="1"/>
  <c r="S122" i="48" s="1"/>
  <c r="S109" i="50" a="1"/>
  <c r="S109" i="50" s="1"/>
  <c r="S124" i="50" a="1"/>
  <c r="S124" i="50" s="1"/>
  <c r="S113" i="47" a="1"/>
  <c r="S113" i="47" s="1"/>
  <c r="S115" i="47" a="1"/>
  <c r="S115" i="47" s="1"/>
  <c r="S130" i="47" a="1"/>
  <c r="S130" i="47" s="1"/>
  <c r="S132" i="47" a="1"/>
  <c r="S132" i="47" s="1"/>
  <c r="S142" i="47" a="1"/>
  <c r="S142" i="47" s="1"/>
  <c r="S144" i="47" a="1"/>
  <c r="S144" i="47" s="1"/>
  <c r="S146" i="47" a="1"/>
  <c r="S146" i="47" s="1"/>
  <c r="R95" i="48"/>
  <c r="S108" i="50" a="1"/>
  <c r="S108" i="50" s="1"/>
  <c r="S138" i="47" a="1"/>
  <c r="S138" i="47" s="1"/>
  <c r="R96" i="49"/>
  <c r="S125" i="50" a="1"/>
  <c r="S125" i="50" s="1"/>
  <c r="S114" i="47" a="1"/>
  <c r="S114" i="47" s="1"/>
  <c r="S116" i="47" a="1"/>
  <c r="S116" i="47" s="1"/>
  <c r="S129" i="47" a="1"/>
  <c r="S129" i="47" s="1"/>
  <c r="S131" i="47" a="1"/>
  <c r="S131" i="47" s="1"/>
  <c r="S141" i="47" a="1"/>
  <c r="S141" i="47" s="1"/>
  <c r="S143" i="47" a="1"/>
  <c r="S143" i="47" s="1"/>
  <c r="S145" i="47" a="1"/>
  <c r="S145" i="47" s="1"/>
  <c r="S109" i="48" a="1"/>
  <c r="S109" i="48" s="1"/>
  <c r="S110" i="50" a="1"/>
  <c r="S110" i="50" s="1"/>
  <c r="S124" i="47" a="1"/>
  <c r="S124" i="47" s="1"/>
  <c r="S127" i="47" a="1"/>
  <c r="S127" i="47" s="1"/>
  <c r="L97" i="45"/>
  <c r="M13" i="45"/>
  <c r="S13" i="45" s="1" a="1"/>
  <c r="S13" i="45" s="1"/>
  <c r="R97" i="45"/>
  <c r="Q132" i="45"/>
  <c r="Q94" i="50"/>
  <c r="R94" i="50"/>
  <c r="S13" i="48" a="1"/>
  <c r="S13" i="48" s="1"/>
  <c r="L144" i="48"/>
  <c r="M13" i="47"/>
  <c r="L149" i="47"/>
  <c r="R97" i="44"/>
  <c r="L97" i="44"/>
  <c r="S13" i="44" a="1"/>
  <c r="S13" i="44" s="1"/>
  <c r="L153" i="47" l="1"/>
  <c r="L147" i="50"/>
  <c r="L148" i="48"/>
  <c r="L136" i="45"/>
  <c r="Q136" i="45"/>
  <c r="Q153" i="47"/>
  <c r="Q148" i="48"/>
  <c r="S13" i="50" a="1"/>
  <c r="S13" i="50" s="1"/>
  <c r="Q147" i="50"/>
  <c r="Q136" i="44"/>
  <c r="L135" i="49"/>
  <c r="R132" i="45"/>
  <c r="L136" i="44"/>
  <c r="R132" i="44"/>
  <c r="R131" i="49"/>
  <c r="S13" i="47" a="1"/>
  <c r="S13" i="47" s="1"/>
  <c r="L52" i="29"/>
  <c r="L18" i="29"/>
  <c r="L19" i="29"/>
  <c r="R136" i="45" l="1"/>
  <c r="R135" i="49"/>
  <c r="R136" i="44"/>
  <c r="L53" i="18"/>
  <c r="M52" i="18"/>
  <c r="S52" i="18" s="1" a="1"/>
  <c r="S52" i="18" s="1"/>
  <c r="L52" i="18"/>
  <c r="M51" i="18"/>
  <c r="S51" i="18" s="1" a="1"/>
  <c r="S51" i="18" s="1"/>
  <c r="L51" i="18"/>
  <c r="M50" i="18"/>
  <c r="S50" i="18" s="1" a="1"/>
  <c r="S50" i="18" s="1"/>
  <c r="L50" i="18"/>
  <c r="L45" i="18"/>
  <c r="L24" i="18" l="1"/>
  <c r="L23" i="18"/>
  <c r="M30" i="23"/>
  <c r="S30" i="23" s="1" a="1"/>
  <c r="S30" i="23" s="1"/>
  <c r="L30" i="23"/>
  <c r="N11" i="43"/>
  <c r="I11" i="43"/>
  <c r="B1" i="43"/>
  <c r="Q102" i="42"/>
  <c r="R13" i="42"/>
  <c r="Q13" i="42"/>
  <c r="L13" i="42"/>
  <c r="N11" i="42"/>
  <c r="I11" i="42"/>
  <c r="B1" i="42"/>
  <c r="Q103" i="41"/>
  <c r="R13" i="41"/>
  <c r="Q13" i="41"/>
  <c r="L13" i="41"/>
  <c r="N11" i="41"/>
  <c r="I11" i="41"/>
  <c r="B1" i="41"/>
  <c r="L69" i="30"/>
  <c r="L70" i="30"/>
  <c r="L71" i="30"/>
  <c r="L72" i="30"/>
  <c r="L23" i="30"/>
  <c r="M72" i="31"/>
  <c r="S72" i="31" s="1" a="1"/>
  <c r="S72" i="31" s="1"/>
  <c r="L69" i="31"/>
  <c r="L70" i="31"/>
  <c r="L71" i="31"/>
  <c r="L25" i="29"/>
  <c r="L49" i="26"/>
  <c r="L68" i="26"/>
  <c r="L69" i="26"/>
  <c r="L70" i="26"/>
  <c r="L50" i="26"/>
  <c r="L20" i="26"/>
  <c r="L73" i="18"/>
  <c r="L74" i="18"/>
  <c r="L75" i="18"/>
  <c r="L77" i="18"/>
  <c r="L78" i="23"/>
  <c r="M90" i="18"/>
  <c r="S90" i="18" s="1" a="1"/>
  <c r="S90" i="18" s="1"/>
  <c r="M57" i="18"/>
  <c r="S57" i="18" s="1" a="1"/>
  <c r="S57" i="18" s="1"/>
  <c r="L57" i="18"/>
  <c r="L59" i="23"/>
  <c r="L58" i="18"/>
  <c r="L70" i="18"/>
  <c r="L61" i="23"/>
  <c r="L55" i="23"/>
  <c r="L80" i="23"/>
  <c r="L73" i="23"/>
  <c r="L74" i="23"/>
  <c r="L81" i="23"/>
  <c r="L79" i="23"/>
  <c r="L77" i="23"/>
  <c r="M80" i="29"/>
  <c r="S80" i="29" s="1" a="1"/>
  <c r="S80" i="29" s="1"/>
  <c r="L58" i="29"/>
  <c r="L77" i="29"/>
  <c r="L71" i="29"/>
  <c r="M13" i="23"/>
  <c r="L76" i="23"/>
  <c r="L52" i="23"/>
  <c r="L23" i="23"/>
  <c r="L49" i="23"/>
  <c r="L35" i="23"/>
  <c r="L36" i="23"/>
  <c r="L34" i="23"/>
  <c r="M35" i="23"/>
  <c r="S35" i="23" s="1" a="1"/>
  <c r="S35" i="23" s="1"/>
  <c r="R13" i="37"/>
  <c r="Q13" i="37"/>
  <c r="L13" i="37"/>
  <c r="N11" i="37"/>
  <c r="I11" i="37"/>
  <c r="B1" i="37"/>
  <c r="R13" i="33"/>
  <c r="Q13" i="33"/>
  <c r="M13" i="33"/>
  <c r="L13" i="33"/>
  <c r="N11" i="33"/>
  <c r="I11" i="33"/>
  <c r="B1" i="33"/>
  <c r="I11" i="28"/>
  <c r="R13" i="32"/>
  <c r="Q13" i="32"/>
  <c r="M13" i="32"/>
  <c r="L13" i="32"/>
  <c r="N11" i="32"/>
  <c r="I11" i="32"/>
  <c r="B1" i="32"/>
  <c r="Q98" i="31"/>
  <c r="L91" i="31"/>
  <c r="M90" i="31"/>
  <c r="S90" i="31" s="1" a="1"/>
  <c r="S90" i="31" s="1"/>
  <c r="L90" i="31"/>
  <c r="M89" i="31"/>
  <c r="S89" i="31" s="1" a="1"/>
  <c r="S89" i="31" s="1"/>
  <c r="L89" i="31"/>
  <c r="M88" i="31"/>
  <c r="S88" i="31" s="1" a="1"/>
  <c r="S88" i="31" s="1"/>
  <c r="L88" i="31"/>
  <c r="M87" i="31"/>
  <c r="S87" i="31" s="1" a="1"/>
  <c r="S87" i="31" s="1"/>
  <c r="L87" i="31"/>
  <c r="M86" i="31"/>
  <c r="S86" i="31" s="1" a="1"/>
  <c r="S86" i="31" s="1"/>
  <c r="L86" i="31"/>
  <c r="M85" i="31"/>
  <c r="S85" i="31" s="1" a="1"/>
  <c r="S85" i="31" s="1"/>
  <c r="L85" i="31"/>
  <c r="M84" i="31"/>
  <c r="S84" i="31" s="1" a="1"/>
  <c r="S84" i="31" s="1"/>
  <c r="L84" i="31"/>
  <c r="M83" i="31"/>
  <c r="S83" i="31" s="1" a="1"/>
  <c r="S83" i="31" s="1"/>
  <c r="L83" i="31"/>
  <c r="M82" i="31"/>
  <c r="S82" i="31" s="1" a="1"/>
  <c r="S82" i="31" s="1"/>
  <c r="L82" i="31"/>
  <c r="L81" i="31"/>
  <c r="L80" i="31"/>
  <c r="L79" i="31"/>
  <c r="M78" i="31"/>
  <c r="S78" i="31" s="1" a="1"/>
  <c r="S78" i="31" s="1"/>
  <c r="L78" i="31"/>
  <c r="M77" i="31"/>
  <c r="S77" i="31" s="1" a="1"/>
  <c r="S77" i="31" s="1"/>
  <c r="L77" i="31"/>
  <c r="L76" i="31"/>
  <c r="L75" i="31"/>
  <c r="M74" i="31"/>
  <c r="S74" i="31" s="1" a="1"/>
  <c r="S74" i="31" s="1"/>
  <c r="L74" i="31"/>
  <c r="M73" i="31"/>
  <c r="S73" i="31" s="1" a="1"/>
  <c r="S73" i="31" s="1"/>
  <c r="L73" i="31"/>
  <c r="L72" i="31"/>
  <c r="L68" i="31"/>
  <c r="M67" i="31"/>
  <c r="S67" i="31" s="1" a="1"/>
  <c r="S67" i="31" s="1"/>
  <c r="L67" i="31"/>
  <c r="L66" i="31"/>
  <c r="L65" i="31"/>
  <c r="M64" i="31"/>
  <c r="S64" i="31" s="1" a="1"/>
  <c r="S64" i="31" s="1"/>
  <c r="L64" i="31"/>
  <c r="M63" i="31"/>
  <c r="S63" i="31" s="1" a="1"/>
  <c r="S63" i="31" s="1"/>
  <c r="L63" i="31"/>
  <c r="M62" i="31"/>
  <c r="S62" i="31" s="1" a="1"/>
  <c r="S62" i="31" s="1"/>
  <c r="L62" i="31"/>
  <c r="M61" i="31"/>
  <c r="S61" i="31" s="1" a="1"/>
  <c r="S61" i="31" s="1"/>
  <c r="L61" i="31"/>
  <c r="L60" i="31"/>
  <c r="M60" i="31" s="1"/>
  <c r="S60" i="31" s="1" a="1"/>
  <c r="S60" i="31" s="1"/>
  <c r="L59" i="31"/>
  <c r="L58" i="31"/>
  <c r="L57" i="31"/>
  <c r="M57" i="31" s="1"/>
  <c r="S57" i="31" s="1" a="1"/>
  <c r="S57" i="31" s="1"/>
  <c r="M56" i="31"/>
  <c r="S56" i="31" s="1" a="1"/>
  <c r="S56" i="31" s="1"/>
  <c r="L56" i="31"/>
  <c r="L55" i="31"/>
  <c r="L54" i="31"/>
  <c r="L53" i="31"/>
  <c r="M52" i="31"/>
  <c r="S52" i="31" s="1" a="1"/>
  <c r="S52" i="31" s="1"/>
  <c r="L52" i="31"/>
  <c r="L50" i="31"/>
  <c r="L49" i="31"/>
  <c r="L48" i="31"/>
  <c r="L47" i="31"/>
  <c r="L46" i="31"/>
  <c r="M45" i="31"/>
  <c r="S45" i="31" s="1" a="1"/>
  <c r="S45" i="31" s="1"/>
  <c r="L45" i="31"/>
  <c r="M44" i="31"/>
  <c r="S44" i="31" s="1" a="1"/>
  <c r="S44" i="31" s="1"/>
  <c r="L44" i="31"/>
  <c r="M43" i="31"/>
  <c r="S43" i="31" s="1" a="1"/>
  <c r="S43" i="31" s="1"/>
  <c r="L43" i="31"/>
  <c r="M42" i="31"/>
  <c r="S42" i="31" s="1" a="1"/>
  <c r="S42" i="31" s="1"/>
  <c r="L42" i="31"/>
  <c r="L41" i="31"/>
  <c r="L40" i="31"/>
  <c r="M40" i="31" s="1"/>
  <c r="S40" i="31" s="1" a="1"/>
  <c r="S40" i="31" s="1"/>
  <c r="L39" i="31"/>
  <c r="M39" i="31" s="1"/>
  <c r="S39" i="31" s="1" a="1"/>
  <c r="S39" i="31" s="1"/>
  <c r="M38" i="31"/>
  <c r="S38" i="31" s="1" a="1"/>
  <c r="S38" i="31" s="1"/>
  <c r="L38" i="31"/>
  <c r="M37" i="31"/>
  <c r="S37" i="31" s="1" a="1"/>
  <c r="S37" i="31" s="1"/>
  <c r="L37" i="31"/>
  <c r="M36" i="31"/>
  <c r="S36" i="31" s="1" a="1"/>
  <c r="S36" i="31" s="1"/>
  <c r="L36" i="31"/>
  <c r="M35" i="31"/>
  <c r="S35" i="31" s="1" a="1"/>
  <c r="S35" i="31" s="1"/>
  <c r="L35" i="31"/>
  <c r="L34" i="31"/>
  <c r="L33" i="31"/>
  <c r="M32" i="31"/>
  <c r="S32" i="31" s="1" a="1"/>
  <c r="S32" i="31" s="1"/>
  <c r="L32" i="31"/>
  <c r="L31" i="31"/>
  <c r="L30" i="31"/>
  <c r="L29" i="31"/>
  <c r="L28" i="31"/>
  <c r="L27" i="31"/>
  <c r="M27" i="31" s="1"/>
  <c r="S27" i="31" s="1" a="1"/>
  <c r="S27" i="31" s="1"/>
  <c r="L26" i="31"/>
  <c r="M26" i="31" s="1"/>
  <c r="S26" i="31" s="1" a="1"/>
  <c r="S26" i="31" s="1"/>
  <c r="L25" i="31"/>
  <c r="M25" i="31" s="1"/>
  <c r="S25" i="31" s="1" a="1"/>
  <c r="S25" i="31" s="1"/>
  <c r="L24" i="31"/>
  <c r="L22" i="31"/>
  <c r="L21" i="31"/>
  <c r="M20" i="31"/>
  <c r="S20" i="31" s="1" a="1"/>
  <c r="S20" i="31" s="1"/>
  <c r="L20" i="31"/>
  <c r="L19" i="31"/>
  <c r="M18" i="31"/>
  <c r="S18" i="31" s="1" a="1"/>
  <c r="S18" i="31" s="1"/>
  <c r="L18" i="31"/>
  <c r="M17" i="31"/>
  <c r="S17" i="31" s="1" a="1"/>
  <c r="S17" i="31" s="1"/>
  <c r="L17" i="31"/>
  <c r="M16" i="31"/>
  <c r="S16" i="31" s="1" a="1"/>
  <c r="S16" i="31" s="1"/>
  <c r="L16" i="31"/>
  <c r="M15" i="31"/>
  <c r="S15" i="31" s="1" a="1"/>
  <c r="S15" i="31" s="1"/>
  <c r="L15" i="31"/>
  <c r="M14" i="31"/>
  <c r="S14" i="31" s="1" a="1"/>
  <c r="S14" i="31" s="1"/>
  <c r="L14" i="31"/>
  <c r="R13" i="31"/>
  <c r="Q13" i="31"/>
  <c r="M13" i="31"/>
  <c r="L13" i="31"/>
  <c r="N11" i="31"/>
  <c r="I11" i="31"/>
  <c r="Q98" i="30"/>
  <c r="L91" i="30"/>
  <c r="M90" i="30"/>
  <c r="S90" i="30" s="1" a="1"/>
  <c r="S90" i="30" s="1"/>
  <c r="L90" i="30"/>
  <c r="M89" i="30"/>
  <c r="S89" i="30" s="1" a="1"/>
  <c r="S89" i="30" s="1"/>
  <c r="L89" i="30"/>
  <c r="M88" i="30"/>
  <c r="S88" i="30" s="1" a="1"/>
  <c r="S88" i="30" s="1"/>
  <c r="L88" i="30"/>
  <c r="M87" i="30"/>
  <c r="S87" i="30" s="1" a="1"/>
  <c r="S87" i="30" s="1"/>
  <c r="L87" i="30"/>
  <c r="M86" i="30"/>
  <c r="S86" i="30" s="1" a="1"/>
  <c r="S86" i="30" s="1"/>
  <c r="L86" i="30"/>
  <c r="M85" i="30"/>
  <c r="S85" i="30" s="1" a="1"/>
  <c r="S85" i="30" s="1"/>
  <c r="L85" i="30"/>
  <c r="M84" i="30"/>
  <c r="S84" i="30" s="1" a="1"/>
  <c r="S84" i="30" s="1"/>
  <c r="L84" i="30"/>
  <c r="M83" i="30"/>
  <c r="S83" i="30" s="1" a="1"/>
  <c r="S83" i="30" s="1"/>
  <c r="L83" i="30"/>
  <c r="M82" i="30"/>
  <c r="S82" i="30" s="1" a="1"/>
  <c r="S82" i="30" s="1"/>
  <c r="L82" i="30"/>
  <c r="L81" i="30"/>
  <c r="L80" i="30"/>
  <c r="L79" i="30"/>
  <c r="M78" i="30"/>
  <c r="S78" i="30" s="1" a="1"/>
  <c r="S78" i="30" s="1"/>
  <c r="L78" i="30"/>
  <c r="M77" i="30"/>
  <c r="S77" i="30" s="1" a="1"/>
  <c r="S77" i="30" s="1"/>
  <c r="L77" i="30"/>
  <c r="L76" i="30"/>
  <c r="L75" i="30"/>
  <c r="M74" i="30"/>
  <c r="S74" i="30" s="1" a="1"/>
  <c r="S74" i="30" s="1"/>
  <c r="L74" i="30"/>
  <c r="M73" i="30"/>
  <c r="S73" i="30" s="1" a="1"/>
  <c r="S73" i="30" s="1"/>
  <c r="L73" i="30"/>
  <c r="M72" i="30"/>
  <c r="S72" i="30" s="1" a="1"/>
  <c r="S72" i="30" s="1"/>
  <c r="L68" i="30"/>
  <c r="M67" i="30"/>
  <c r="S67" i="30" s="1" a="1"/>
  <c r="S67" i="30" s="1"/>
  <c r="L67" i="30"/>
  <c r="L66" i="30"/>
  <c r="L65" i="30"/>
  <c r="M64" i="30"/>
  <c r="S64" i="30" s="1" a="1"/>
  <c r="S64" i="30" s="1"/>
  <c r="L64" i="30"/>
  <c r="M63" i="30"/>
  <c r="S63" i="30" s="1" a="1"/>
  <c r="S63" i="30" s="1"/>
  <c r="L63" i="30"/>
  <c r="M62" i="30"/>
  <c r="S62" i="30" s="1" a="1"/>
  <c r="S62" i="30" s="1"/>
  <c r="L62" i="30"/>
  <c r="M61" i="30"/>
  <c r="S61" i="30" s="1" a="1"/>
  <c r="S61" i="30" s="1"/>
  <c r="L61" i="30"/>
  <c r="L60" i="30"/>
  <c r="M60" i="30" s="1"/>
  <c r="S60" i="30" s="1" a="1"/>
  <c r="S60" i="30" s="1"/>
  <c r="L58" i="30"/>
  <c r="L57" i="30"/>
  <c r="L56" i="30"/>
  <c r="M56" i="30" s="1"/>
  <c r="S56" i="30" s="1" a="1"/>
  <c r="S56" i="30" s="1"/>
  <c r="M55" i="30"/>
  <c r="S55" i="30" s="1" a="1"/>
  <c r="S55" i="30" s="1"/>
  <c r="L55" i="30"/>
  <c r="L54" i="30"/>
  <c r="L53" i="30"/>
  <c r="L52" i="30"/>
  <c r="M51" i="30"/>
  <c r="S51" i="30" s="1" a="1"/>
  <c r="S51" i="30" s="1"/>
  <c r="L51" i="30"/>
  <c r="L50" i="30"/>
  <c r="L49" i="30"/>
  <c r="L48" i="30"/>
  <c r="L47" i="30"/>
  <c r="L46" i="30"/>
  <c r="M45" i="30"/>
  <c r="S45" i="30" s="1" a="1"/>
  <c r="S45" i="30" s="1"/>
  <c r="L45" i="30"/>
  <c r="M44" i="30"/>
  <c r="S44" i="30" s="1" a="1"/>
  <c r="S44" i="30" s="1"/>
  <c r="L44" i="30"/>
  <c r="M43" i="30"/>
  <c r="S43" i="30" s="1" a="1"/>
  <c r="S43" i="30" s="1"/>
  <c r="L43" i="30"/>
  <c r="M42" i="30"/>
  <c r="S42" i="30" s="1" a="1"/>
  <c r="S42" i="30" s="1"/>
  <c r="L42" i="30"/>
  <c r="L41" i="30"/>
  <c r="L40" i="30"/>
  <c r="M40" i="30" s="1"/>
  <c r="S40" i="30" s="1" a="1"/>
  <c r="S40" i="30" s="1"/>
  <c r="L39" i="30"/>
  <c r="M39" i="30" s="1"/>
  <c r="S39" i="30" s="1" a="1"/>
  <c r="S39" i="30" s="1"/>
  <c r="M38" i="30"/>
  <c r="S38" i="30" s="1" a="1"/>
  <c r="S38" i="30" s="1"/>
  <c r="L38" i="30"/>
  <c r="M37" i="30"/>
  <c r="S37" i="30" s="1" a="1"/>
  <c r="S37" i="30" s="1"/>
  <c r="L37" i="30"/>
  <c r="M36" i="30"/>
  <c r="S36" i="30" s="1" a="1"/>
  <c r="S36" i="30" s="1"/>
  <c r="L36" i="30"/>
  <c r="M35" i="30"/>
  <c r="S35" i="30" s="1" a="1"/>
  <c r="S35" i="30" s="1"/>
  <c r="L35" i="30"/>
  <c r="L34" i="30"/>
  <c r="L33" i="30"/>
  <c r="M32" i="30"/>
  <c r="S32" i="30" s="1" a="1"/>
  <c r="S32" i="30" s="1"/>
  <c r="L32" i="30"/>
  <c r="L31" i="30"/>
  <c r="L30" i="30"/>
  <c r="L29" i="30"/>
  <c r="L28" i="30"/>
  <c r="L27" i="30"/>
  <c r="M27" i="30" s="1"/>
  <c r="S27" i="30" s="1" a="1"/>
  <c r="S27" i="30" s="1"/>
  <c r="L26" i="30"/>
  <c r="M26" i="30" s="1"/>
  <c r="S26" i="30" s="1" a="1"/>
  <c r="S26" i="30" s="1"/>
  <c r="L25" i="30"/>
  <c r="M25" i="30" s="1"/>
  <c r="S25" i="30" s="1" a="1"/>
  <c r="S25" i="30" s="1"/>
  <c r="L24" i="30"/>
  <c r="L22" i="30"/>
  <c r="L21" i="30"/>
  <c r="M20" i="30"/>
  <c r="S20" i="30" s="1" a="1"/>
  <c r="S20" i="30" s="1"/>
  <c r="L20" i="30"/>
  <c r="L19" i="30"/>
  <c r="M18" i="30"/>
  <c r="S18" i="30" s="1" a="1"/>
  <c r="S18" i="30" s="1"/>
  <c r="L18" i="30"/>
  <c r="M17" i="30"/>
  <c r="S17" i="30" s="1" a="1"/>
  <c r="S17" i="30" s="1"/>
  <c r="L17" i="30"/>
  <c r="M16" i="30"/>
  <c r="S16" i="30" s="1" a="1"/>
  <c r="S16" i="30" s="1"/>
  <c r="L16" i="30"/>
  <c r="M15" i="30"/>
  <c r="S15" i="30" s="1" a="1"/>
  <c r="S15" i="30" s="1"/>
  <c r="L15" i="30"/>
  <c r="M14" i="30"/>
  <c r="S14" i="30" s="1" a="1"/>
  <c r="S14" i="30" s="1"/>
  <c r="L14" i="30"/>
  <c r="R13" i="30"/>
  <c r="Q13" i="30"/>
  <c r="M13" i="30"/>
  <c r="L13" i="30"/>
  <c r="N11" i="30"/>
  <c r="I11" i="30"/>
  <c r="B1" i="30"/>
  <c r="L20" i="29"/>
  <c r="L14" i="29"/>
  <c r="L15" i="29"/>
  <c r="L16" i="29"/>
  <c r="L17" i="29"/>
  <c r="M13" i="29"/>
  <c r="L93" i="29"/>
  <c r="M92" i="29"/>
  <c r="S92" i="29" s="1" a="1"/>
  <c r="S92" i="29" s="1"/>
  <c r="L92" i="29"/>
  <c r="M91" i="29"/>
  <c r="S91" i="29" s="1" a="1"/>
  <c r="S91" i="29" s="1"/>
  <c r="L91" i="29"/>
  <c r="M90" i="29"/>
  <c r="S90" i="29" s="1" a="1"/>
  <c r="S90" i="29" s="1"/>
  <c r="L90" i="29"/>
  <c r="M89" i="29"/>
  <c r="S89" i="29" s="1" a="1"/>
  <c r="S89" i="29" s="1"/>
  <c r="L89" i="29"/>
  <c r="M88" i="29"/>
  <c r="S88" i="29" s="1" a="1"/>
  <c r="S88" i="29" s="1"/>
  <c r="L88" i="29"/>
  <c r="M87" i="29"/>
  <c r="S87" i="29" s="1" a="1"/>
  <c r="S87" i="29" s="1"/>
  <c r="L87" i="29"/>
  <c r="M86" i="29"/>
  <c r="S86" i="29" s="1" a="1"/>
  <c r="S86" i="29" s="1"/>
  <c r="L86" i="29"/>
  <c r="M85" i="29"/>
  <c r="S85" i="29" s="1" a="1"/>
  <c r="S85" i="29" s="1"/>
  <c r="L85" i="29"/>
  <c r="M84" i="29"/>
  <c r="S84" i="29" s="1" a="1"/>
  <c r="S84" i="29" s="1"/>
  <c r="L84" i="29"/>
  <c r="L83" i="29"/>
  <c r="L82" i="29"/>
  <c r="L81" i="29"/>
  <c r="L80" i="29"/>
  <c r="M79" i="29"/>
  <c r="S79" i="29" s="1" a="1"/>
  <c r="S79" i="29" s="1"/>
  <c r="L79" i="29"/>
  <c r="L78" i="29"/>
  <c r="M76" i="29"/>
  <c r="S76" i="29" s="1" a="1"/>
  <c r="S76" i="29" s="1"/>
  <c r="L76" i="29"/>
  <c r="M75" i="29"/>
  <c r="S75" i="29" s="1" a="1"/>
  <c r="S75" i="29" s="1"/>
  <c r="L75" i="29"/>
  <c r="M70" i="29"/>
  <c r="S70" i="29" s="1" a="1"/>
  <c r="S70" i="29" s="1"/>
  <c r="L70" i="29"/>
  <c r="L69" i="29"/>
  <c r="L68" i="29"/>
  <c r="M67" i="29"/>
  <c r="S67" i="29" s="1" a="1"/>
  <c r="S67" i="29" s="1"/>
  <c r="L67" i="29"/>
  <c r="M66" i="29"/>
  <c r="S66" i="29" s="1" a="1"/>
  <c r="S66" i="29" s="1"/>
  <c r="L66" i="29"/>
  <c r="M65" i="29"/>
  <c r="S65" i="29" s="1" a="1"/>
  <c r="S65" i="29" s="1"/>
  <c r="L65" i="29"/>
  <c r="M64" i="29"/>
  <c r="S64" i="29" s="1" a="1"/>
  <c r="S64" i="29" s="1"/>
  <c r="L64" i="29"/>
  <c r="L63" i="29"/>
  <c r="M63" i="29" s="1"/>
  <c r="S63" i="29" s="1" a="1"/>
  <c r="S63" i="29" s="1"/>
  <c r="L62" i="29"/>
  <c r="M62" i="29" s="1"/>
  <c r="S62" i="29" s="1" a="1"/>
  <c r="S62" i="29" s="1"/>
  <c r="M61" i="29"/>
  <c r="S61" i="29" s="1" a="1"/>
  <c r="S61" i="29" s="1"/>
  <c r="L61" i="29"/>
  <c r="L59" i="29"/>
  <c r="L57" i="29"/>
  <c r="M53" i="29"/>
  <c r="S53" i="29" s="1" a="1"/>
  <c r="S53" i="29" s="1"/>
  <c r="L53" i="29"/>
  <c r="L51" i="29"/>
  <c r="L50" i="29"/>
  <c r="L49" i="29"/>
  <c r="L48" i="29"/>
  <c r="L47" i="29"/>
  <c r="M46" i="29"/>
  <c r="S46" i="29" s="1" a="1"/>
  <c r="S46" i="29" s="1"/>
  <c r="L46" i="29"/>
  <c r="M45" i="29"/>
  <c r="S45" i="29" s="1" a="1"/>
  <c r="S45" i="29" s="1"/>
  <c r="L45" i="29"/>
  <c r="M34" i="29"/>
  <c r="S34" i="29" s="1" a="1"/>
  <c r="S34" i="29" s="1"/>
  <c r="L34" i="29"/>
  <c r="M33" i="29"/>
  <c r="S33" i="29" s="1" a="1"/>
  <c r="S33" i="29" s="1"/>
  <c r="L33" i="29"/>
  <c r="L44" i="29"/>
  <c r="L43" i="29"/>
  <c r="M43" i="29" s="1"/>
  <c r="S43" i="29" s="1" a="1"/>
  <c r="S43" i="29" s="1"/>
  <c r="L42" i="29"/>
  <c r="M42" i="29" s="1"/>
  <c r="S42" i="29" s="1" a="1"/>
  <c r="S42" i="29" s="1"/>
  <c r="M41" i="29"/>
  <c r="S41" i="29" s="1" a="1"/>
  <c r="S41" i="29" s="1"/>
  <c r="L41" i="29"/>
  <c r="M40" i="29"/>
  <c r="S40" i="29" s="1" a="1"/>
  <c r="S40" i="29" s="1"/>
  <c r="L40" i="29"/>
  <c r="M39" i="29"/>
  <c r="S39" i="29" s="1" a="1"/>
  <c r="S39" i="29" s="1"/>
  <c r="L39" i="29"/>
  <c r="M38" i="29"/>
  <c r="S38" i="29" s="1" a="1"/>
  <c r="S38" i="29" s="1"/>
  <c r="L38" i="29"/>
  <c r="L21" i="29"/>
  <c r="L37" i="29"/>
  <c r="M36" i="29"/>
  <c r="S36" i="29" s="1" a="1"/>
  <c r="S36" i="29" s="1"/>
  <c r="L36" i="29"/>
  <c r="L35" i="29"/>
  <c r="M35" i="29" s="1"/>
  <c r="S35" i="29" s="1" a="1"/>
  <c r="S35" i="29" s="1"/>
  <c r="L32" i="29"/>
  <c r="L31" i="29"/>
  <c r="L30" i="29"/>
  <c r="L29" i="29"/>
  <c r="M29" i="29" s="1"/>
  <c r="S29" i="29" s="1" a="1"/>
  <c r="S29" i="29" s="1"/>
  <c r="L28" i="29"/>
  <c r="M28" i="29" s="1"/>
  <c r="S28" i="29" s="1" a="1"/>
  <c r="S28" i="29" s="1"/>
  <c r="L27" i="29"/>
  <c r="M27" i="29" s="1"/>
  <c r="S27" i="29" s="1" a="1"/>
  <c r="S27" i="29" s="1"/>
  <c r="L26" i="29"/>
  <c r="M26" i="29" s="1"/>
  <c r="S26" i="29" s="1" a="1"/>
  <c r="S26" i="29" s="1"/>
  <c r="L24" i="29"/>
  <c r="L23" i="29"/>
  <c r="M22" i="29"/>
  <c r="S22" i="29" s="1" a="1"/>
  <c r="S22" i="29" s="1"/>
  <c r="L22" i="29"/>
  <c r="R13" i="29"/>
  <c r="Q13" i="29"/>
  <c r="L13" i="29"/>
  <c r="N11" i="29"/>
  <c r="I11" i="29"/>
  <c r="B1" i="29"/>
  <c r="R13" i="28"/>
  <c r="Q13" i="28"/>
  <c r="M13" i="28"/>
  <c r="L13" i="28"/>
  <c r="N11" i="28"/>
  <c r="B1" i="28"/>
  <c r="N11" i="27"/>
  <c r="I11" i="27"/>
  <c r="B1" i="27"/>
  <c r="Q98" i="26"/>
  <c r="L91" i="26"/>
  <c r="M90" i="26"/>
  <c r="S90" i="26" s="1" a="1"/>
  <c r="S90" i="26" s="1"/>
  <c r="L90" i="26"/>
  <c r="M89" i="26"/>
  <c r="S89" i="26" s="1" a="1"/>
  <c r="S89" i="26" s="1"/>
  <c r="L89" i="26"/>
  <c r="M88" i="26"/>
  <c r="S88" i="26" s="1" a="1"/>
  <c r="S88" i="26" s="1"/>
  <c r="L88" i="26"/>
  <c r="M87" i="26"/>
  <c r="S87" i="26" s="1" a="1"/>
  <c r="S87" i="26" s="1"/>
  <c r="L87" i="26"/>
  <c r="M86" i="26"/>
  <c r="S86" i="26" s="1" a="1"/>
  <c r="S86" i="26" s="1"/>
  <c r="L86" i="26"/>
  <c r="M85" i="26"/>
  <c r="S85" i="26" s="1" a="1"/>
  <c r="S85" i="26" s="1"/>
  <c r="L85" i="26"/>
  <c r="M84" i="26"/>
  <c r="S84" i="26" s="1" a="1"/>
  <c r="S84" i="26" s="1"/>
  <c r="L84" i="26"/>
  <c r="M83" i="26"/>
  <c r="S83" i="26" s="1" a="1"/>
  <c r="S83" i="26" s="1"/>
  <c r="L83" i="26"/>
  <c r="M82" i="26"/>
  <c r="S82" i="26" s="1" a="1"/>
  <c r="S82" i="26" s="1"/>
  <c r="L82" i="26"/>
  <c r="L81" i="26"/>
  <c r="L80" i="26"/>
  <c r="L79" i="26"/>
  <c r="M78" i="26"/>
  <c r="S78" i="26" s="1" a="1"/>
  <c r="S78" i="26" s="1"/>
  <c r="L78" i="26"/>
  <c r="L77" i="26"/>
  <c r="M76" i="26"/>
  <c r="S76" i="26" s="1" a="1"/>
  <c r="S76" i="26" s="1"/>
  <c r="L76" i="26"/>
  <c r="L75" i="26"/>
  <c r="L74" i="26"/>
  <c r="M73" i="26"/>
  <c r="S73" i="26" s="1" a="1"/>
  <c r="S73" i="26" s="1"/>
  <c r="L73" i="26"/>
  <c r="M72" i="26"/>
  <c r="S72" i="26" s="1" a="1"/>
  <c r="S72" i="26" s="1"/>
  <c r="L72" i="26"/>
  <c r="M71" i="26"/>
  <c r="S71" i="26" s="1" a="1"/>
  <c r="S71" i="26" s="1"/>
  <c r="L71" i="26"/>
  <c r="L67" i="26"/>
  <c r="M66" i="26"/>
  <c r="S66" i="26" s="1" a="1"/>
  <c r="S66" i="26" s="1"/>
  <c r="L66" i="26"/>
  <c r="L65" i="26"/>
  <c r="L64" i="26"/>
  <c r="M63" i="26"/>
  <c r="S63" i="26" s="1" a="1"/>
  <c r="S63" i="26" s="1"/>
  <c r="L63" i="26"/>
  <c r="M62" i="26"/>
  <c r="S62" i="26" s="1" a="1"/>
  <c r="S62" i="26" s="1"/>
  <c r="L62" i="26"/>
  <c r="M61" i="26"/>
  <c r="S61" i="26" s="1" a="1"/>
  <c r="S61" i="26" s="1"/>
  <c r="L61" i="26"/>
  <c r="M60" i="26"/>
  <c r="S60" i="26" s="1" a="1"/>
  <c r="S60" i="26" s="1"/>
  <c r="L60" i="26"/>
  <c r="L59" i="26"/>
  <c r="L58" i="26"/>
  <c r="L57" i="26"/>
  <c r="L56" i="26"/>
  <c r="M55" i="26"/>
  <c r="S55" i="26" s="1" a="1"/>
  <c r="S55" i="26" s="1"/>
  <c r="L55" i="26"/>
  <c r="L54" i="26"/>
  <c r="L53" i="26"/>
  <c r="M51" i="26"/>
  <c r="S51" i="26" s="1" a="1"/>
  <c r="S51" i="26" s="1"/>
  <c r="L51" i="26"/>
  <c r="L48" i="26"/>
  <c r="L47" i="26"/>
  <c r="L46" i="26"/>
  <c r="M46" i="26" s="1"/>
  <c r="S46" i="26" s="1" a="1"/>
  <c r="S46" i="26" s="1"/>
  <c r="L45" i="26"/>
  <c r="L44" i="26"/>
  <c r="M43" i="26"/>
  <c r="S43" i="26" s="1" a="1"/>
  <c r="S43" i="26" s="1"/>
  <c r="L43" i="26"/>
  <c r="M42" i="26"/>
  <c r="S42" i="26" s="1" a="1"/>
  <c r="S42" i="26" s="1"/>
  <c r="L42" i="26"/>
  <c r="M41" i="26"/>
  <c r="S41" i="26" s="1" a="1"/>
  <c r="S41" i="26" s="1"/>
  <c r="L41" i="26"/>
  <c r="M40" i="26"/>
  <c r="S40" i="26" s="1" a="1"/>
  <c r="S40" i="26" s="1"/>
  <c r="L40" i="26"/>
  <c r="L39" i="26"/>
  <c r="L38" i="26"/>
  <c r="M38" i="26" s="1"/>
  <c r="S38" i="26" s="1" a="1"/>
  <c r="S38" i="26" s="1"/>
  <c r="L37" i="26"/>
  <c r="M37" i="26" s="1"/>
  <c r="S37" i="26" s="1" a="1"/>
  <c r="S37" i="26" s="1"/>
  <c r="M36" i="26"/>
  <c r="S36" i="26" s="1" a="1"/>
  <c r="S36" i="26" s="1"/>
  <c r="L36" i="26"/>
  <c r="M35" i="26"/>
  <c r="S35" i="26" s="1" a="1"/>
  <c r="S35" i="26" s="1"/>
  <c r="L35" i="26"/>
  <c r="M34" i="26"/>
  <c r="S34" i="26" s="1" a="1"/>
  <c r="S34" i="26" s="1"/>
  <c r="L34" i="26"/>
  <c r="M33" i="26"/>
  <c r="S33" i="26" s="1" a="1"/>
  <c r="S33" i="26" s="1"/>
  <c r="L33" i="26"/>
  <c r="L32" i="26"/>
  <c r="L31" i="26"/>
  <c r="M30" i="26"/>
  <c r="S30" i="26" s="1" a="1"/>
  <c r="S30" i="26" s="1"/>
  <c r="L30" i="26"/>
  <c r="L29" i="26"/>
  <c r="L28" i="26"/>
  <c r="L27" i="26"/>
  <c r="L26" i="26"/>
  <c r="L25" i="26"/>
  <c r="L23" i="26"/>
  <c r="L22" i="26"/>
  <c r="M21" i="26"/>
  <c r="S21" i="26" s="1" a="1"/>
  <c r="S21" i="26" s="1"/>
  <c r="L21" i="26"/>
  <c r="L19" i="26"/>
  <c r="L18" i="26"/>
  <c r="M18" i="26" s="1"/>
  <c r="S18" i="26" s="1" a="1"/>
  <c r="S18" i="26" s="1"/>
  <c r="L17" i="26"/>
  <c r="M17" i="26" s="1"/>
  <c r="S17" i="26" s="1" a="1"/>
  <c r="S17" i="26" s="1"/>
  <c r="M16" i="26"/>
  <c r="S16" i="26" s="1" a="1"/>
  <c r="S16" i="26" s="1"/>
  <c r="L16" i="26"/>
  <c r="M15" i="26"/>
  <c r="S15" i="26" s="1" a="1"/>
  <c r="S15" i="26" s="1"/>
  <c r="L15" i="26"/>
  <c r="L14" i="26"/>
  <c r="M14" i="26" s="1"/>
  <c r="S14" i="26" s="1" a="1"/>
  <c r="S14" i="26" s="1"/>
  <c r="R13" i="26"/>
  <c r="Q13" i="26"/>
  <c r="M13" i="26"/>
  <c r="L13" i="26"/>
  <c r="N11" i="26"/>
  <c r="I11" i="26"/>
  <c r="R13" i="25"/>
  <c r="Q13" i="25"/>
  <c r="L13" i="25"/>
  <c r="N11" i="25"/>
  <c r="I11" i="25"/>
  <c r="B1" i="25"/>
  <c r="I11" i="19"/>
  <c r="R151" i="23"/>
  <c r="Q151" i="23"/>
  <c r="M151" i="23"/>
  <c r="L151" i="23"/>
  <c r="R150" i="23"/>
  <c r="Q150" i="23"/>
  <c r="M150" i="23"/>
  <c r="L150" i="23"/>
  <c r="R149" i="23"/>
  <c r="Q149" i="23"/>
  <c r="M149" i="23"/>
  <c r="L149" i="23"/>
  <c r="R148" i="23"/>
  <c r="Q148" i="23"/>
  <c r="M148" i="23"/>
  <c r="L148" i="23"/>
  <c r="R147" i="23"/>
  <c r="Q147" i="23"/>
  <c r="M147" i="23"/>
  <c r="L147" i="23"/>
  <c r="R146" i="23"/>
  <c r="Q146" i="23"/>
  <c r="M146" i="23"/>
  <c r="L146" i="23"/>
  <c r="R145" i="23"/>
  <c r="Q145" i="23"/>
  <c r="L145" i="23"/>
  <c r="Q144" i="23"/>
  <c r="L144" i="23"/>
  <c r="R143" i="23"/>
  <c r="Q143" i="23"/>
  <c r="M143" i="23"/>
  <c r="L143" i="23"/>
  <c r="R142" i="23"/>
  <c r="Q142" i="23"/>
  <c r="M142" i="23"/>
  <c r="L142" i="23"/>
  <c r="R141" i="23"/>
  <c r="Q141" i="23"/>
  <c r="L141" i="23"/>
  <c r="R140" i="23"/>
  <c r="Q140" i="23"/>
  <c r="L140" i="23"/>
  <c r="R139" i="23"/>
  <c r="Q139" i="23"/>
  <c r="L139" i="23"/>
  <c r="Q138" i="23"/>
  <c r="L138" i="23"/>
  <c r="R137" i="23"/>
  <c r="Q137" i="23"/>
  <c r="M137" i="23"/>
  <c r="L137" i="23"/>
  <c r="R136" i="23"/>
  <c r="Q136" i="23"/>
  <c r="M136" i="23"/>
  <c r="L136" i="23"/>
  <c r="R135" i="23"/>
  <c r="Q135" i="23"/>
  <c r="M135" i="23"/>
  <c r="L135" i="23"/>
  <c r="R134" i="23"/>
  <c r="Q134" i="23"/>
  <c r="M134" i="23"/>
  <c r="L134" i="23"/>
  <c r="R133" i="23"/>
  <c r="Q133" i="23"/>
  <c r="L133" i="23"/>
  <c r="R132" i="23"/>
  <c r="Q132" i="23"/>
  <c r="M132" i="23"/>
  <c r="L132" i="23"/>
  <c r="Q131" i="23"/>
  <c r="L131" i="23"/>
  <c r="Q130" i="23"/>
  <c r="L130" i="23"/>
  <c r="R129" i="23"/>
  <c r="Q129" i="23"/>
  <c r="M129" i="23"/>
  <c r="L129" i="23"/>
  <c r="R128" i="23"/>
  <c r="Q128" i="23"/>
  <c r="L128" i="23"/>
  <c r="R127" i="23"/>
  <c r="Q127" i="23"/>
  <c r="L127" i="23"/>
  <c r="R126" i="23"/>
  <c r="Q126" i="23"/>
  <c r="L126" i="23"/>
  <c r="R125" i="23"/>
  <c r="Q125" i="23"/>
  <c r="L125" i="23"/>
  <c r="R124" i="23"/>
  <c r="Q124" i="23"/>
  <c r="L124" i="23"/>
  <c r="R123" i="23"/>
  <c r="Q123" i="23"/>
  <c r="L123" i="23"/>
  <c r="R122" i="23"/>
  <c r="Q122" i="23"/>
  <c r="L122" i="23"/>
  <c r="R121" i="23"/>
  <c r="Q121" i="23"/>
  <c r="M121" i="23"/>
  <c r="L121" i="23"/>
  <c r="R120" i="23"/>
  <c r="Q120" i="23"/>
  <c r="M120" i="23"/>
  <c r="L120" i="23"/>
  <c r="R119" i="23"/>
  <c r="Q119" i="23"/>
  <c r="M119" i="23"/>
  <c r="L119" i="23"/>
  <c r="R118" i="23"/>
  <c r="Q118" i="23"/>
  <c r="M118" i="23"/>
  <c r="L118" i="23"/>
  <c r="Q117" i="23"/>
  <c r="L117" i="23"/>
  <c r="R116" i="23"/>
  <c r="Q116" i="23"/>
  <c r="M116" i="23"/>
  <c r="L116" i="23"/>
  <c r="R115" i="23"/>
  <c r="Q115" i="23"/>
  <c r="L115" i="23"/>
  <c r="R114" i="23"/>
  <c r="Q114" i="23"/>
  <c r="L114" i="23"/>
  <c r="R113" i="23"/>
  <c r="Q113" i="23"/>
  <c r="L113" i="23"/>
  <c r="R112" i="23"/>
  <c r="Q112" i="23"/>
  <c r="L112" i="23"/>
  <c r="R111" i="23"/>
  <c r="Q111" i="23"/>
  <c r="L111" i="23"/>
  <c r="R110" i="23"/>
  <c r="Q110" i="23"/>
  <c r="L110" i="23"/>
  <c r="R109" i="23"/>
  <c r="Q109" i="23"/>
  <c r="L109" i="23"/>
  <c r="R108" i="23"/>
  <c r="Q108" i="23"/>
  <c r="L108" i="23"/>
  <c r="L103" i="23"/>
  <c r="M102" i="23"/>
  <c r="S102" i="23" s="1" a="1"/>
  <c r="S102" i="23" s="1"/>
  <c r="L102" i="23"/>
  <c r="M101" i="23"/>
  <c r="S101" i="23" s="1" a="1"/>
  <c r="S101" i="23" s="1"/>
  <c r="L101" i="23"/>
  <c r="M100" i="23"/>
  <c r="S100" i="23" s="1" a="1"/>
  <c r="S100" i="23" s="1"/>
  <c r="L100" i="23"/>
  <c r="M99" i="23"/>
  <c r="S99" i="23" s="1" a="1"/>
  <c r="S99" i="23" s="1"/>
  <c r="L99" i="23"/>
  <c r="M98" i="23"/>
  <c r="S98" i="23" s="1" a="1"/>
  <c r="S98" i="23" s="1"/>
  <c r="L98" i="23"/>
  <c r="M97" i="23"/>
  <c r="S97" i="23" s="1" a="1"/>
  <c r="S97" i="23" s="1"/>
  <c r="L97" i="23"/>
  <c r="M96" i="23"/>
  <c r="S96" i="23" s="1" a="1"/>
  <c r="S96" i="23" s="1"/>
  <c r="L96" i="23"/>
  <c r="M95" i="23"/>
  <c r="S95" i="23" s="1" a="1"/>
  <c r="S95" i="23" s="1"/>
  <c r="L95" i="23"/>
  <c r="M94" i="23"/>
  <c r="S94" i="23" s="1" a="1"/>
  <c r="S94" i="23" s="1"/>
  <c r="L94" i="23"/>
  <c r="L93" i="23"/>
  <c r="L92" i="23"/>
  <c r="L91" i="23"/>
  <c r="M90" i="23"/>
  <c r="S90" i="23" s="1" a="1"/>
  <c r="S90" i="23" s="1"/>
  <c r="L90" i="23"/>
  <c r="L89" i="23"/>
  <c r="L88" i="23"/>
  <c r="M87" i="23"/>
  <c r="S87" i="23" s="1" a="1"/>
  <c r="S87" i="23" s="1"/>
  <c r="L87" i="23"/>
  <c r="L86" i="23"/>
  <c r="L85" i="23"/>
  <c r="M84" i="23"/>
  <c r="S84" i="23" s="1" a="1"/>
  <c r="S84" i="23" s="1"/>
  <c r="L84" i="23"/>
  <c r="M83" i="23"/>
  <c r="S83" i="23" s="1" a="1"/>
  <c r="S83" i="23" s="1"/>
  <c r="L83" i="23"/>
  <c r="M82" i="23"/>
  <c r="S82" i="23" s="1" a="1"/>
  <c r="S82" i="23" s="1"/>
  <c r="L82" i="23"/>
  <c r="L75" i="23"/>
  <c r="L72" i="23"/>
  <c r="L71" i="23"/>
  <c r="L70" i="23"/>
  <c r="M69" i="23"/>
  <c r="S69" i="23" s="1" a="1"/>
  <c r="S69" i="23" s="1"/>
  <c r="L69" i="23"/>
  <c r="M68" i="23"/>
  <c r="S68" i="23" s="1" a="1"/>
  <c r="S68" i="23" s="1"/>
  <c r="L68" i="23"/>
  <c r="M67" i="23"/>
  <c r="S67" i="23" s="1" a="1"/>
  <c r="S67" i="23" s="1"/>
  <c r="L67" i="23"/>
  <c r="M66" i="23"/>
  <c r="S66" i="23" s="1" a="1"/>
  <c r="S66" i="23" s="1"/>
  <c r="L66" i="23"/>
  <c r="L65" i="23"/>
  <c r="L64" i="23"/>
  <c r="L63" i="23"/>
  <c r="L62" i="23"/>
  <c r="M60" i="23"/>
  <c r="S60" i="23" s="1" a="1"/>
  <c r="S60" i="23" s="1"/>
  <c r="L60" i="23"/>
  <c r="L58" i="23"/>
  <c r="L57" i="23"/>
  <c r="L56" i="23"/>
  <c r="L54" i="23"/>
  <c r="L53" i="23"/>
  <c r="L51" i="23"/>
  <c r="L50" i="23"/>
  <c r="L48" i="23"/>
  <c r="L47" i="23"/>
  <c r="M46" i="23"/>
  <c r="S46" i="23" s="1" a="1"/>
  <c r="S46" i="23" s="1"/>
  <c r="L46" i="23"/>
  <c r="M45" i="23"/>
  <c r="S45" i="23" s="1" a="1"/>
  <c r="S45" i="23" s="1"/>
  <c r="L45" i="23"/>
  <c r="M44" i="23"/>
  <c r="S44" i="23" s="1" a="1"/>
  <c r="S44" i="23" s="1"/>
  <c r="L44" i="23"/>
  <c r="M43" i="23"/>
  <c r="S43" i="23" s="1" a="1"/>
  <c r="S43" i="23" s="1"/>
  <c r="L43" i="23"/>
  <c r="L42" i="23"/>
  <c r="L41" i="23"/>
  <c r="L40" i="23"/>
  <c r="M39" i="23"/>
  <c r="S39" i="23" s="1" a="1"/>
  <c r="S39" i="23" s="1"/>
  <c r="L39" i="23"/>
  <c r="M38" i="23"/>
  <c r="S38" i="23" s="1" a="1"/>
  <c r="S38" i="23" s="1"/>
  <c r="L38" i="23"/>
  <c r="M37" i="23"/>
  <c r="S37" i="23" s="1" a="1"/>
  <c r="S37" i="23" s="1"/>
  <c r="L37" i="23"/>
  <c r="M36" i="23"/>
  <c r="S36" i="23" s="1" a="1"/>
  <c r="S36" i="23" s="1"/>
  <c r="L33" i="23"/>
  <c r="L32" i="23"/>
  <c r="M31" i="23"/>
  <c r="S31" i="23" s="1" a="1"/>
  <c r="S31" i="23" s="1"/>
  <c r="L29" i="23"/>
  <c r="M29" i="23" s="1"/>
  <c r="S29" i="23" s="1" a="1"/>
  <c r="S29" i="23" s="1"/>
  <c r="L28" i="23"/>
  <c r="L27" i="23"/>
  <c r="L26" i="23"/>
  <c r="L25" i="23"/>
  <c r="L24" i="23"/>
  <c r="L22" i="23"/>
  <c r="L21" i="23"/>
  <c r="L20" i="23"/>
  <c r="L19" i="23"/>
  <c r="L18" i="23"/>
  <c r="M18" i="23" s="1"/>
  <c r="S18" i="23" s="1" a="1"/>
  <c r="S18" i="23" s="1"/>
  <c r="L17" i="23"/>
  <c r="M17" i="23" s="1"/>
  <c r="S17" i="23" s="1" a="1"/>
  <c r="S17" i="23" s="1"/>
  <c r="M16" i="23"/>
  <c r="S16" i="23" s="1" a="1"/>
  <c r="S16" i="23" s="1"/>
  <c r="L16" i="23"/>
  <c r="M15" i="23"/>
  <c r="S15" i="23" s="1" a="1"/>
  <c r="S15" i="23" s="1"/>
  <c r="L15" i="23"/>
  <c r="L14" i="23"/>
  <c r="M14" i="23" s="1"/>
  <c r="S14" i="23" s="1" a="1"/>
  <c r="S14" i="23" s="1"/>
  <c r="R13" i="23"/>
  <c r="Q13" i="23"/>
  <c r="L13" i="23"/>
  <c r="B1" i="23"/>
  <c r="Q134" i="21"/>
  <c r="R13" i="21"/>
  <c r="Q13" i="21"/>
  <c r="L13" i="21"/>
  <c r="M13" i="21" s="1"/>
  <c r="N11" i="21"/>
  <c r="I11" i="21"/>
  <c r="R13" i="20"/>
  <c r="Q13" i="20"/>
  <c r="L13" i="20"/>
  <c r="N11" i="20"/>
  <c r="I11" i="20"/>
  <c r="B1" i="20"/>
  <c r="R13" i="19"/>
  <c r="Q13" i="19"/>
  <c r="L13" i="19"/>
  <c r="N11" i="19"/>
  <c r="B1" i="19"/>
  <c r="L99" i="18"/>
  <c r="M98" i="18"/>
  <c r="S98" i="18" s="1" a="1"/>
  <c r="S98" i="18" s="1"/>
  <c r="L98" i="18"/>
  <c r="M97" i="18"/>
  <c r="S97" i="18" s="1" a="1"/>
  <c r="S97" i="18" s="1"/>
  <c r="L97" i="18"/>
  <c r="M96" i="18"/>
  <c r="S96" i="18" s="1" a="1"/>
  <c r="S96" i="18" s="1"/>
  <c r="L96" i="18"/>
  <c r="M95" i="18"/>
  <c r="S95" i="18" s="1" a="1"/>
  <c r="S95" i="18" s="1"/>
  <c r="L95" i="18"/>
  <c r="M94" i="18"/>
  <c r="S94" i="18" s="1" a="1"/>
  <c r="S94" i="18" s="1"/>
  <c r="L94" i="18"/>
  <c r="M93" i="18"/>
  <c r="S93" i="18" s="1" a="1"/>
  <c r="S93" i="18" s="1"/>
  <c r="L93" i="18"/>
  <c r="M92" i="18"/>
  <c r="S92" i="18" s="1" a="1"/>
  <c r="S92" i="18" s="1"/>
  <c r="L92" i="18"/>
  <c r="M91" i="18"/>
  <c r="S91" i="18" s="1" a="1"/>
  <c r="S91" i="18" s="1"/>
  <c r="L91" i="18"/>
  <c r="L90" i="18"/>
  <c r="L89" i="18"/>
  <c r="L88" i="18"/>
  <c r="L87" i="18"/>
  <c r="M86" i="18"/>
  <c r="S86" i="18" s="1" a="1"/>
  <c r="S86" i="18" s="1"/>
  <c r="L86" i="18"/>
  <c r="L84" i="18"/>
  <c r="L83" i="18"/>
  <c r="M82" i="18"/>
  <c r="S82" i="18" s="1" a="1"/>
  <c r="S82" i="18" s="1"/>
  <c r="L82" i="18"/>
  <c r="L81" i="18"/>
  <c r="L80" i="18"/>
  <c r="M79" i="18"/>
  <c r="S79" i="18" s="1" a="1"/>
  <c r="S79" i="18" s="1"/>
  <c r="L79" i="18"/>
  <c r="M78" i="18"/>
  <c r="S78" i="18" s="1" a="1"/>
  <c r="S78" i="18" s="1"/>
  <c r="L78" i="18"/>
  <c r="M77" i="18"/>
  <c r="S77" i="18" s="1" a="1"/>
  <c r="S77" i="18" s="1"/>
  <c r="L72" i="18"/>
  <c r="M71" i="18"/>
  <c r="S71" i="18" s="1" a="1"/>
  <c r="S71" i="18" s="1"/>
  <c r="L71" i="18"/>
  <c r="L69" i="18"/>
  <c r="L68" i="18"/>
  <c r="M67" i="18"/>
  <c r="S67" i="18" s="1" a="1"/>
  <c r="S67" i="18" s="1"/>
  <c r="L67" i="18"/>
  <c r="M66" i="18"/>
  <c r="S66" i="18" s="1" a="1"/>
  <c r="S66" i="18" s="1"/>
  <c r="L66" i="18"/>
  <c r="M65" i="18"/>
  <c r="S65" i="18" s="1" a="1"/>
  <c r="S65" i="18" s="1"/>
  <c r="L65" i="18"/>
  <c r="M64" i="18"/>
  <c r="S64" i="18" s="1" a="1"/>
  <c r="S64" i="18" s="1"/>
  <c r="L64" i="18"/>
  <c r="L63" i="18"/>
  <c r="L62" i="18"/>
  <c r="L61" i="18"/>
  <c r="L60" i="18"/>
  <c r="M59" i="18"/>
  <c r="S59" i="18" s="1" a="1"/>
  <c r="S59" i="18" s="1"/>
  <c r="L59" i="18"/>
  <c r="L56" i="18"/>
  <c r="L55" i="18"/>
  <c r="L54" i="18"/>
  <c r="L49" i="18"/>
  <c r="L48" i="18"/>
  <c r="L47" i="18"/>
  <c r="L46" i="18"/>
  <c r="L44" i="18"/>
  <c r="L43" i="18"/>
  <c r="M42" i="18"/>
  <c r="S42" i="18" s="1" a="1"/>
  <c r="S42" i="18" s="1"/>
  <c r="L42" i="18"/>
  <c r="M41" i="18"/>
  <c r="S41" i="18" s="1" a="1"/>
  <c r="S41" i="18" s="1"/>
  <c r="L41" i="18"/>
  <c r="M40" i="18"/>
  <c r="S40" i="18" s="1" a="1"/>
  <c r="S40" i="18" s="1"/>
  <c r="L40" i="18"/>
  <c r="M39" i="18"/>
  <c r="S39" i="18" s="1" a="1"/>
  <c r="S39" i="18" s="1"/>
  <c r="L39" i="18"/>
  <c r="L38" i="18"/>
  <c r="L37" i="18"/>
  <c r="L36" i="18"/>
  <c r="M35" i="18"/>
  <c r="S35" i="18" s="1" a="1"/>
  <c r="S35" i="18" s="1"/>
  <c r="L35" i="18"/>
  <c r="M34" i="18"/>
  <c r="S34" i="18" s="1" a="1"/>
  <c r="S34" i="18" s="1"/>
  <c r="L34" i="18"/>
  <c r="M33" i="18"/>
  <c r="S33" i="18" s="1" a="1"/>
  <c r="S33" i="18" s="1"/>
  <c r="L33" i="18"/>
  <c r="M32" i="18"/>
  <c r="S32" i="18" s="1" a="1"/>
  <c r="S32" i="18" s="1"/>
  <c r="L32" i="18"/>
  <c r="L31" i="18"/>
  <c r="L30" i="18"/>
  <c r="M29" i="18"/>
  <c r="S29" i="18" s="1" a="1"/>
  <c r="S29" i="18" s="1"/>
  <c r="L29" i="18"/>
  <c r="L28" i="18"/>
  <c r="L27" i="18"/>
  <c r="L26" i="18"/>
  <c r="L25" i="18"/>
  <c r="L22" i="18"/>
  <c r="L21" i="18"/>
  <c r="L20" i="18"/>
  <c r="L19" i="18"/>
  <c r="L18" i="18"/>
  <c r="L17" i="18"/>
  <c r="M16" i="18"/>
  <c r="S16" i="18" s="1" a="1"/>
  <c r="S16" i="18" s="1"/>
  <c r="L16" i="18"/>
  <c r="M15" i="18"/>
  <c r="S15" i="18" s="1" a="1"/>
  <c r="S15" i="18" s="1"/>
  <c r="L15" i="18"/>
  <c r="L14" i="18"/>
  <c r="R13" i="18"/>
  <c r="Q13" i="18"/>
  <c r="Q101" i="18" s="1"/>
  <c r="L13" i="18"/>
  <c r="N11" i="18"/>
  <c r="I11" i="18"/>
  <c r="B1" i="18"/>
  <c r="Q141" i="43" l="1"/>
  <c r="Q92" i="43"/>
  <c r="Q98" i="27"/>
  <c r="Q93" i="27"/>
  <c r="Q97" i="42"/>
  <c r="Q106" i="42" s="1"/>
  <c r="Q98" i="41"/>
  <c r="Q107" i="41" s="1"/>
  <c r="L130" i="33"/>
  <c r="L92" i="33"/>
  <c r="L93" i="26"/>
  <c r="Q93" i="26"/>
  <c r="Q102" i="26" s="1"/>
  <c r="Q93" i="31"/>
  <c r="L93" i="31"/>
  <c r="L93" i="30"/>
  <c r="Q93" i="30"/>
  <c r="Q102" i="30" s="1"/>
  <c r="L133" i="25"/>
  <c r="Q133" i="25"/>
  <c r="R133" i="25"/>
  <c r="Q99" i="21"/>
  <c r="Q138" i="21" s="1"/>
  <c r="Q92" i="33"/>
  <c r="L132" i="28"/>
  <c r="L94" i="28"/>
  <c r="Q94" i="28"/>
  <c r="L92" i="32"/>
  <c r="Q92" i="32"/>
  <c r="Q130" i="33"/>
  <c r="Q130" i="32"/>
  <c r="Q132" i="28"/>
  <c r="L156" i="19"/>
  <c r="Q156" i="19"/>
  <c r="S118" i="23" a="1"/>
  <c r="S118" i="23" s="1"/>
  <c r="S120" i="23" a="1"/>
  <c r="S120" i="23" s="1"/>
  <c r="S135" i="23" a="1"/>
  <c r="S135" i="23" s="1"/>
  <c r="S137" i="23" a="1"/>
  <c r="S137" i="23" s="1"/>
  <c r="S147" i="23" a="1"/>
  <c r="S147" i="23" s="1"/>
  <c r="S149" i="23" a="1"/>
  <c r="S149" i="23" s="1"/>
  <c r="S151" i="23" a="1"/>
  <c r="S151" i="23" s="1"/>
  <c r="R93" i="26"/>
  <c r="R94" i="28"/>
  <c r="R99" i="21"/>
  <c r="S119" i="23" a="1"/>
  <c r="S119" i="23" s="1"/>
  <c r="S121" i="23" a="1"/>
  <c r="S121" i="23" s="1"/>
  <c r="S134" i="23" a="1"/>
  <c r="S134" i="23" s="1"/>
  <c r="S136" i="23" a="1"/>
  <c r="S136" i="23" s="1"/>
  <c r="S146" i="23" a="1"/>
  <c r="S146" i="23" s="1"/>
  <c r="S148" i="23" a="1"/>
  <c r="S148" i="23" s="1"/>
  <c r="S150" i="23" a="1"/>
  <c r="S150" i="23" s="1"/>
  <c r="R93" i="27"/>
  <c r="R93" i="31"/>
  <c r="R98" i="41"/>
  <c r="R92" i="43"/>
  <c r="Q100" i="29"/>
  <c r="R93" i="30"/>
  <c r="R92" i="33"/>
  <c r="R97" i="42"/>
  <c r="Q95" i="29"/>
  <c r="R95" i="29"/>
  <c r="Q92" i="25"/>
  <c r="R92" i="25"/>
  <c r="R103" i="37"/>
  <c r="Q108" i="37"/>
  <c r="Q103" i="37"/>
  <c r="L92" i="43"/>
  <c r="L141" i="43"/>
  <c r="L97" i="42"/>
  <c r="M13" i="42"/>
  <c r="L102" i="42"/>
  <c r="L98" i="41"/>
  <c r="M13" i="41"/>
  <c r="L103" i="41"/>
  <c r="L92" i="25"/>
  <c r="S143" i="23" a="1"/>
  <c r="S143" i="23" s="1"/>
  <c r="S129" i="23" a="1"/>
  <c r="S129" i="23" s="1"/>
  <c r="S132" i="23" a="1"/>
  <c r="S132" i="23" s="1"/>
  <c r="S142" i="23" a="1"/>
  <c r="S142" i="23" s="1"/>
  <c r="Q154" i="23"/>
  <c r="S116" i="23" a="1"/>
  <c r="S116" i="23" s="1"/>
  <c r="Q105" i="23"/>
  <c r="R105" i="23"/>
  <c r="L95" i="29"/>
  <c r="L103" i="37"/>
  <c r="M13" i="37"/>
  <c r="L108" i="37"/>
  <c r="S13" i="33" a="1"/>
  <c r="S13" i="33" s="1"/>
  <c r="S13" i="32" a="1"/>
  <c r="S13" i="32" s="1"/>
  <c r="L130" i="32"/>
  <c r="S13" i="31" a="1"/>
  <c r="S13" i="31" s="1"/>
  <c r="L98" i="31"/>
  <c r="Q102" i="31"/>
  <c r="S13" i="30" a="1"/>
  <c r="S13" i="30" s="1"/>
  <c r="L98" i="30"/>
  <c r="S13" i="29" a="1"/>
  <c r="S13" i="29" s="1"/>
  <c r="L100" i="29"/>
  <c r="S13" i="28" a="1"/>
  <c r="S13" i="28" s="1"/>
  <c r="L93" i="27"/>
  <c r="L98" i="27"/>
  <c r="S13" i="26" a="1"/>
  <c r="S13" i="26" s="1"/>
  <c r="L98" i="26"/>
  <c r="L105" i="23"/>
  <c r="L154" i="23"/>
  <c r="L99" i="21"/>
  <c r="L134" i="21"/>
  <c r="L151" i="18"/>
  <c r="Q106" i="19"/>
  <c r="Q151" i="18"/>
  <c r="M37" i="18"/>
  <c r="S37" i="18" s="1" a="1"/>
  <c r="S37" i="18" s="1"/>
  <c r="M36" i="18"/>
  <c r="S36" i="18" s="1" a="1"/>
  <c r="S36" i="18" s="1"/>
  <c r="M46" i="18"/>
  <c r="S46" i="18" s="1" a="1"/>
  <c r="S46" i="18" s="1"/>
  <c r="L101" i="18"/>
  <c r="M83" i="18"/>
  <c r="S83" i="18" s="1" a="1"/>
  <c r="S83" i="18" s="1"/>
  <c r="L106" i="19"/>
  <c r="R106" i="19"/>
  <c r="Q157" i="20"/>
  <c r="Q104" i="20"/>
  <c r="R104" i="20"/>
  <c r="L104" i="20"/>
  <c r="L157" i="20"/>
  <c r="L145" i="43" l="1"/>
  <c r="Q145" i="43"/>
  <c r="L102" i="26"/>
  <c r="L136" i="28"/>
  <c r="Q102" i="27"/>
  <c r="L102" i="27"/>
  <c r="R93" i="43"/>
  <c r="D27" i="6" s="1"/>
  <c r="L106" i="42"/>
  <c r="L107" i="41"/>
  <c r="L134" i="33"/>
  <c r="Q134" i="33"/>
  <c r="Q134" i="32"/>
  <c r="Q136" i="28"/>
  <c r="L102" i="30"/>
  <c r="R137" i="25"/>
  <c r="L160" i="19"/>
  <c r="Q160" i="19"/>
  <c r="Q104" i="29"/>
  <c r="L102" i="31"/>
  <c r="Q137" i="25"/>
  <c r="L137" i="25"/>
  <c r="L134" i="32"/>
  <c r="L161" i="20"/>
  <c r="L104" i="29"/>
  <c r="Q112" i="37"/>
  <c r="L112" i="37"/>
  <c r="Q155" i="18"/>
  <c r="L155" i="18"/>
  <c r="R102" i="42"/>
  <c r="M102" i="42"/>
  <c r="S13" i="42" a="1"/>
  <c r="S13" i="42" s="1"/>
  <c r="R103" i="41"/>
  <c r="M103" i="41"/>
  <c r="S13" i="41" a="1"/>
  <c r="S13" i="41" s="1"/>
  <c r="L138" i="21"/>
  <c r="Q158" i="23"/>
  <c r="L158" i="23"/>
  <c r="R108" i="37"/>
  <c r="M108" i="37"/>
  <c r="S13" i="37" a="1"/>
  <c r="S13" i="37" s="1"/>
  <c r="R130" i="33"/>
  <c r="R130" i="32"/>
  <c r="R98" i="31"/>
  <c r="M98" i="31"/>
  <c r="R98" i="30"/>
  <c r="M98" i="30"/>
  <c r="R100" i="29"/>
  <c r="M100" i="29"/>
  <c r="R132" i="28"/>
  <c r="R98" i="26"/>
  <c r="M98" i="26"/>
  <c r="S13" i="23" a="1"/>
  <c r="S13" i="23" s="1"/>
  <c r="R134" i="21"/>
  <c r="S13" i="21" a="1"/>
  <c r="S13" i="21" s="1"/>
  <c r="Q161" i="20"/>
  <c r="R106" i="42" l="1"/>
  <c r="S102" i="42"/>
  <c r="R107" i="41"/>
  <c r="S103" i="41"/>
  <c r="R112" i="37"/>
  <c r="S108" i="37"/>
  <c r="R134" i="33"/>
  <c r="R102" i="31"/>
  <c r="S98" i="31"/>
  <c r="R102" i="30"/>
  <c r="S98" i="30"/>
  <c r="R104" i="29"/>
  <c r="S100" i="29"/>
  <c r="R136" i="28"/>
  <c r="R102" i="26"/>
  <c r="S98" i="26"/>
  <c r="R138" i="21"/>
  <c r="D1" i="6" l="1"/>
  <c r="R98" i="27" l="1"/>
  <c r="R102" i="27" l="1"/>
  <c r="M98" i="27"/>
  <c r="S98" i="27" l="1"/>
  <c r="C28" i="6" l="1"/>
  <c r="K82" i="52"/>
  <c r="M83" i="52" s="1"/>
  <c r="P39" i="52"/>
  <c r="C19" i="6"/>
  <c r="C15" i="6"/>
  <c r="K37" i="52"/>
  <c r="C14" i="6"/>
  <c r="K42" i="52"/>
  <c r="C27" i="6"/>
  <c r="P48" i="52"/>
  <c r="P16" i="52"/>
  <c r="K51" i="52"/>
  <c r="K19" i="52"/>
  <c r="K69" i="52"/>
  <c r="P29" i="52"/>
  <c r="K52" i="52"/>
  <c r="K67" i="52"/>
  <c r="P30" i="52"/>
  <c r="P83" i="52"/>
  <c r="K111" i="52"/>
  <c r="K105" i="52"/>
  <c r="K73" i="52"/>
  <c r="P35" i="52"/>
  <c r="K32" i="52"/>
  <c r="K78" i="52"/>
  <c r="K33" i="52"/>
  <c r="C17" i="6"/>
  <c r="K38" i="52"/>
  <c r="C10" i="6"/>
  <c r="P44" i="52"/>
  <c r="C7" i="6"/>
  <c r="K47" i="52"/>
  <c r="K15" i="52"/>
  <c r="K61" i="52"/>
  <c r="P25" i="52"/>
  <c r="K44" i="52"/>
  <c r="K59" i="52"/>
  <c r="P26" i="52"/>
  <c r="K127" i="52"/>
  <c r="K119" i="52"/>
  <c r="K113" i="52"/>
  <c r="P61" i="52"/>
  <c r="P109" i="52"/>
  <c r="P57" i="52"/>
  <c r="K65" i="52"/>
  <c r="P31" i="52"/>
  <c r="K28" i="52"/>
  <c r="K70" i="52"/>
  <c r="K29" i="52"/>
  <c r="K76" i="52"/>
  <c r="K34" i="52"/>
  <c r="C8" i="6"/>
  <c r="P40" i="52"/>
  <c r="C11" i="6"/>
  <c r="K43" i="52"/>
  <c r="C22" i="6"/>
  <c r="P53" i="52"/>
  <c r="P21" i="52"/>
  <c r="K80" i="52"/>
  <c r="P54" i="52"/>
  <c r="P22" i="52"/>
  <c r="P60" i="52"/>
  <c r="P90" i="52"/>
  <c r="P92" i="52"/>
  <c r="P69" i="52"/>
  <c r="P99" i="52"/>
  <c r="K102" i="52"/>
  <c r="K90" i="52"/>
  <c r="P117" i="52"/>
  <c r="K91" i="52"/>
  <c r="P118" i="52"/>
  <c r="P87" i="52"/>
  <c r="K94" i="52"/>
  <c r="P112" i="52"/>
  <c r="P115" i="52"/>
  <c r="K106" i="52"/>
  <c r="K107" i="52"/>
  <c r="P111" i="52"/>
  <c r="P59" i="52"/>
  <c r="P120" i="52"/>
  <c r="K89" i="52"/>
  <c r="K114" i="52"/>
  <c r="K115" i="52"/>
  <c r="P119" i="52"/>
  <c r="P67" i="52"/>
  <c r="P102" i="52"/>
  <c r="P96" i="52"/>
  <c r="K93" i="52"/>
  <c r="K116" i="52"/>
  <c r="K57" i="52"/>
  <c r="P27" i="52"/>
  <c r="K24" i="52"/>
  <c r="K62" i="52"/>
  <c r="K25" i="52"/>
  <c r="K68" i="52"/>
  <c r="K30" i="52"/>
  <c r="K36" i="52"/>
  <c r="P36" i="52"/>
  <c r="C26" i="6"/>
  <c r="K39" i="52"/>
  <c r="C12" i="6"/>
  <c r="P49" i="52"/>
  <c r="P17" i="52"/>
  <c r="K72" i="52"/>
  <c r="P50" i="52"/>
  <c r="P18" i="52"/>
  <c r="P68" i="52"/>
  <c r="P98" i="52"/>
  <c r="P108" i="52"/>
  <c r="P77" i="52"/>
  <c r="P107" i="52"/>
  <c r="P97" i="52"/>
  <c r="K98" i="52"/>
  <c r="P95" i="52"/>
  <c r="K99" i="52"/>
  <c r="P65" i="52"/>
  <c r="P103" i="52"/>
  <c r="P58" i="52"/>
  <c r="K118" i="52"/>
  <c r="P76" i="52"/>
  <c r="P106" i="52"/>
  <c r="K101" i="52"/>
  <c r="K88" i="52"/>
  <c r="P62" i="52"/>
  <c r="K117" i="52"/>
  <c r="P73" i="52"/>
  <c r="P66" i="52"/>
  <c r="P114" i="52"/>
  <c r="K96" i="52"/>
  <c r="P70" i="52"/>
  <c r="K110" i="52"/>
  <c r="P82" i="52"/>
  <c r="R83" i="52" s="1"/>
  <c r="P74" i="52"/>
  <c r="P101" i="52"/>
  <c r="K108" i="52"/>
  <c r="P91" i="52"/>
  <c r="P80" i="52"/>
  <c r="P104" i="52"/>
  <c r="P55" i="52"/>
  <c r="P23" i="52"/>
  <c r="K20" i="52"/>
  <c r="K53" i="52"/>
  <c r="K21" i="52"/>
  <c r="K60" i="52"/>
  <c r="K26" i="52"/>
  <c r="K79" i="52"/>
  <c r="P32" i="52"/>
  <c r="K74" i="52"/>
  <c r="K35" i="52"/>
  <c r="C6" i="6"/>
  <c r="P45" i="52"/>
  <c r="P13" i="52"/>
  <c r="K64" i="52"/>
  <c r="P46" i="52"/>
  <c r="P14" i="52"/>
  <c r="P51" i="52"/>
  <c r="P19" i="52"/>
  <c r="K16" i="52"/>
  <c r="K49" i="52"/>
  <c r="K17" i="52"/>
  <c r="K54" i="52"/>
  <c r="K22" i="52"/>
  <c r="K71" i="52"/>
  <c r="P28" i="52"/>
  <c r="K66" i="52"/>
  <c r="K31" i="52"/>
  <c r="K48" i="52"/>
  <c r="P41" i="52"/>
  <c r="C5" i="6"/>
  <c r="K56" i="52"/>
  <c r="P42" i="52"/>
  <c r="C24" i="6"/>
  <c r="K87" i="52"/>
  <c r="P47" i="52"/>
  <c r="P15" i="52"/>
  <c r="C20" i="6"/>
  <c r="K45" i="52"/>
  <c r="K13" i="52"/>
  <c r="K50" i="52"/>
  <c r="K18" i="52"/>
  <c r="K63" i="52"/>
  <c r="P24" i="52"/>
  <c r="K58" i="52"/>
  <c r="K27" i="52"/>
  <c r="K40" i="52"/>
  <c r="P37" i="52"/>
  <c r="C18" i="6"/>
  <c r="P127" i="52"/>
  <c r="P38" i="52"/>
  <c r="C9" i="6"/>
  <c r="K95" i="52"/>
  <c r="P78" i="52"/>
  <c r="K86" i="52"/>
  <c r="K104" i="52"/>
  <c r="K123" i="52"/>
  <c r="M124" i="52" s="1"/>
  <c r="P89" i="52"/>
  <c r="P85" i="52"/>
  <c r="P56" i="52"/>
  <c r="P86" i="52"/>
  <c r="K92" i="52"/>
  <c r="K109" i="52"/>
  <c r="K85" i="52"/>
  <c r="P100" i="52"/>
  <c r="P63" i="52"/>
  <c r="P93" i="52"/>
  <c r="P64" i="52"/>
  <c r="P94" i="52"/>
  <c r="K100" i="52"/>
  <c r="P75" i="52"/>
  <c r="P88" i="52"/>
  <c r="P123" i="52"/>
  <c r="R124" i="52" s="1"/>
  <c r="K120" i="52"/>
  <c r="P116" i="52"/>
  <c r="P71" i="52"/>
  <c r="P72" i="52"/>
  <c r="P113" i="52"/>
  <c r="P79" i="52"/>
  <c r="P110" i="52"/>
  <c r="P43" i="52"/>
  <c r="C25" i="6"/>
  <c r="C13" i="6"/>
  <c r="K41" i="52"/>
  <c r="C23" i="6"/>
  <c r="K46" i="52"/>
  <c r="K14" i="52"/>
  <c r="P52" i="52"/>
  <c r="P20" i="52"/>
  <c r="K55" i="52"/>
  <c r="K23" i="52"/>
  <c r="K77" i="52"/>
  <c r="P33" i="52"/>
  <c r="C21" i="6"/>
  <c r="K75" i="52"/>
  <c r="P34" i="52"/>
  <c r="C16" i="6"/>
  <c r="K103" i="52"/>
  <c r="K97" i="52"/>
  <c r="P105" i="52"/>
  <c r="K112" i="52"/>
  <c r="M128" i="52" l="1"/>
  <c r="S83" i="52"/>
  <c r="S124" i="52"/>
  <c r="R128" i="52"/>
  <c r="S128" i="52" l="1"/>
  <c r="M80" i="43" l="1"/>
  <c r="S80" i="43" s="1" a="1"/>
  <c r="S80" i="43" s="1"/>
  <c r="M95" i="43"/>
  <c r="M76" i="43"/>
  <c r="S76" i="43" s="1" a="1"/>
  <c r="S76" i="43" s="1"/>
  <c r="M56" i="43"/>
  <c r="S56" i="43" s="1" a="1"/>
  <c r="S56" i="43" s="1"/>
  <c r="M32" i="43"/>
  <c r="S32" i="43" s="1" a="1"/>
  <c r="S32" i="43" s="1"/>
  <c r="M55" i="43"/>
  <c r="S55" i="43" s="1" a="1"/>
  <c r="S55" i="43" s="1"/>
  <c r="M115" i="43"/>
  <c r="S115" i="43" s="1" a="1"/>
  <c r="S115" i="43" s="1"/>
  <c r="M99" i="43"/>
  <c r="S99" i="43" s="1" a="1"/>
  <c r="S99" i="43" s="1"/>
  <c r="M22" i="43"/>
  <c r="S22" i="43" s="1" a="1"/>
  <c r="S22" i="43" s="1"/>
  <c r="M45" i="43"/>
  <c r="S45" i="43" s="1" a="1"/>
  <c r="S45" i="43" s="1"/>
  <c r="M48" i="43"/>
  <c r="S48" i="43" s="1" a="1"/>
  <c r="S48" i="43" s="1"/>
  <c r="M21" i="43"/>
  <c r="M46" i="43"/>
  <c r="S46" i="43" s="1" a="1"/>
  <c r="S46" i="43" s="1"/>
  <c r="M127" i="43"/>
  <c r="S127" i="43" s="1" a="1"/>
  <c r="S127" i="43" s="1"/>
  <c r="M131" i="43"/>
  <c r="M109" i="43"/>
  <c r="S109" i="43" s="1" a="1"/>
  <c r="S109" i="43" s="1"/>
  <c r="M111" i="43"/>
  <c r="S111" i="43" s="1" a="1"/>
  <c r="S111" i="43" s="1"/>
  <c r="M79" i="43"/>
  <c r="S79" i="43" s="1" a="1"/>
  <c r="S79" i="43" s="1"/>
  <c r="M29" i="43"/>
  <c r="S29" i="43" s="1" a="1"/>
  <c r="S29" i="43" s="1"/>
  <c r="M113" i="43"/>
  <c r="S113" i="43" s="1" a="1"/>
  <c r="S113" i="43" s="1"/>
  <c r="M128" i="43"/>
  <c r="S128" i="43" s="1" a="1"/>
  <c r="S128" i="43" s="1"/>
  <c r="M27" i="43"/>
  <c r="S27" i="43" s="1" a="1"/>
  <c r="S27" i="43" s="1"/>
  <c r="M114" i="43"/>
  <c r="S114" i="43" s="1" a="1"/>
  <c r="S114" i="43" s="1"/>
  <c r="M73" i="43"/>
  <c r="S73" i="43" s="1" a="1"/>
  <c r="S73" i="43" s="1"/>
  <c r="M62" i="43"/>
  <c r="S62" i="43" s="1" a="1"/>
  <c r="S62" i="43" s="1"/>
  <c r="M47" i="43"/>
  <c r="S47" i="43" s="1" a="1"/>
  <c r="S47" i="43" s="1"/>
  <c r="M37" i="43"/>
  <c r="S37" i="43" s="1" a="1"/>
  <c r="S37" i="43" s="1"/>
  <c r="M44" i="43"/>
  <c r="S44" i="43" s="1" a="1"/>
  <c r="S44" i="43" s="1"/>
  <c r="M63" i="43"/>
  <c r="S63" i="43" s="1" a="1"/>
  <c r="S63" i="43" s="1"/>
  <c r="M98" i="43"/>
  <c r="S98" i="43" s="1" a="1"/>
  <c r="S98" i="43" s="1"/>
  <c r="M101" i="43"/>
  <c r="S101" i="43" s="1" a="1"/>
  <c r="S101" i="43" s="1"/>
  <c r="M118" i="43"/>
  <c r="M49" i="43"/>
  <c r="S49" i="43" s="1" a="1"/>
  <c r="S49" i="43" s="1"/>
  <c r="M132" i="43"/>
  <c r="S132" i="43" s="1" a="1"/>
  <c r="S132" i="43" s="1"/>
  <c r="M28" i="43"/>
  <c r="S28" i="43" s="1" a="1"/>
  <c r="S28" i="43" s="1"/>
  <c r="M100" i="43"/>
  <c r="S100" i="43" s="1" a="1"/>
  <c r="S100" i="43" s="1"/>
  <c r="M66" i="43"/>
  <c r="S66" i="43" s="1" a="1"/>
  <c r="S66" i="43" s="1"/>
  <c r="M110" i="43"/>
  <c r="S110" i="43" s="1" a="1"/>
  <c r="S110" i="43" s="1"/>
  <c r="M126" i="43"/>
  <c r="S126" i="43" s="1" a="1"/>
  <c r="S126" i="43" s="1"/>
  <c r="M38" i="43"/>
  <c r="S38" i="43" s="1" a="1"/>
  <c r="S38" i="43" s="1"/>
  <c r="M72" i="43"/>
  <c r="S72" i="43" s="1" a="1"/>
  <c r="S72" i="43" s="1"/>
  <c r="M65" i="43"/>
  <c r="S65" i="43" s="1" a="1"/>
  <c r="S65" i="43" s="1"/>
  <c r="M68" i="43"/>
  <c r="S68" i="43" s="1" a="1"/>
  <c r="S68" i="43" s="1"/>
  <c r="M67" i="43"/>
  <c r="S67" i="43" s="1" a="1"/>
  <c r="S67" i="43" s="1"/>
  <c r="M117" i="43"/>
  <c r="M125" i="43"/>
  <c r="M52" i="43"/>
  <c r="S52" i="43" s="1" a="1"/>
  <c r="S52" i="43" s="1"/>
  <c r="M120" i="43"/>
  <c r="S120" i="43" s="1" a="1"/>
  <c r="S120" i="43" s="1"/>
  <c r="M102" i="43"/>
  <c r="S102" i="43" s="1" a="1"/>
  <c r="S102" i="43" s="1"/>
  <c r="M90" i="43"/>
  <c r="S90" i="43" s="1" a="1"/>
  <c r="S90" i="43" s="1"/>
  <c r="M51" i="43"/>
  <c r="S51" i="43" s="1" a="1"/>
  <c r="S51" i="43" s="1"/>
  <c r="M104" i="43"/>
  <c r="M96" i="43"/>
  <c r="S96" i="43" s="1" a="1"/>
  <c r="S96" i="43" s="1"/>
  <c r="M97" i="43"/>
  <c r="S97" i="43" s="1" a="1"/>
  <c r="S97" i="43" s="1"/>
  <c r="M78" i="43"/>
  <c r="S78" i="43" s="1" a="1"/>
  <c r="S78" i="43" s="1"/>
  <c r="M112" i="43"/>
  <c r="S112" i="43" s="1" a="1"/>
  <c r="S112" i="43" s="1"/>
  <c r="M21" i="27"/>
  <c r="M91" i="27"/>
  <c r="S91" i="27" s="1" a="1"/>
  <c r="S91" i="27" s="1"/>
  <c r="M55" i="27"/>
  <c r="S55" i="27" s="1" a="1"/>
  <c r="S55" i="27" s="1"/>
  <c r="M38" i="27"/>
  <c r="S38" i="27" s="1" a="1"/>
  <c r="S38" i="27" s="1"/>
  <c r="M44" i="27"/>
  <c r="S44" i="27" s="1" a="1"/>
  <c r="S44" i="27" s="1"/>
  <c r="M81" i="27"/>
  <c r="S81" i="27" s="1" a="1"/>
  <c r="S81" i="27" s="1"/>
  <c r="M68" i="27"/>
  <c r="S68" i="27" s="1" a="1"/>
  <c r="S68" i="27" s="1"/>
  <c r="M56" i="27"/>
  <c r="S56" i="27" s="1" a="1"/>
  <c r="S56" i="27" s="1"/>
  <c r="M67" i="27"/>
  <c r="S67" i="27" s="1" a="1"/>
  <c r="S67" i="27" s="1"/>
  <c r="M72" i="27"/>
  <c r="S72" i="27" s="1" a="1"/>
  <c r="S72" i="27" s="1"/>
  <c r="M22" i="27"/>
  <c r="S22" i="27" s="1" a="1"/>
  <c r="S22" i="27" s="1"/>
  <c r="M76" i="27"/>
  <c r="S76" i="27" s="1" a="1"/>
  <c r="S76" i="27" s="1"/>
  <c r="M62" i="27"/>
  <c r="S62" i="27" s="1" a="1"/>
  <c r="S62" i="27" s="1"/>
  <c r="M29" i="27"/>
  <c r="S29" i="27" s="1" a="1"/>
  <c r="S29" i="27" s="1"/>
  <c r="M65" i="27"/>
  <c r="S65" i="27" s="1" a="1"/>
  <c r="S65" i="27" s="1"/>
  <c r="M73" i="27"/>
  <c r="S73" i="27" s="1" a="1"/>
  <c r="S73" i="27" s="1"/>
  <c r="M80" i="27"/>
  <c r="S80" i="27" s="1" a="1"/>
  <c r="S80" i="27" s="1"/>
  <c r="M51" i="27"/>
  <c r="S51" i="27" s="1" a="1"/>
  <c r="S51" i="27" s="1"/>
  <c r="M63" i="27"/>
  <c r="S63" i="27" s="1" a="1"/>
  <c r="S63" i="27" s="1"/>
  <c r="M37" i="27"/>
  <c r="S37" i="27" s="1" a="1"/>
  <c r="S37" i="27" s="1"/>
  <c r="M79" i="27"/>
  <c r="S79" i="27" s="1" a="1"/>
  <c r="S79" i="27" s="1"/>
  <c r="M27" i="27"/>
  <c r="S27" i="27" s="1" a="1"/>
  <c r="S27" i="27" s="1"/>
  <c r="M48" i="27"/>
  <c r="S48" i="27" s="1" a="1"/>
  <c r="S48" i="27" s="1"/>
  <c r="M45" i="27"/>
  <c r="S45" i="27" s="1" a="1"/>
  <c r="S45" i="27" s="1"/>
  <c r="M66" i="27"/>
  <c r="S66" i="27" s="1" a="1"/>
  <c r="S66" i="27" s="1"/>
  <c r="M32" i="27"/>
  <c r="S32" i="27" s="1" a="1"/>
  <c r="S32" i="27" s="1"/>
  <c r="M52" i="27"/>
  <c r="S52" i="27" s="1" a="1"/>
  <c r="S52" i="27" s="1"/>
  <c r="R131" i="43"/>
  <c r="S131" i="43" s="1" a="1"/>
  <c r="S131" i="43" s="1"/>
  <c r="R118" i="43"/>
  <c r="S118" i="43" s="1" a="1"/>
  <c r="S118" i="43" s="1"/>
  <c r="R125" i="43"/>
  <c r="R104" i="43"/>
  <c r="R117" i="43"/>
  <c r="S117" i="43" s="1" a="1"/>
  <c r="S117" i="43" s="1"/>
  <c r="R141" i="43" l="1"/>
  <c r="S21" i="27" a="1"/>
  <c r="S21" i="27" s="1"/>
  <c r="M93" i="27"/>
  <c r="S104" i="43" a="1"/>
  <c r="S104" i="43" s="1"/>
  <c r="S21" i="43" a="1"/>
  <c r="S21" i="43" s="1"/>
  <c r="M92" i="43"/>
  <c r="S95" i="43" a="1"/>
  <c r="S95" i="43" s="1"/>
  <c r="M141" i="43"/>
  <c r="S125" i="43" a="1"/>
  <c r="S125" i="43" s="1"/>
  <c r="S93" i="27" l="1"/>
  <c r="M102" i="27"/>
  <c r="S102" i="27" s="1"/>
  <c r="M142" i="43"/>
  <c r="M145" i="43"/>
  <c r="S92" i="43"/>
  <c r="M93" i="43"/>
  <c r="S141" i="43"/>
  <c r="R142" i="43"/>
  <c r="R145" i="43"/>
  <c r="H27" i="6" l="1"/>
  <c r="M146" i="43"/>
  <c r="E27" i="6"/>
  <c r="F27" i="6" s="1"/>
  <c r="S93" i="43"/>
  <c r="S145" i="43"/>
  <c r="S142" i="43"/>
  <c r="G27" i="6"/>
  <c r="I27" i="6" s="1"/>
  <c r="R146" i="43"/>
  <c r="S146" i="43" s="1"/>
  <c r="J27" i="6" l="1"/>
  <c r="M29" i="42"/>
  <c r="S29" i="42" s="1" a="1"/>
  <c r="S29" i="42" s="1"/>
  <c r="M85" i="42"/>
  <c r="S85" i="42" s="1" a="1"/>
  <c r="S85" i="42" s="1"/>
  <c r="M21" i="42"/>
  <c r="S21" i="42" s="1" a="1"/>
  <c r="S21" i="42" s="1"/>
  <c r="M51" i="42"/>
  <c r="S51" i="42" s="1" a="1"/>
  <c r="S51" i="42" s="1"/>
  <c r="M57" i="42"/>
  <c r="S57" i="42" s="1" a="1"/>
  <c r="S57" i="42" s="1"/>
  <c r="M20" i="42"/>
  <c r="S20" i="42" s="1" a="1"/>
  <c r="S20" i="42" s="1"/>
  <c r="M22" i="42"/>
  <c r="S22" i="42" s="1" a="1"/>
  <c r="S22" i="42" s="1"/>
  <c r="M54" i="42"/>
  <c r="S54" i="42" s="1" a="1"/>
  <c r="S54" i="42" s="1"/>
  <c r="M83" i="42"/>
  <c r="S83" i="42" s="1" a="1"/>
  <c r="S83" i="42" s="1"/>
  <c r="M78" i="42"/>
  <c r="S78" i="42" s="1" a="1"/>
  <c r="S78" i="42" s="1"/>
  <c r="M67" i="42"/>
  <c r="S67" i="42" s="1" a="1"/>
  <c r="S67" i="42" s="1"/>
  <c r="M60" i="42"/>
  <c r="S60" i="42" s="1" a="1"/>
  <c r="S60" i="42" s="1"/>
  <c r="M77" i="42"/>
  <c r="S77" i="42" s="1" a="1"/>
  <c r="S77" i="42" s="1"/>
  <c r="M72" i="42"/>
  <c r="S72" i="42" s="1" a="1"/>
  <c r="S72" i="42" s="1"/>
  <c r="M40" i="42"/>
  <c r="S40" i="42" s="1" a="1"/>
  <c r="S40" i="42" s="1"/>
  <c r="M84" i="42"/>
  <c r="S84" i="42" s="1" a="1"/>
  <c r="S84" i="42" s="1"/>
  <c r="M70" i="42"/>
  <c r="S70" i="42" s="1" a="1"/>
  <c r="S70" i="42" s="1"/>
  <c r="M68" i="42"/>
  <c r="S68" i="42" s="1" a="1"/>
  <c r="S68" i="42" s="1"/>
  <c r="M23" i="42"/>
  <c r="S23" i="42" s="1" a="1"/>
  <c r="S23" i="42" s="1"/>
  <c r="M53" i="42"/>
  <c r="S53" i="42" s="1" a="1"/>
  <c r="S53" i="42" s="1"/>
  <c r="M95" i="42"/>
  <c r="S95" i="42" s="1" a="1"/>
  <c r="S95" i="42" s="1"/>
  <c r="M61" i="42"/>
  <c r="S61" i="42" s="1" a="1"/>
  <c r="S61" i="42" s="1"/>
  <c r="M46" i="42"/>
  <c r="S46" i="42" s="1" a="1"/>
  <c r="S46" i="42" s="1"/>
  <c r="M47" i="42"/>
  <c r="S47" i="42" s="1" a="1"/>
  <c r="S47" i="42" s="1"/>
  <c r="M55" i="42"/>
  <c r="S55" i="42" s="1" a="1"/>
  <c r="S55" i="42" s="1"/>
  <c r="M27" i="42"/>
  <c r="S27" i="42" s="1" a="1"/>
  <c r="S27" i="42" s="1"/>
  <c r="M73" i="42"/>
  <c r="S73" i="42" s="1" a="1"/>
  <c r="S73" i="42" s="1"/>
  <c r="M48" i="42"/>
  <c r="S48" i="42" s="1" a="1"/>
  <c r="S48" i="42" s="1"/>
  <c r="M56" i="42"/>
  <c r="S56" i="42" s="1" a="1"/>
  <c r="S56" i="42" s="1"/>
  <c r="M28" i="42"/>
  <c r="S28" i="42" s="1" a="1"/>
  <c r="S28" i="42" s="1"/>
  <c r="M45" i="42"/>
  <c r="S45" i="42" s="1" a="1"/>
  <c r="S45" i="42" s="1"/>
  <c r="M19" i="42"/>
  <c r="M71" i="42"/>
  <c r="S71" i="42" s="1" a="1"/>
  <c r="S71" i="42" s="1"/>
  <c r="M50" i="42"/>
  <c r="S50" i="42" s="1" a="1"/>
  <c r="S50" i="42" s="1"/>
  <c r="M54" i="44"/>
  <c r="S54" i="44" s="1" a="1"/>
  <c r="S54" i="44" s="1"/>
  <c r="M15" i="44"/>
  <c r="M51" i="44"/>
  <c r="S51" i="44" s="1" a="1"/>
  <c r="S51" i="44" s="1"/>
  <c r="M109" i="44"/>
  <c r="S109" i="44" s="1" a="1"/>
  <c r="S109" i="44" s="1"/>
  <c r="M95" i="44"/>
  <c r="S95" i="44" s="1" a="1"/>
  <c r="S95" i="44" s="1"/>
  <c r="M24" i="44"/>
  <c r="S24" i="44" s="1" a="1"/>
  <c r="S24" i="44" s="1"/>
  <c r="M58" i="44"/>
  <c r="S58" i="44" s="1" a="1"/>
  <c r="S58" i="44" s="1"/>
  <c r="M42" i="44"/>
  <c r="S42" i="44" s="1" a="1"/>
  <c r="S42" i="44" s="1"/>
  <c r="M70" i="44"/>
  <c r="S70" i="44" s="1" a="1"/>
  <c r="S70" i="44" s="1"/>
  <c r="M35" i="44"/>
  <c r="S35" i="44" s="1" a="1"/>
  <c r="S35" i="44" s="1"/>
  <c r="M25" i="44"/>
  <c r="S25" i="44" s="1" a="1"/>
  <c r="S25" i="44" s="1"/>
  <c r="M100" i="44"/>
  <c r="M31" i="44"/>
  <c r="S31" i="44" s="1" a="1"/>
  <c r="S31" i="44" s="1"/>
  <c r="M104" i="44"/>
  <c r="S104" i="44" s="1" a="1"/>
  <c r="S104" i="44" s="1"/>
  <c r="M120" i="44"/>
  <c r="S120" i="44" s="1" a="1"/>
  <c r="S120" i="44" s="1"/>
  <c r="M118" i="44"/>
  <c r="S118" i="44" s="1" a="1"/>
  <c r="S118" i="44" s="1"/>
  <c r="M103" i="44"/>
  <c r="S103" i="44" s="1" a="1"/>
  <c r="S103" i="44" s="1"/>
  <c r="M50" i="44"/>
  <c r="S50" i="44" s="1" a="1"/>
  <c r="S50" i="44" s="1"/>
  <c r="M66" i="44"/>
  <c r="S66" i="44" s="1" a="1"/>
  <c r="S66" i="44" s="1"/>
  <c r="M55" i="44"/>
  <c r="S55" i="44" s="1" a="1"/>
  <c r="S55" i="44" s="1"/>
  <c r="M68" i="44"/>
  <c r="S68" i="44" s="1" a="1"/>
  <c r="S68" i="44" s="1"/>
  <c r="M34" i="44"/>
  <c r="S34" i="44" s="1" a="1"/>
  <c r="S34" i="44" s="1"/>
  <c r="M85" i="44"/>
  <c r="S85" i="44" s="1" a="1"/>
  <c r="S85" i="44" s="1"/>
  <c r="M125" i="44"/>
  <c r="S125" i="44" s="1" a="1"/>
  <c r="S125" i="44" s="1"/>
  <c r="M121" i="44"/>
  <c r="S121" i="44" s="1" a="1"/>
  <c r="S121" i="44" s="1"/>
  <c r="M124" i="44"/>
  <c r="S124" i="44" s="1" a="1"/>
  <c r="S124" i="44" s="1"/>
  <c r="M29" i="44"/>
  <c r="S29" i="44" s="1" a="1"/>
  <c r="S29" i="44" s="1"/>
  <c r="M67" i="44"/>
  <c r="S67" i="44" s="1" a="1"/>
  <c r="S67" i="44" s="1"/>
  <c r="M20" i="44"/>
  <c r="S20" i="44" s="1" a="1"/>
  <c r="S20" i="44" s="1"/>
  <c r="M102" i="44"/>
  <c r="S102" i="44" s="1" a="1"/>
  <c r="S102" i="44" s="1"/>
  <c r="M61" i="44"/>
  <c r="S61" i="44" s="1" a="1"/>
  <c r="S61" i="44" s="1"/>
  <c r="M122" i="44"/>
  <c r="S122" i="44" s="1" a="1"/>
  <c r="S122" i="44" s="1"/>
  <c r="M21" i="44"/>
  <c r="S21" i="44" s="1" a="1"/>
  <c r="S21" i="44" s="1"/>
  <c r="M72" i="44"/>
  <c r="S72" i="44" s="1" a="1"/>
  <c r="S72" i="44" s="1"/>
  <c r="M52" i="44"/>
  <c r="S52" i="44" s="1" a="1"/>
  <c r="S52" i="44" s="1"/>
  <c r="M113" i="44"/>
  <c r="S113" i="44" s="1" a="1"/>
  <c r="S113" i="44" s="1"/>
  <c r="M47" i="44"/>
  <c r="S47" i="44" s="1" a="1"/>
  <c r="S47" i="44" s="1"/>
  <c r="M84" i="44"/>
  <c r="S84" i="44" s="1" a="1"/>
  <c r="S84" i="44" s="1"/>
  <c r="M77" i="44"/>
  <c r="S77" i="44" s="1" a="1"/>
  <c r="S77" i="44" s="1"/>
  <c r="M119" i="44"/>
  <c r="S119" i="44" s="1" a="1"/>
  <c r="S119" i="44" s="1"/>
  <c r="M83" i="44"/>
  <c r="S83" i="44" s="1" a="1"/>
  <c r="S83" i="44" s="1"/>
  <c r="M22" i="44"/>
  <c r="S22" i="44" s="1" a="1"/>
  <c r="S22" i="44" s="1"/>
  <c r="M123" i="44"/>
  <c r="S123" i="44" s="1" a="1"/>
  <c r="S123" i="44" s="1"/>
  <c r="M23" i="44"/>
  <c r="S23" i="44" s="1" a="1"/>
  <c r="S23" i="44" s="1"/>
  <c r="M112" i="44"/>
  <c r="S112" i="44" s="1" a="1"/>
  <c r="S112" i="44" s="1"/>
  <c r="M60" i="44"/>
  <c r="S60" i="44" s="1" a="1"/>
  <c r="S60" i="44" s="1"/>
  <c r="M59" i="44"/>
  <c r="S59" i="44" s="1" a="1"/>
  <c r="S59" i="44" s="1"/>
  <c r="M48" i="44"/>
  <c r="S48" i="44" s="1" a="1"/>
  <c r="S48" i="44" s="1"/>
  <c r="M71" i="44"/>
  <c r="S71" i="44" s="1" a="1"/>
  <c r="S71" i="44" s="1"/>
  <c r="M108" i="44"/>
  <c r="S108" i="44" s="1" a="1"/>
  <c r="S108" i="44" s="1"/>
  <c r="M53" i="44"/>
  <c r="S53" i="44" s="1" a="1"/>
  <c r="S53" i="44" s="1"/>
  <c r="M30" i="44"/>
  <c r="S30" i="44" s="1" a="1"/>
  <c r="S30" i="44" s="1"/>
  <c r="M116" i="44"/>
  <c r="S116" i="44" s="1" a="1"/>
  <c r="S116" i="44" s="1"/>
  <c r="M115" i="44"/>
  <c r="S115" i="44" s="1" a="1"/>
  <c r="S115" i="44" s="1"/>
  <c r="M56" i="44"/>
  <c r="S56" i="44" s="1" a="1"/>
  <c r="S56" i="44" s="1"/>
  <c r="M114" i="44"/>
  <c r="S114" i="44" s="1" a="1"/>
  <c r="S114" i="44" s="1"/>
  <c r="M101" i="44"/>
  <c r="S101" i="44" s="1" a="1"/>
  <c r="S101" i="44" s="1"/>
  <c r="M78" i="44"/>
  <c r="S78" i="44" s="1" a="1"/>
  <c r="S78" i="44" s="1"/>
  <c r="M117" i="44"/>
  <c r="S117" i="44" s="1" a="1"/>
  <c r="S117" i="44" s="1"/>
  <c r="M73" i="44"/>
  <c r="S73" i="44" s="1" a="1"/>
  <c r="S73" i="44" s="1"/>
  <c r="M49" i="25"/>
  <c r="S49" i="25" s="1" a="1"/>
  <c r="S49" i="25" s="1"/>
  <c r="M127" i="25"/>
  <c r="S127" i="25" s="1" a="1"/>
  <c r="S127" i="25" s="1"/>
  <c r="M18" i="25"/>
  <c r="S18" i="25" s="1" a="1"/>
  <c r="S18" i="25" s="1"/>
  <c r="M21" i="25"/>
  <c r="S21" i="25" s="1" a="1"/>
  <c r="S21" i="25" s="1"/>
  <c r="M98" i="25"/>
  <c r="S98" i="25" s="1" a="1"/>
  <c r="S98" i="25" s="1"/>
  <c r="M112" i="25"/>
  <c r="S112" i="25" s="1" a="1"/>
  <c r="S112" i="25" s="1"/>
  <c r="M119" i="25"/>
  <c r="S119" i="25" s="1" a="1"/>
  <c r="S119" i="25" s="1"/>
  <c r="M128" i="25"/>
  <c r="S128" i="25" s="1" a="1"/>
  <c r="S128" i="25" s="1"/>
  <c r="M79" i="25"/>
  <c r="S79" i="25" s="1" a="1"/>
  <c r="S79" i="25" s="1"/>
  <c r="M113" i="25"/>
  <c r="S113" i="25" s="1" a="1"/>
  <c r="S113" i="25" s="1"/>
  <c r="M23" i="25"/>
  <c r="S23" i="25" s="1" a="1"/>
  <c r="S23" i="25" s="1"/>
  <c r="M68" i="25"/>
  <c r="S68" i="25" s="1" a="1"/>
  <c r="S68" i="25" s="1"/>
  <c r="M97" i="25"/>
  <c r="S97" i="25" s="1" a="1"/>
  <c r="S97" i="25" s="1"/>
  <c r="M81" i="25"/>
  <c r="S81" i="25" s="1" a="1"/>
  <c r="S81" i="25" s="1"/>
  <c r="M123" i="25"/>
  <c r="S123" i="25" s="1" a="1"/>
  <c r="S123" i="25" s="1"/>
  <c r="M35" i="25"/>
  <c r="S35" i="25" s="1" a="1"/>
  <c r="S35" i="25" s="1"/>
  <c r="M104" i="25"/>
  <c r="S104" i="25" s="1" a="1"/>
  <c r="S104" i="25" s="1"/>
  <c r="M66" i="25"/>
  <c r="S66" i="25" s="1" a="1"/>
  <c r="S66" i="25" s="1"/>
  <c r="M33" i="25"/>
  <c r="S33" i="25" s="1" a="1"/>
  <c r="S33" i="25" s="1"/>
  <c r="M103" i="25"/>
  <c r="S103" i="25" s="1" a="1"/>
  <c r="S103" i="25" s="1"/>
  <c r="M17" i="25"/>
  <c r="S17" i="25" s="1" a="1"/>
  <c r="S17" i="25" s="1"/>
  <c r="M105" i="25"/>
  <c r="S105" i="25" s="1" a="1"/>
  <c r="S105" i="25" s="1"/>
  <c r="M117" i="25"/>
  <c r="S117" i="25" s="1" a="1"/>
  <c r="S117" i="25" s="1"/>
  <c r="M47" i="25"/>
  <c r="S47" i="25" s="1" a="1"/>
  <c r="S47" i="25" s="1"/>
  <c r="M44" i="25"/>
  <c r="S44" i="25" s="1" a="1"/>
  <c r="S44" i="25" s="1"/>
  <c r="M27" i="25"/>
  <c r="S27" i="25" s="1" a="1"/>
  <c r="S27" i="25" s="1"/>
  <c r="M30" i="25"/>
  <c r="S30" i="25" s="1" a="1"/>
  <c r="S30" i="25" s="1"/>
  <c r="M31" i="25"/>
  <c r="S31" i="25" s="1" a="1"/>
  <c r="S31" i="25" s="1"/>
  <c r="M80" i="25"/>
  <c r="S80" i="25" s="1" a="1"/>
  <c r="S80" i="25" s="1"/>
  <c r="M62" i="25"/>
  <c r="S62" i="25" s="1" a="1"/>
  <c r="S62" i="25" s="1"/>
  <c r="M75" i="25"/>
  <c r="S75" i="25" s="1" a="1"/>
  <c r="S75" i="25" s="1"/>
  <c r="M56" i="25"/>
  <c r="S56" i="25" s="1" a="1"/>
  <c r="S56" i="25" s="1"/>
  <c r="M45" i="25"/>
  <c r="S45" i="25" s="1" a="1"/>
  <c r="S45" i="25" s="1"/>
  <c r="M74" i="25"/>
  <c r="S74" i="25" s="1" a="1"/>
  <c r="S74" i="25" s="1"/>
  <c r="M118" i="25"/>
  <c r="S118" i="25" s="1" a="1"/>
  <c r="S118" i="25" s="1"/>
  <c r="M28" i="25"/>
  <c r="S28" i="25" s="1" a="1"/>
  <c r="S28" i="25" s="1"/>
  <c r="M29" i="25"/>
  <c r="S29" i="25" s="1" a="1"/>
  <c r="S29" i="25" s="1"/>
  <c r="M57" i="25"/>
  <c r="S57" i="25" s="1" a="1"/>
  <c r="S57" i="25" s="1"/>
  <c r="M64" i="25"/>
  <c r="S64" i="25" s="1" a="1"/>
  <c r="S64" i="25" s="1"/>
  <c r="M70" i="25"/>
  <c r="S70" i="25" s="1" a="1"/>
  <c r="S70" i="25" s="1"/>
  <c r="M90" i="25"/>
  <c r="S90" i="25" s="1" a="1"/>
  <c r="S90" i="25" s="1"/>
  <c r="M48" i="25"/>
  <c r="S48" i="25" s="1" a="1"/>
  <c r="S48" i="25" s="1"/>
  <c r="M96" i="25"/>
  <c r="S96" i="25" s="1" a="1"/>
  <c r="S96" i="25" s="1"/>
  <c r="M116" i="25"/>
  <c r="S116" i="25" s="1" a="1"/>
  <c r="S116" i="25" s="1"/>
  <c r="M54" i="25"/>
  <c r="S54" i="25" s="1" a="1"/>
  <c r="S54" i="25" s="1"/>
  <c r="M65" i="25"/>
  <c r="S65" i="25" s="1" a="1"/>
  <c r="S65" i="25" s="1"/>
  <c r="M38" i="25"/>
  <c r="S38" i="25" s="1" a="1"/>
  <c r="S38" i="25" s="1"/>
  <c r="M95" i="25"/>
  <c r="M22" i="25"/>
  <c r="S22" i="25" s="1" a="1"/>
  <c r="S22" i="25" s="1"/>
  <c r="M55" i="25"/>
  <c r="S55" i="25" s="1" a="1"/>
  <c r="S55" i="25" s="1"/>
  <c r="M125" i="25"/>
  <c r="S125" i="25" s="1" a="1"/>
  <c r="S125" i="25" s="1"/>
  <c r="M71" i="25"/>
  <c r="S71" i="25" s="1" a="1"/>
  <c r="S71" i="25" s="1"/>
  <c r="M69" i="25"/>
  <c r="S69" i="25" s="1" a="1"/>
  <c r="S69" i="25" s="1"/>
  <c r="M51" i="25"/>
  <c r="S51" i="25" s="1" a="1"/>
  <c r="S51" i="25" s="1"/>
  <c r="M61" i="25"/>
  <c r="S61" i="25" s="1" a="1"/>
  <c r="S61" i="25" s="1"/>
  <c r="M13" i="25"/>
  <c r="M20" i="25"/>
  <c r="S20" i="25" s="1" a="1"/>
  <c r="S20" i="25" s="1"/>
  <c r="M53" i="25"/>
  <c r="S53" i="25" s="1" a="1"/>
  <c r="S53" i="25" s="1"/>
  <c r="M124" i="25"/>
  <c r="S124" i="25" s="1" a="1"/>
  <c r="S124" i="25" s="1"/>
  <c r="M43" i="25"/>
  <c r="S43" i="25" s="1" a="1"/>
  <c r="S43" i="25" s="1"/>
  <c r="M126" i="25"/>
  <c r="S126" i="25" s="1" a="1"/>
  <c r="S126" i="25" s="1"/>
  <c r="M67" i="45"/>
  <c r="S67" i="45" s="1" a="1"/>
  <c r="S67" i="45" s="1"/>
  <c r="M125" i="45"/>
  <c r="S125" i="45" s="1" a="1"/>
  <c r="S125" i="45" s="1"/>
  <c r="M58" i="45"/>
  <c r="S58" i="45" s="1" a="1"/>
  <c r="S58" i="45" s="1"/>
  <c r="M30" i="45"/>
  <c r="S30" i="45" s="1" a="1"/>
  <c r="S30" i="45" s="1"/>
  <c r="M72" i="45"/>
  <c r="S72" i="45" s="1" a="1"/>
  <c r="S72" i="45" s="1"/>
  <c r="M31" i="45"/>
  <c r="S31" i="45" s="1" a="1"/>
  <c r="S31" i="45" s="1"/>
  <c r="M118" i="45"/>
  <c r="S118" i="45" s="1" a="1"/>
  <c r="S118" i="45" s="1"/>
  <c r="M78" i="45"/>
  <c r="S78" i="45" s="1" a="1"/>
  <c r="S78" i="45" s="1"/>
  <c r="M112" i="45"/>
  <c r="S112" i="45" s="1" a="1"/>
  <c r="S112" i="45" s="1"/>
  <c r="M103" i="45"/>
  <c r="S103" i="45" s="1" a="1"/>
  <c r="S103" i="45" s="1"/>
  <c r="M34" i="45"/>
  <c r="S34" i="45" s="1" a="1"/>
  <c r="S34" i="45" s="1"/>
  <c r="M53" i="45"/>
  <c r="S53" i="45" s="1" a="1"/>
  <c r="S53" i="45" s="1"/>
  <c r="M15" i="45"/>
  <c r="M50" i="45"/>
  <c r="S50" i="45" s="1" a="1"/>
  <c r="S50" i="45" s="1"/>
  <c r="M108" i="45"/>
  <c r="S108" i="45" s="1" a="1"/>
  <c r="S108" i="45" s="1"/>
  <c r="M24" i="45"/>
  <c r="S24" i="45" s="1" a="1"/>
  <c r="S24" i="45" s="1"/>
  <c r="M52" i="45"/>
  <c r="S52" i="45" s="1" a="1"/>
  <c r="S52" i="45" s="1"/>
  <c r="M51" i="45"/>
  <c r="S51" i="45" s="1" a="1"/>
  <c r="S51" i="45" s="1"/>
  <c r="M115" i="45"/>
  <c r="S115" i="45" s="1" a="1"/>
  <c r="S115" i="45" s="1"/>
  <c r="M120" i="45"/>
  <c r="S120" i="45" s="1" a="1"/>
  <c r="S120" i="45" s="1"/>
  <c r="M71" i="45"/>
  <c r="S71" i="45" s="1" a="1"/>
  <c r="S71" i="45" s="1"/>
  <c r="M113" i="45"/>
  <c r="S113" i="45" s="1" a="1"/>
  <c r="S113" i="45" s="1"/>
  <c r="M54" i="45"/>
  <c r="S54" i="45" s="1" a="1"/>
  <c r="S54" i="45" s="1"/>
  <c r="M23" i="45"/>
  <c r="S23" i="45" s="1" a="1"/>
  <c r="S23" i="45" s="1"/>
  <c r="M102" i="45"/>
  <c r="S102" i="45" s="1" a="1"/>
  <c r="S102" i="45" s="1"/>
  <c r="M20" i="45"/>
  <c r="S20" i="45" s="1" a="1"/>
  <c r="S20" i="45" s="1"/>
  <c r="M26" i="45"/>
  <c r="S26" i="45" s="1" a="1"/>
  <c r="S26" i="45" s="1"/>
  <c r="M73" i="45"/>
  <c r="S73" i="45" s="1" a="1"/>
  <c r="S73" i="45" s="1"/>
  <c r="M83" i="45"/>
  <c r="S83" i="45" s="1" a="1"/>
  <c r="S83" i="45" s="1"/>
  <c r="M22" i="45"/>
  <c r="S22" i="45" s="1" a="1"/>
  <c r="S22" i="45" s="1"/>
  <c r="M100" i="45"/>
  <c r="M114" i="45"/>
  <c r="S114" i="45" s="1" a="1"/>
  <c r="S114" i="45" s="1"/>
  <c r="M117" i="45"/>
  <c r="S117" i="45" s="1" a="1"/>
  <c r="S117" i="45" s="1"/>
  <c r="M101" i="45"/>
  <c r="S101" i="45" s="1" a="1"/>
  <c r="S101" i="45" s="1"/>
  <c r="M55" i="45"/>
  <c r="S55" i="45" s="1" a="1"/>
  <c r="S55" i="45" s="1"/>
  <c r="M42" i="45"/>
  <c r="S42" i="45" s="1" a="1"/>
  <c r="S42" i="45" s="1"/>
  <c r="M122" i="45"/>
  <c r="S122" i="45" s="1" a="1"/>
  <c r="S122" i="45" s="1"/>
  <c r="M21" i="45"/>
  <c r="S21" i="45" s="1" a="1"/>
  <c r="S21" i="45" s="1"/>
  <c r="M47" i="45"/>
  <c r="S47" i="45" s="1" a="1"/>
  <c r="S47" i="45" s="1"/>
  <c r="M95" i="45"/>
  <c r="S95" i="45" s="1" a="1"/>
  <c r="S95" i="45" s="1"/>
  <c r="M85" i="45"/>
  <c r="S85" i="45" s="1" a="1"/>
  <c r="S85" i="45" s="1"/>
  <c r="M68" i="45"/>
  <c r="S68" i="45" s="1" a="1"/>
  <c r="S68" i="45" s="1"/>
  <c r="M121" i="45"/>
  <c r="S121" i="45" s="1" a="1"/>
  <c r="S121" i="45" s="1"/>
  <c r="M60" i="45"/>
  <c r="S60" i="45" s="1" a="1"/>
  <c r="S60" i="45" s="1"/>
  <c r="M25" i="45"/>
  <c r="S25" i="45" s="1" a="1"/>
  <c r="S25" i="45" s="1"/>
  <c r="M123" i="45"/>
  <c r="S123" i="45" s="1" a="1"/>
  <c r="S123" i="45" s="1"/>
  <c r="M119" i="45"/>
  <c r="S119" i="45" s="1" a="1"/>
  <c r="S119" i="45" s="1"/>
  <c r="M109" i="45"/>
  <c r="S109" i="45" s="1" a="1"/>
  <c r="S109" i="45" s="1"/>
  <c r="M70" i="45"/>
  <c r="S70" i="45" s="1" a="1"/>
  <c r="S70" i="45" s="1"/>
  <c r="M35" i="45"/>
  <c r="S35" i="45" s="1" a="1"/>
  <c r="S35" i="45" s="1"/>
  <c r="M61" i="45"/>
  <c r="S61" i="45" s="1" a="1"/>
  <c r="S61" i="45" s="1"/>
  <c r="M56" i="45"/>
  <c r="S56" i="45" s="1" a="1"/>
  <c r="S56" i="45" s="1"/>
  <c r="M84" i="45"/>
  <c r="S84" i="45" s="1" a="1"/>
  <c r="S84" i="45" s="1"/>
  <c r="M116" i="45"/>
  <c r="S116" i="45" s="1" a="1"/>
  <c r="S116" i="45" s="1"/>
  <c r="M104" i="45"/>
  <c r="S104" i="45" s="1" a="1"/>
  <c r="S104" i="45" s="1"/>
  <c r="M29" i="45"/>
  <c r="S29" i="45" s="1" a="1"/>
  <c r="S29" i="45" s="1"/>
  <c r="M59" i="45"/>
  <c r="S59" i="45" s="1" a="1"/>
  <c r="S59" i="45" s="1"/>
  <c r="M48" i="45"/>
  <c r="S48" i="45" s="1" a="1"/>
  <c r="S48" i="45" s="1"/>
  <c r="M124" i="45"/>
  <c r="S124" i="45" s="1" a="1"/>
  <c r="S124" i="45" s="1"/>
  <c r="M77" i="45"/>
  <c r="S77" i="45" s="1" a="1"/>
  <c r="S77" i="45" s="1"/>
  <c r="M66" i="45"/>
  <c r="S66" i="45" s="1" a="1"/>
  <c r="S66" i="45" s="1"/>
  <c r="M55" i="41"/>
  <c r="S55" i="41" s="1" a="1"/>
  <c r="S55" i="41" s="1"/>
  <c r="M86" i="41"/>
  <c r="S86" i="41" s="1" a="1"/>
  <c r="S86" i="41" s="1"/>
  <c r="M48" i="41"/>
  <c r="S48" i="41" s="1" a="1"/>
  <c r="S48" i="41" s="1"/>
  <c r="M79" i="41"/>
  <c r="S79" i="41" s="1" a="1"/>
  <c r="S79" i="41" s="1"/>
  <c r="M23" i="41"/>
  <c r="S23" i="41" s="1" a="1"/>
  <c r="S23" i="41" s="1"/>
  <c r="M51" i="41"/>
  <c r="S51" i="41" s="1" a="1"/>
  <c r="S51" i="41" s="1"/>
  <c r="M74" i="41"/>
  <c r="S74" i="41" s="1" a="1"/>
  <c r="S74" i="41" s="1"/>
  <c r="M68" i="41"/>
  <c r="S68" i="41" s="1" a="1"/>
  <c r="S68" i="41" s="1"/>
  <c r="M60" i="41"/>
  <c r="S60" i="41" s="1" a="1"/>
  <c r="S60" i="41" s="1"/>
  <c r="M21" i="41"/>
  <c r="S21" i="41" s="1" a="1"/>
  <c r="S21" i="41" s="1"/>
  <c r="M69" i="41"/>
  <c r="S69" i="41" s="1" a="1"/>
  <c r="S69" i="41" s="1"/>
  <c r="M54" i="41"/>
  <c r="S54" i="41" s="1" a="1"/>
  <c r="S54" i="41" s="1"/>
  <c r="M72" i="41"/>
  <c r="S72" i="41" s="1" a="1"/>
  <c r="S72" i="41" s="1"/>
  <c r="M50" i="41"/>
  <c r="S50" i="41" s="1" a="1"/>
  <c r="S50" i="41" s="1"/>
  <c r="M96" i="41"/>
  <c r="S96" i="41" s="1" a="1"/>
  <c r="S96" i="41" s="1"/>
  <c r="M57" i="41"/>
  <c r="S57" i="41" s="1" a="1"/>
  <c r="S57" i="41" s="1"/>
  <c r="M61" i="41"/>
  <c r="S61" i="41" s="1" a="1"/>
  <c r="S61" i="41" s="1"/>
  <c r="M46" i="41"/>
  <c r="S46" i="41" s="1" a="1"/>
  <c r="S46" i="41" s="1"/>
  <c r="M78" i="41"/>
  <c r="S78" i="41" s="1" a="1"/>
  <c r="S78" i="41" s="1"/>
  <c r="M22" i="41"/>
  <c r="S22" i="41" s="1" a="1"/>
  <c r="S22" i="41" s="1"/>
  <c r="M28" i="41"/>
  <c r="S28" i="41" s="1" a="1"/>
  <c r="S28" i="41" s="1"/>
  <c r="M40" i="41"/>
  <c r="S40" i="41" s="1" a="1"/>
  <c r="S40" i="41" s="1"/>
  <c r="M67" i="41"/>
  <c r="S67" i="41" s="1" a="1"/>
  <c r="S67" i="41" s="1"/>
  <c r="M84" i="41"/>
  <c r="S84" i="41" s="1" a="1"/>
  <c r="S84" i="41" s="1"/>
  <c r="M19" i="41"/>
  <c r="M27" i="41"/>
  <c r="S27" i="41" s="1" a="1"/>
  <c r="S27" i="41" s="1"/>
  <c r="M29" i="41"/>
  <c r="S29" i="41" s="1" a="1"/>
  <c r="S29" i="41" s="1"/>
  <c r="M73" i="41"/>
  <c r="S73" i="41" s="1" a="1"/>
  <c r="S73" i="41" s="1"/>
  <c r="M45" i="41"/>
  <c r="S45" i="41" s="1" a="1"/>
  <c r="S45" i="41" s="1"/>
  <c r="M20" i="41"/>
  <c r="S20" i="41" s="1" a="1"/>
  <c r="S20" i="41" s="1"/>
  <c r="M56" i="41"/>
  <c r="S56" i="41" s="1" a="1"/>
  <c r="S56" i="41" s="1"/>
  <c r="M47" i="41"/>
  <c r="S47" i="41" s="1" a="1"/>
  <c r="S47" i="41" s="1"/>
  <c r="M71" i="41"/>
  <c r="S71" i="41" s="1" a="1"/>
  <c r="S71" i="41" s="1"/>
  <c r="M85" i="41"/>
  <c r="S85" i="41" s="1" a="1"/>
  <c r="S85" i="41" s="1"/>
  <c r="M53" i="41"/>
  <c r="S53" i="41" s="1" a="1"/>
  <c r="S53" i="41" s="1"/>
  <c r="M64" i="26"/>
  <c r="S64" i="26" s="1" a="1"/>
  <c r="S64" i="26" s="1"/>
  <c r="M74" i="26"/>
  <c r="S74" i="26" s="1" a="1"/>
  <c r="S74" i="26" s="1"/>
  <c r="M44" i="26"/>
  <c r="S44" i="26" s="1" a="1"/>
  <c r="S44" i="26" s="1"/>
  <c r="M39" i="26"/>
  <c r="S39" i="26" s="1" a="1"/>
  <c r="S39" i="26" s="1"/>
  <c r="M58" i="26"/>
  <c r="S58" i="26" s="1" a="1"/>
  <c r="S58" i="26" s="1"/>
  <c r="M68" i="26"/>
  <c r="S68" i="26" s="1" a="1"/>
  <c r="S68" i="26" s="1"/>
  <c r="M26" i="26"/>
  <c r="S26" i="26" s="1" a="1"/>
  <c r="S26" i="26" s="1"/>
  <c r="M22" i="26"/>
  <c r="S22" i="26" s="1" a="1"/>
  <c r="S22" i="26" s="1"/>
  <c r="M27" i="26"/>
  <c r="S27" i="26" s="1" a="1"/>
  <c r="S27" i="26" s="1"/>
  <c r="M57" i="26"/>
  <c r="S57" i="26" s="1" a="1"/>
  <c r="S57" i="26" s="1"/>
  <c r="M29" i="26"/>
  <c r="S29" i="26" s="1" a="1"/>
  <c r="S29" i="26" s="1"/>
  <c r="M81" i="26"/>
  <c r="S81" i="26" s="1" a="1"/>
  <c r="S81" i="26" s="1"/>
  <c r="M70" i="26"/>
  <c r="S70" i="26" s="1" a="1"/>
  <c r="S70" i="26" s="1"/>
  <c r="M80" i="26"/>
  <c r="S80" i="26" s="1" a="1"/>
  <c r="S80" i="26" s="1"/>
  <c r="M24" i="26"/>
  <c r="S24" i="26" s="1" a="1"/>
  <c r="S24" i="26" s="1"/>
  <c r="M77" i="26"/>
  <c r="S77" i="26" s="1" a="1"/>
  <c r="S77" i="26" s="1"/>
  <c r="M31" i="26"/>
  <c r="S31" i="26" s="1" a="1"/>
  <c r="S31" i="26" s="1"/>
  <c r="M53" i="26"/>
  <c r="S53" i="26" s="1" a="1"/>
  <c r="S53" i="26" s="1"/>
  <c r="M69" i="26"/>
  <c r="S69" i="26" s="1" a="1"/>
  <c r="S69" i="26" s="1"/>
  <c r="M47" i="26"/>
  <c r="S47" i="26" s="1" a="1"/>
  <c r="S47" i="26" s="1"/>
  <c r="M52" i="26"/>
  <c r="S52" i="26" s="1" a="1"/>
  <c r="S52" i="26" s="1"/>
  <c r="M56" i="26"/>
  <c r="S56" i="26" s="1" a="1"/>
  <c r="S56" i="26" s="1"/>
  <c r="M79" i="26"/>
  <c r="S79" i="26" s="1" a="1"/>
  <c r="S79" i="26" s="1"/>
  <c r="M67" i="26"/>
  <c r="S67" i="26" s="1" a="1"/>
  <c r="S67" i="26" s="1"/>
  <c r="M28" i="26"/>
  <c r="S28" i="26" s="1" a="1"/>
  <c r="S28" i="26" s="1"/>
  <c r="M54" i="26"/>
  <c r="S54" i="26" s="1" a="1"/>
  <c r="S54" i="26" s="1"/>
  <c r="M32" i="26"/>
  <c r="S32" i="26" s="1" a="1"/>
  <c r="S32" i="26" s="1"/>
  <c r="M48" i="26"/>
  <c r="S48" i="26" s="1" a="1"/>
  <c r="S48" i="26" s="1"/>
  <c r="M20" i="26"/>
  <c r="S20" i="26" s="1" a="1"/>
  <c r="S20" i="26" s="1"/>
  <c r="M25" i="26"/>
  <c r="S25" i="26" s="1" a="1"/>
  <c r="S25" i="26" s="1"/>
  <c r="M65" i="26"/>
  <c r="S65" i="26" s="1" a="1"/>
  <c r="S65" i="26" s="1"/>
  <c r="M45" i="26"/>
  <c r="S45" i="26" s="1" a="1"/>
  <c r="S45" i="26" s="1"/>
  <c r="M91" i="26"/>
  <c r="S91" i="26" s="1" a="1"/>
  <c r="S91" i="26" s="1"/>
  <c r="M23" i="26"/>
  <c r="S23" i="26" s="1" a="1"/>
  <c r="S23" i="26" s="1"/>
  <c r="M50" i="26"/>
  <c r="S50" i="26" s="1" a="1"/>
  <c r="S50" i="26" s="1"/>
  <c r="M75" i="26"/>
  <c r="S75" i="26" s="1" a="1"/>
  <c r="S75" i="26" s="1"/>
  <c r="M49" i="26"/>
  <c r="S49" i="26" s="1" a="1"/>
  <c r="S49" i="26" s="1"/>
  <c r="M19" i="26"/>
  <c r="M59" i="26"/>
  <c r="S59" i="26" s="1" a="1"/>
  <c r="S59" i="26" s="1"/>
  <c r="M119" i="49"/>
  <c r="S119" i="49" s="1" a="1"/>
  <c r="S119" i="49" s="1"/>
  <c r="M71" i="49"/>
  <c r="S71" i="49" s="1" a="1"/>
  <c r="S71" i="49" s="1"/>
  <c r="M22" i="49"/>
  <c r="S22" i="49" s="1" a="1"/>
  <c r="S22" i="49" s="1"/>
  <c r="M103" i="49"/>
  <c r="S103" i="49" s="1" a="1"/>
  <c r="S103" i="49" s="1"/>
  <c r="M59" i="49"/>
  <c r="S59" i="49" s="1" a="1"/>
  <c r="S59" i="49" s="1"/>
  <c r="M108" i="49"/>
  <c r="S108" i="49" s="1" a="1"/>
  <c r="S108" i="49" s="1"/>
  <c r="M76" i="49"/>
  <c r="S76" i="49" s="1" a="1"/>
  <c r="S76" i="49" s="1"/>
  <c r="M35" i="49"/>
  <c r="S35" i="49" s="1" a="1"/>
  <c r="S35" i="49" s="1"/>
  <c r="M123" i="49"/>
  <c r="S123" i="49" s="1" a="1"/>
  <c r="S123" i="49" s="1"/>
  <c r="M113" i="49"/>
  <c r="S113" i="49" s="1" a="1"/>
  <c r="S113" i="49" s="1"/>
  <c r="M118" i="49"/>
  <c r="S118" i="49" s="1" a="1"/>
  <c r="S118" i="49" s="1"/>
  <c r="M117" i="49"/>
  <c r="S117" i="49" s="1" a="1"/>
  <c r="S117" i="49" s="1"/>
  <c r="M72" i="49"/>
  <c r="S72" i="49" s="1" a="1"/>
  <c r="S72" i="49" s="1"/>
  <c r="M66" i="49"/>
  <c r="S66" i="49" s="1" a="1"/>
  <c r="S66" i="49" s="1"/>
  <c r="M15" i="49"/>
  <c r="S15" i="49" s="1" a="1"/>
  <c r="S15" i="49" s="1"/>
  <c r="M60" i="49"/>
  <c r="S60" i="49" s="1" a="1"/>
  <c r="S60" i="49" s="1"/>
  <c r="M30" i="49"/>
  <c r="S30" i="49" s="1" a="1"/>
  <c r="S30" i="49" s="1"/>
  <c r="M77" i="49"/>
  <c r="S77" i="49" s="1" a="1"/>
  <c r="S77" i="49" s="1"/>
  <c r="M13" i="49"/>
  <c r="M101" i="49"/>
  <c r="S101" i="49" s="1" a="1"/>
  <c r="S101" i="49" s="1"/>
  <c r="M69" i="49"/>
  <c r="S69" i="49" s="1" a="1"/>
  <c r="S69" i="49" s="1"/>
  <c r="M50" i="49"/>
  <c r="S50" i="49" s="1" a="1"/>
  <c r="S50" i="49" s="1"/>
  <c r="M34" i="49"/>
  <c r="S34" i="49" s="1" a="1"/>
  <c r="S34" i="49" s="1"/>
  <c r="M116" i="49"/>
  <c r="S116" i="49" s="1" a="1"/>
  <c r="S116" i="49" s="1"/>
  <c r="M115" i="49"/>
  <c r="S115" i="49" s="1" a="1"/>
  <c r="S115" i="49" s="1"/>
  <c r="M102" i="49"/>
  <c r="S102" i="49" s="1" a="1"/>
  <c r="S102" i="49" s="1"/>
  <c r="M65" i="49"/>
  <c r="S65" i="49" s="1" a="1"/>
  <c r="S65" i="49" s="1"/>
  <c r="M70" i="49"/>
  <c r="S70" i="49" s="1" a="1"/>
  <c r="S70" i="49" s="1"/>
  <c r="M94" i="49"/>
  <c r="S94" i="49" s="1" a="1"/>
  <c r="S94" i="49" s="1"/>
  <c r="M53" i="49"/>
  <c r="S53" i="49" s="1" a="1"/>
  <c r="S53" i="49" s="1"/>
  <c r="M23" i="49"/>
  <c r="S23" i="49" s="1" a="1"/>
  <c r="S23" i="49" s="1"/>
  <c r="M67" i="49"/>
  <c r="S67" i="49" s="1" a="1"/>
  <c r="S67" i="49" s="1"/>
  <c r="M122" i="49"/>
  <c r="S122" i="49" s="1" a="1"/>
  <c r="S122" i="49" s="1"/>
  <c r="M20" i="49"/>
  <c r="S20" i="49" s="1" a="1"/>
  <c r="S20" i="49" s="1"/>
  <c r="M84" i="49"/>
  <c r="S84" i="49" s="1" a="1"/>
  <c r="S84" i="49" s="1"/>
  <c r="M121" i="49"/>
  <c r="S121" i="49" s="1" a="1"/>
  <c r="S121" i="49" s="1"/>
  <c r="M58" i="49"/>
  <c r="S58" i="49" s="1" a="1"/>
  <c r="S58" i="49" s="1"/>
  <c r="M21" i="49"/>
  <c r="S21" i="49" s="1" a="1"/>
  <c r="S21" i="49" s="1"/>
  <c r="M42" i="49"/>
  <c r="S42" i="49" s="1" a="1"/>
  <c r="S42" i="49" s="1"/>
  <c r="M54" i="49"/>
  <c r="S54" i="49" s="1" a="1"/>
  <c r="S54" i="49" s="1"/>
  <c r="M49" i="49"/>
  <c r="S49" i="49" s="1" a="1"/>
  <c r="S49" i="49" s="1"/>
  <c r="M99" i="49"/>
  <c r="M57" i="49"/>
  <c r="S57" i="49" s="1" a="1"/>
  <c r="S57" i="49" s="1"/>
  <c r="M82" i="49"/>
  <c r="S82" i="49" s="1" a="1"/>
  <c r="S82" i="49" s="1"/>
  <c r="M14" i="49"/>
  <c r="S14" i="49" s="1" a="1"/>
  <c r="S14" i="49" s="1"/>
  <c r="M47" i="49"/>
  <c r="S47" i="49" s="1" a="1"/>
  <c r="S47" i="49" s="1"/>
  <c r="M124" i="49"/>
  <c r="S124" i="49" s="1" a="1"/>
  <c r="S124" i="49" s="1"/>
  <c r="M24" i="49"/>
  <c r="S24" i="49" s="1" a="1"/>
  <c r="S24" i="49" s="1"/>
  <c r="M48" i="49"/>
  <c r="S48" i="49" s="1" a="1"/>
  <c r="S48" i="49" s="1"/>
  <c r="M25" i="49"/>
  <c r="S25" i="49" s="1" a="1"/>
  <c r="S25" i="49" s="1"/>
  <c r="M55" i="49"/>
  <c r="S55" i="49" s="1" a="1"/>
  <c r="S55" i="49" s="1"/>
  <c r="M114" i="49"/>
  <c r="S114" i="49" s="1" a="1"/>
  <c r="S114" i="49" s="1"/>
  <c r="M31" i="49"/>
  <c r="S31" i="49" s="1" a="1"/>
  <c r="S31" i="49" s="1"/>
  <c r="M100" i="49"/>
  <c r="S100" i="49" s="1" a="1"/>
  <c r="S100" i="49" s="1"/>
  <c r="M120" i="49"/>
  <c r="S120" i="49" s="1" a="1"/>
  <c r="S120" i="49" s="1"/>
  <c r="M29" i="49"/>
  <c r="S29" i="49" s="1" a="1"/>
  <c r="S29" i="49" s="1"/>
  <c r="M51" i="49"/>
  <c r="S51" i="49" s="1" a="1"/>
  <c r="S51" i="49" s="1"/>
  <c r="M83" i="49"/>
  <c r="S83" i="49" s="1" a="1"/>
  <c r="S83" i="49" s="1"/>
  <c r="M52" i="49"/>
  <c r="S52" i="49" s="1" a="1"/>
  <c r="S52" i="49" s="1"/>
  <c r="M30" i="37"/>
  <c r="S30" i="37" s="1" a="1"/>
  <c r="S30" i="37" s="1"/>
  <c r="M64" i="37"/>
  <c r="S64" i="37" s="1" a="1"/>
  <c r="S64" i="37" s="1"/>
  <c r="M90" i="37"/>
  <c r="S90" i="37" s="1" a="1"/>
  <c r="S90" i="37" s="1"/>
  <c r="M57" i="37"/>
  <c r="S57" i="37" s="1" a="1"/>
  <c r="S57" i="37" s="1"/>
  <c r="M73" i="37"/>
  <c r="S73" i="37" s="1" a="1"/>
  <c r="S73" i="37" s="1"/>
  <c r="M32" i="37"/>
  <c r="S32" i="37" s="1" a="1"/>
  <c r="S32" i="37" s="1"/>
  <c r="M84" i="37"/>
  <c r="S84" i="37" s="1" a="1"/>
  <c r="S84" i="37" s="1"/>
  <c r="M74" i="37"/>
  <c r="S74" i="37" s="1" a="1"/>
  <c r="S74" i="37" s="1"/>
  <c r="M62" i="37"/>
  <c r="S62" i="37" s="1" a="1"/>
  <c r="S62" i="37" s="1"/>
  <c r="M60" i="37"/>
  <c r="S60" i="37" s="1" a="1"/>
  <c r="S60" i="37" s="1"/>
  <c r="M25" i="37"/>
  <c r="S25" i="37" s="1" a="1"/>
  <c r="S25" i="37" s="1"/>
  <c r="M33" i="37"/>
  <c r="S33" i="37" s="1" a="1"/>
  <c r="S33" i="37" s="1"/>
  <c r="M58" i="37"/>
  <c r="S58" i="37" s="1" a="1"/>
  <c r="S58" i="37" s="1"/>
  <c r="M15" i="37"/>
  <c r="M26" i="37"/>
  <c r="S26" i="37" s="1" a="1"/>
  <c r="S26" i="37" s="1"/>
  <c r="M22" i="37"/>
  <c r="S22" i="37" s="1" a="1"/>
  <c r="S22" i="37" s="1"/>
  <c r="M89" i="37"/>
  <c r="S89" i="37" s="1" a="1"/>
  <c r="S89" i="37" s="1"/>
  <c r="M23" i="37"/>
  <c r="S23" i="37" s="1" a="1"/>
  <c r="S23" i="37" s="1"/>
  <c r="M76" i="37"/>
  <c r="S76" i="37" s="1" a="1"/>
  <c r="S76" i="37" s="1"/>
  <c r="M77" i="37"/>
  <c r="S77" i="37" s="1" a="1"/>
  <c r="S77" i="37" s="1"/>
  <c r="M31" i="37"/>
  <c r="S31" i="37" s="1" a="1"/>
  <c r="S31" i="37" s="1"/>
  <c r="M61" i="37"/>
  <c r="S61" i="37" s="1" a="1"/>
  <c r="S61" i="37" s="1"/>
  <c r="M91" i="37"/>
  <c r="S91" i="37" s="1" a="1"/>
  <c r="S91" i="37" s="1"/>
  <c r="M20" i="37"/>
  <c r="S20" i="37" s="1" a="1"/>
  <c r="S20" i="37" s="1"/>
  <c r="M44" i="37"/>
  <c r="S44" i="37" s="1" a="1"/>
  <c r="S44" i="37" s="1"/>
  <c r="M50" i="37"/>
  <c r="S50" i="37" s="1" a="1"/>
  <c r="S50" i="37" s="1"/>
  <c r="M37" i="37"/>
  <c r="S37" i="37" s="1" a="1"/>
  <c r="S37" i="37" s="1"/>
  <c r="M78" i="37"/>
  <c r="S78" i="37" s="1" a="1"/>
  <c r="S78" i="37" s="1"/>
  <c r="M63" i="37"/>
  <c r="S63" i="37" s="1" a="1"/>
  <c r="S63" i="37" s="1"/>
  <c r="M56" i="37"/>
  <c r="S56" i="37" s="1" a="1"/>
  <c r="S56" i="37" s="1"/>
  <c r="M24" i="37"/>
  <c r="S24" i="37" s="1" a="1"/>
  <c r="S24" i="37" s="1"/>
  <c r="M83" i="37"/>
  <c r="S83" i="37" s="1" a="1"/>
  <c r="S83" i="37" s="1"/>
  <c r="M53" i="37"/>
  <c r="S53" i="37" s="1" a="1"/>
  <c r="S53" i="37" s="1"/>
  <c r="M79" i="37"/>
  <c r="S79" i="37" s="1" a="1"/>
  <c r="S79" i="37" s="1"/>
  <c r="M66" i="37"/>
  <c r="S66" i="37" s="1" a="1"/>
  <c r="S66" i="37" s="1"/>
  <c r="M21" i="37"/>
  <c r="S21" i="37" s="1" a="1"/>
  <c r="S21" i="37" s="1"/>
  <c r="M101" i="37"/>
  <c r="S101" i="37" s="1" a="1"/>
  <c r="S101" i="37" s="1"/>
  <c r="M49" i="37"/>
  <c r="S49" i="37" s="1" a="1"/>
  <c r="S49" i="37" s="1"/>
  <c r="M72" i="37"/>
  <c r="S72" i="37" s="1" a="1"/>
  <c r="S72" i="37" s="1"/>
  <c r="M65" i="37"/>
  <c r="S65" i="37" s="1" a="1"/>
  <c r="S65" i="37" s="1"/>
  <c r="R29" i="32"/>
  <c r="R18" i="32"/>
  <c r="R52" i="32"/>
  <c r="R47" i="32"/>
  <c r="R17" i="32"/>
  <c r="R51" i="32"/>
  <c r="R57" i="32"/>
  <c r="R64" i="32"/>
  <c r="R65" i="32"/>
  <c r="R74" i="32"/>
  <c r="R31" i="32"/>
  <c r="R25" i="32"/>
  <c r="R20" i="32"/>
  <c r="R19" i="32"/>
  <c r="R53" i="32"/>
  <c r="R28" i="32"/>
  <c r="R22" i="32"/>
  <c r="R78" i="32"/>
  <c r="R26" i="32"/>
  <c r="R90" i="32"/>
  <c r="R44" i="32"/>
  <c r="R67" i="32"/>
  <c r="R32" i="32"/>
  <c r="R56" i="32"/>
  <c r="R14" i="32"/>
  <c r="R58" i="32"/>
  <c r="R59" i="32"/>
  <c r="R73" i="32"/>
  <c r="R54" i="32"/>
  <c r="R46" i="32"/>
  <c r="R23" i="32"/>
  <c r="R27" i="32"/>
  <c r="R45" i="32"/>
  <c r="R79" i="32"/>
  <c r="R48" i="32"/>
  <c r="R75" i="32"/>
  <c r="R80" i="32"/>
  <c r="M73" i="20"/>
  <c r="S73" i="20" s="1" a="1"/>
  <c r="S73" i="20" s="1"/>
  <c r="M46" i="20"/>
  <c r="S46" i="20" s="1" a="1"/>
  <c r="S46" i="20" s="1"/>
  <c r="M113" i="20"/>
  <c r="S113" i="20" s="1" a="1"/>
  <c r="S113" i="20" s="1"/>
  <c r="M91" i="20"/>
  <c r="S91" i="20" s="1" a="1"/>
  <c r="S91" i="20" s="1"/>
  <c r="M50" i="20"/>
  <c r="S50" i="20" s="1" a="1"/>
  <c r="S50" i="20" s="1"/>
  <c r="M25" i="20"/>
  <c r="S25" i="20" s="1" a="1"/>
  <c r="S25" i="20" s="1"/>
  <c r="M47" i="20"/>
  <c r="S47" i="20" s="1" a="1"/>
  <c r="S47" i="20" s="1"/>
  <c r="M114" i="20"/>
  <c r="S114" i="20" s="1" a="1"/>
  <c r="S114" i="20" s="1"/>
  <c r="M18" i="20"/>
  <c r="S18" i="20" s="1" a="1"/>
  <c r="S18" i="20" s="1"/>
  <c r="M48" i="20"/>
  <c r="S48" i="20" s="1" a="1"/>
  <c r="S48" i="20" s="1"/>
  <c r="M64" i="20"/>
  <c r="S64" i="20" s="1" a="1"/>
  <c r="S64" i="20" s="1"/>
  <c r="M21" i="20"/>
  <c r="S21" i="20" s="1" a="1"/>
  <c r="S21" i="20" s="1"/>
  <c r="M41" i="20"/>
  <c r="S41" i="20" s="1" a="1"/>
  <c r="S41" i="20" s="1"/>
  <c r="M59" i="20"/>
  <c r="S59" i="20" s="1" a="1"/>
  <c r="S59" i="20" s="1"/>
  <c r="M123" i="20"/>
  <c r="S123" i="20" s="1" a="1"/>
  <c r="S123" i="20" s="1"/>
  <c r="M23" i="20"/>
  <c r="S23" i="20" s="1" a="1"/>
  <c r="S23" i="20" s="1"/>
  <c r="M30" i="20"/>
  <c r="S30" i="20" s="1" a="1"/>
  <c r="S30" i="20" s="1"/>
  <c r="M129" i="20"/>
  <c r="M147" i="20"/>
  <c r="S147" i="20" s="1" a="1"/>
  <c r="S147" i="20" s="1"/>
  <c r="M126" i="20"/>
  <c r="S126" i="20" s="1" a="1"/>
  <c r="S126" i="20" s="1"/>
  <c r="M83" i="20"/>
  <c r="S83" i="20" s="1" a="1"/>
  <c r="S83" i="20" s="1"/>
  <c r="M29" i="20"/>
  <c r="S29" i="20" s="1" a="1"/>
  <c r="S29" i="20" s="1"/>
  <c r="M76" i="20"/>
  <c r="S76" i="20" s="1" a="1"/>
  <c r="S76" i="20" s="1"/>
  <c r="M60" i="20"/>
  <c r="S60" i="20" s="1" a="1"/>
  <c r="S60" i="20" s="1"/>
  <c r="M107" i="20"/>
  <c r="M139" i="20"/>
  <c r="S139" i="20" s="1" a="1"/>
  <c r="S139" i="20" s="1"/>
  <c r="M75" i="20"/>
  <c r="S75" i="20" s="1" a="1"/>
  <c r="S75" i="20" s="1"/>
  <c r="M132" i="20"/>
  <c r="S132" i="20" s="1" a="1"/>
  <c r="S132" i="20" s="1"/>
  <c r="M65" i="20"/>
  <c r="S65" i="20" s="1" a="1"/>
  <c r="S65" i="20" s="1"/>
  <c r="M66" i="20"/>
  <c r="S66" i="20" s="1" a="1"/>
  <c r="S66" i="20" s="1"/>
  <c r="M58" i="20"/>
  <c r="S58" i="20" s="1" a="1"/>
  <c r="S58" i="20" s="1"/>
  <c r="M14" i="20"/>
  <c r="S14" i="20" s="1" a="1"/>
  <c r="S14" i="20" s="1"/>
  <c r="M34" i="20"/>
  <c r="S34" i="20" s="1" a="1"/>
  <c r="S34" i="20" s="1"/>
  <c r="M102" i="20"/>
  <c r="S102" i="20" s="1" a="1"/>
  <c r="S102" i="20" s="1"/>
  <c r="M55" i="20"/>
  <c r="S55" i="20" s="1" a="1"/>
  <c r="S55" i="20" s="1"/>
  <c r="M87" i="20"/>
  <c r="S87" i="20" s="1" a="1"/>
  <c r="S87" i="20" s="1"/>
  <c r="M109" i="20"/>
  <c r="S109" i="20" s="1" a="1"/>
  <c r="S109" i="20" s="1"/>
  <c r="M125" i="20"/>
  <c r="S125" i="20" s="1" a="1"/>
  <c r="S125" i="20" s="1"/>
  <c r="M63" i="20"/>
  <c r="S63" i="20" s="1" a="1"/>
  <c r="S63" i="20" s="1"/>
  <c r="M127" i="20"/>
  <c r="S127" i="20" s="1" a="1"/>
  <c r="S127" i="20" s="1"/>
  <c r="M20" i="20"/>
  <c r="S20" i="20" s="1" a="1"/>
  <c r="S20" i="20" s="1"/>
  <c r="M124" i="20"/>
  <c r="S124" i="20" s="1" a="1"/>
  <c r="S124" i="20" s="1"/>
  <c r="M13" i="20"/>
  <c r="M28" i="20"/>
  <c r="S28" i="20" s="1" a="1"/>
  <c r="S28" i="20" s="1"/>
  <c r="M51" i="20"/>
  <c r="S51" i="20" s="1" a="1"/>
  <c r="S51" i="20" s="1"/>
  <c r="M71" i="20"/>
  <c r="S71" i="20" s="1" a="1"/>
  <c r="S71" i="20" s="1"/>
  <c r="M31" i="20"/>
  <c r="S31" i="20" s="1" a="1"/>
  <c r="S31" i="20" s="1"/>
  <c r="M19" i="20"/>
  <c r="S19" i="20" s="1" a="1"/>
  <c r="S19" i="20" s="1"/>
  <c r="M116" i="20"/>
  <c r="M57" i="20"/>
  <c r="S57" i="20" s="1" a="1"/>
  <c r="S57" i="20" s="1"/>
  <c r="M110" i="20"/>
  <c r="S110" i="20" s="1" a="1"/>
  <c r="S110" i="20" s="1"/>
  <c r="M84" i="20"/>
  <c r="S84" i="20" s="1" a="1"/>
  <c r="S84" i="20" s="1"/>
  <c r="M138" i="20"/>
  <c r="S138" i="20" s="1" a="1"/>
  <c r="S138" i="20" s="1"/>
  <c r="M17" i="20"/>
  <c r="S17" i="20" s="1" a="1"/>
  <c r="S17" i="20" s="1"/>
  <c r="M144" i="20"/>
  <c r="S144" i="20" s="1" a="1"/>
  <c r="S144" i="20" s="1"/>
  <c r="M111" i="20"/>
  <c r="S111" i="20" s="1" a="1"/>
  <c r="S111" i="20" s="1"/>
  <c r="M145" i="20"/>
  <c r="S145" i="20" s="1" a="1"/>
  <c r="S145" i="20" s="1"/>
  <c r="M78" i="20"/>
  <c r="S78" i="20" s="1" a="1"/>
  <c r="S78" i="20" s="1"/>
  <c r="M61" i="20"/>
  <c r="S61" i="20" s="1" a="1"/>
  <c r="S61" i="20" s="1"/>
  <c r="M39" i="20"/>
  <c r="S39" i="20" s="1" a="1"/>
  <c r="S39" i="20" s="1"/>
  <c r="M146" i="20"/>
  <c r="S146" i="20" s="1" a="1"/>
  <c r="S146" i="20" s="1"/>
  <c r="M90" i="20"/>
  <c r="S90" i="20" s="1" a="1"/>
  <c r="S90" i="20" s="1"/>
  <c r="M79" i="20"/>
  <c r="S79" i="20" s="1" a="1"/>
  <c r="S79" i="20" s="1"/>
  <c r="M24" i="20"/>
  <c r="S24" i="20" s="1" a="1"/>
  <c r="S24" i="20" s="1"/>
  <c r="M121" i="20"/>
  <c r="S121" i="20" s="1" a="1"/>
  <c r="S121" i="20" s="1"/>
  <c r="M49" i="20"/>
  <c r="S49" i="20" s="1" a="1"/>
  <c r="S49" i="20" s="1"/>
  <c r="M108" i="20"/>
  <c r="S108" i="20" s="1" a="1"/>
  <c r="S108" i="20" s="1"/>
  <c r="M88" i="20"/>
  <c r="S88" i="20" s="1" a="1"/>
  <c r="S88" i="20" s="1"/>
  <c r="M130" i="20"/>
  <c r="M86" i="20"/>
  <c r="S86" i="20" s="1" a="1"/>
  <c r="S86" i="20" s="1"/>
  <c r="M112" i="20"/>
  <c r="S112" i="20" s="1" a="1"/>
  <c r="S112" i="20" s="1"/>
  <c r="M137" i="20"/>
  <c r="M26" i="20"/>
  <c r="S26" i="20" s="1" a="1"/>
  <c r="S26" i="20" s="1"/>
  <c r="M148" i="20"/>
  <c r="S148" i="20" s="1" a="1"/>
  <c r="S148" i="20" s="1"/>
  <c r="M122" i="20"/>
  <c r="S122" i="20" s="1" a="1"/>
  <c r="S122" i="20" s="1"/>
  <c r="M143" i="20"/>
  <c r="M40" i="20"/>
  <c r="S40" i="20" s="1" a="1"/>
  <c r="S40" i="20" s="1"/>
  <c r="M77" i="20"/>
  <c r="S77" i="20" s="1" a="1"/>
  <c r="S77" i="20" s="1"/>
  <c r="M27" i="20"/>
  <c r="S27" i="20" s="1" a="1"/>
  <c r="S27" i="20" s="1"/>
  <c r="M92" i="20"/>
  <c r="S92" i="20" s="1" a="1"/>
  <c r="S92" i="20" s="1"/>
  <c r="M72" i="20"/>
  <c r="S72" i="20" s="1" a="1"/>
  <c r="S72" i="20" s="1"/>
  <c r="M22" i="20"/>
  <c r="S22" i="20" s="1" a="1"/>
  <c r="S22" i="20" s="1"/>
  <c r="M140" i="20"/>
  <c r="S140" i="20" s="1" a="1"/>
  <c r="S140" i="20" s="1"/>
  <c r="M81" i="28"/>
  <c r="S81" i="28" s="1" a="1"/>
  <c r="S81" i="28" s="1"/>
  <c r="M54" i="28"/>
  <c r="S54" i="28" s="1" a="1"/>
  <c r="S54" i="28" s="1"/>
  <c r="M112" i="28"/>
  <c r="S112" i="28" s="1" a="1"/>
  <c r="S112" i="28" s="1"/>
  <c r="M77" i="28"/>
  <c r="S77" i="28" s="1" a="1"/>
  <c r="S77" i="28" s="1"/>
  <c r="M111" i="28"/>
  <c r="S111" i="28" s="1" a="1"/>
  <c r="S111" i="28" s="1"/>
  <c r="M51" i="28"/>
  <c r="S51" i="28" s="1" a="1"/>
  <c r="S51" i="28" s="1"/>
  <c r="M52" i="28"/>
  <c r="S52" i="28" s="1" a="1"/>
  <c r="S52" i="28" s="1"/>
  <c r="M76" i="28"/>
  <c r="S76" i="28" s="1" a="1"/>
  <c r="S76" i="28" s="1"/>
  <c r="M73" i="28"/>
  <c r="S73" i="28" s="1" a="1"/>
  <c r="S73" i="28" s="1"/>
  <c r="M105" i="28"/>
  <c r="S105" i="28" s="1" a="1"/>
  <c r="S105" i="28" s="1"/>
  <c r="M46" i="28"/>
  <c r="S46" i="28" s="1" a="1"/>
  <c r="S46" i="28" s="1"/>
  <c r="M98" i="28"/>
  <c r="S98" i="28" s="1" a="1"/>
  <c r="S98" i="28" s="1"/>
  <c r="M65" i="28"/>
  <c r="S65" i="28" s="1" a="1"/>
  <c r="S65" i="28" s="1"/>
  <c r="M28" i="28"/>
  <c r="S28" i="28" s="1" a="1"/>
  <c r="S28" i="28" s="1"/>
  <c r="M19" i="28"/>
  <c r="S19" i="28" s="1" a="1"/>
  <c r="S19" i="28" s="1"/>
  <c r="M110" i="28"/>
  <c r="S110" i="28" s="1" a="1"/>
  <c r="S110" i="28" s="1"/>
  <c r="M57" i="28"/>
  <c r="S57" i="28" s="1" a="1"/>
  <c r="S57" i="28" s="1"/>
  <c r="M80" i="28"/>
  <c r="S80" i="28" s="1" a="1"/>
  <c r="S80" i="28" s="1"/>
  <c r="M22" i="28"/>
  <c r="S22" i="28" s="1" a="1"/>
  <c r="S22" i="28" s="1"/>
  <c r="M29" i="28"/>
  <c r="S29" i="28" s="1" a="1"/>
  <c r="S29" i="28" s="1"/>
  <c r="M20" i="28"/>
  <c r="S20" i="28" s="1" a="1"/>
  <c r="S20" i="28" s="1"/>
  <c r="M23" i="28"/>
  <c r="S23" i="28" s="1" a="1"/>
  <c r="S23" i="28" s="1"/>
  <c r="M17" i="28"/>
  <c r="S17" i="28" s="1" a="1"/>
  <c r="S17" i="28" s="1"/>
  <c r="M31" i="28"/>
  <c r="S31" i="28" s="1" a="1"/>
  <c r="S31" i="28" s="1"/>
  <c r="M70" i="28"/>
  <c r="S70" i="28" s="1" a="1"/>
  <c r="S70" i="28" s="1"/>
  <c r="M26" i="28"/>
  <c r="S26" i="28" s="1" a="1"/>
  <c r="S26" i="28" s="1"/>
  <c r="M45" i="28"/>
  <c r="S45" i="28" s="1" a="1"/>
  <c r="S45" i="28" s="1"/>
  <c r="M49" i="28"/>
  <c r="S49" i="28" s="1" a="1"/>
  <c r="S49" i="28" s="1"/>
  <c r="M25" i="28"/>
  <c r="S25" i="28" s="1" a="1"/>
  <c r="S25" i="28" s="1"/>
  <c r="M116" i="28"/>
  <c r="S116" i="28" s="1" a="1"/>
  <c r="S116" i="28" s="1"/>
  <c r="M48" i="28"/>
  <c r="S48" i="28" s="1" a="1"/>
  <c r="S48" i="28" s="1"/>
  <c r="M100" i="28"/>
  <c r="S100" i="28" s="1" a="1"/>
  <c r="S100" i="28" s="1"/>
  <c r="M67" i="28"/>
  <c r="S67" i="28" s="1" a="1"/>
  <c r="S67" i="28" s="1"/>
  <c r="M117" i="28"/>
  <c r="S117" i="28" s="1" a="1"/>
  <c r="S117" i="28" s="1"/>
  <c r="M64" i="28"/>
  <c r="S64" i="28" s="1" a="1"/>
  <c r="S64" i="28" s="1"/>
  <c r="M119" i="28"/>
  <c r="S119" i="28" s="1" a="1"/>
  <c r="S119" i="28" s="1"/>
  <c r="M32" i="28"/>
  <c r="S32" i="28" s="1" a="1"/>
  <c r="S32" i="28" s="1"/>
  <c r="M56" i="28"/>
  <c r="S56" i="28" s="1" a="1"/>
  <c r="S56" i="28" s="1"/>
  <c r="M24" i="28"/>
  <c r="S24" i="28" s="1" a="1"/>
  <c r="S24" i="28" s="1"/>
  <c r="M53" i="28"/>
  <c r="S53" i="28" s="1" a="1"/>
  <c r="S53" i="28" s="1"/>
  <c r="M69" i="28"/>
  <c r="S69" i="28" s="1" a="1"/>
  <c r="S69" i="28" s="1"/>
  <c r="M59" i="28"/>
  <c r="S59" i="28" s="1" a="1"/>
  <c r="S59" i="28" s="1"/>
  <c r="M118" i="28"/>
  <c r="S118" i="28" s="1" a="1"/>
  <c r="S118" i="28" s="1"/>
  <c r="M47" i="28"/>
  <c r="S47" i="28" s="1" a="1"/>
  <c r="S47" i="28" s="1"/>
  <c r="M75" i="28"/>
  <c r="S75" i="28" s="1" a="1"/>
  <c r="S75" i="28" s="1"/>
  <c r="M44" i="28"/>
  <c r="S44" i="28" s="1" a="1"/>
  <c r="S44" i="28" s="1"/>
  <c r="M18" i="28"/>
  <c r="S18" i="28" s="1" a="1"/>
  <c r="S18" i="28" s="1"/>
  <c r="M99" i="28"/>
  <c r="S99" i="28" s="1" a="1"/>
  <c r="S99" i="28" s="1"/>
  <c r="M58" i="28"/>
  <c r="S58" i="28" s="1" a="1"/>
  <c r="S58" i="28" s="1"/>
  <c r="M27" i="28"/>
  <c r="S27" i="28" s="1" a="1"/>
  <c r="S27" i="28" s="1"/>
  <c r="M101" i="28"/>
  <c r="S101" i="28" s="1" a="1"/>
  <c r="S101" i="28" s="1"/>
  <c r="M122" i="28"/>
  <c r="S122" i="28" s="1" a="1"/>
  <c r="S122" i="28" s="1"/>
  <c r="M120" i="28"/>
  <c r="S120" i="28" s="1" a="1"/>
  <c r="S120" i="28" s="1"/>
  <c r="M97" i="28"/>
  <c r="M82" i="28"/>
  <c r="S82" i="28" s="1" a="1"/>
  <c r="S82" i="28" s="1"/>
  <c r="M14" i="28"/>
  <c r="M74" i="28"/>
  <c r="S74" i="28" s="1" a="1"/>
  <c r="S74" i="28" s="1"/>
  <c r="M109" i="28"/>
  <c r="S109" i="28" s="1" a="1"/>
  <c r="S109" i="28" s="1"/>
  <c r="M92" i="28"/>
  <c r="S92" i="28" s="1" a="1"/>
  <c r="S92" i="28" s="1"/>
  <c r="M121" i="28"/>
  <c r="S121" i="28" s="1" a="1"/>
  <c r="S121" i="28" s="1"/>
  <c r="M106" i="28"/>
  <c r="S106" i="28" s="1" a="1"/>
  <c r="S106" i="28" s="1"/>
  <c r="M68" i="28"/>
  <c r="S68" i="28" s="1" a="1"/>
  <c r="S68" i="28" s="1"/>
  <c r="R143" i="20"/>
  <c r="R137" i="20"/>
  <c r="R129" i="20"/>
  <c r="R116" i="20"/>
  <c r="R130" i="20"/>
  <c r="R106" i="50"/>
  <c r="R119" i="50"/>
  <c r="R133" i="50"/>
  <c r="R120" i="50"/>
  <c r="R70" i="18"/>
  <c r="R61" i="18"/>
  <c r="R55" i="18"/>
  <c r="R113" i="18"/>
  <c r="R20" i="18"/>
  <c r="R140" i="18"/>
  <c r="R127" i="18"/>
  <c r="R28" i="18"/>
  <c r="R62" i="18"/>
  <c r="R126" i="18"/>
  <c r="R14" i="18"/>
  <c r="R27" i="18"/>
  <c r="R24" i="18"/>
  <c r="R72" i="18"/>
  <c r="R31" i="18"/>
  <c r="R60" i="18"/>
  <c r="R38" i="18"/>
  <c r="R81" i="18"/>
  <c r="R22" i="18"/>
  <c r="R19" i="18"/>
  <c r="R69" i="18"/>
  <c r="R56" i="18"/>
  <c r="R47" i="18"/>
  <c r="R18" i="18"/>
  <c r="R26" i="18"/>
  <c r="R17" i="18"/>
  <c r="R68" i="18"/>
  <c r="R134" i="18"/>
  <c r="R80" i="18"/>
  <c r="R63" i="18"/>
  <c r="R48" i="18"/>
  <c r="M101" i="50"/>
  <c r="S101" i="50" s="1" a="1"/>
  <c r="S101" i="50" s="1"/>
  <c r="M112" i="50"/>
  <c r="S112" i="50" s="1" a="1"/>
  <c r="S112" i="50" s="1"/>
  <c r="M74" i="50"/>
  <c r="S74" i="50" s="1" a="1"/>
  <c r="S74" i="50" s="1"/>
  <c r="M46" i="50"/>
  <c r="S46" i="50" s="1" a="1"/>
  <c r="S46" i="50" s="1"/>
  <c r="M28" i="50"/>
  <c r="S28" i="50" s="1" a="1"/>
  <c r="S28" i="50" s="1"/>
  <c r="M52" i="50"/>
  <c r="S52" i="50" s="1" a="1"/>
  <c r="S52" i="50" s="1"/>
  <c r="M92" i="50"/>
  <c r="S92" i="50" s="1" a="1"/>
  <c r="S92" i="50" s="1"/>
  <c r="M23" i="50"/>
  <c r="S23" i="50" s="1" a="1"/>
  <c r="S23" i="50" s="1"/>
  <c r="M68" i="50"/>
  <c r="S68" i="50" s="1" a="1"/>
  <c r="S68" i="50" s="1"/>
  <c r="M133" i="50"/>
  <c r="S133" i="50" s="1" a="1"/>
  <c r="S133" i="50" s="1"/>
  <c r="M54" i="50"/>
  <c r="S54" i="50" s="1" a="1"/>
  <c r="S54" i="50" s="1"/>
  <c r="M128" i="50"/>
  <c r="S128" i="50" s="1" a="1"/>
  <c r="S128" i="50" s="1"/>
  <c r="M130" i="50"/>
  <c r="S130" i="50" s="1" a="1"/>
  <c r="S130" i="50" s="1"/>
  <c r="M50" i="50"/>
  <c r="S50" i="50" s="1" a="1"/>
  <c r="S50" i="50" s="1"/>
  <c r="M48" i="50"/>
  <c r="S48" i="50" s="1" a="1"/>
  <c r="S48" i="50" s="1"/>
  <c r="M24" i="50"/>
  <c r="S24" i="50" s="1" a="1"/>
  <c r="S24" i="50" s="1"/>
  <c r="M104" i="50"/>
  <c r="S104" i="50" s="1" a="1"/>
  <c r="S104" i="50" s="1"/>
  <c r="M129" i="50"/>
  <c r="S129" i="50" s="1" a="1"/>
  <c r="S129" i="50" s="1"/>
  <c r="M80" i="50"/>
  <c r="S80" i="50" s="1" a="1"/>
  <c r="S80" i="50" s="1"/>
  <c r="M100" i="50"/>
  <c r="S100" i="50" s="1" a="1"/>
  <c r="S100" i="50" s="1"/>
  <c r="M51" i="50"/>
  <c r="S51" i="50" s="1" a="1"/>
  <c r="S51" i="50" s="1"/>
  <c r="M53" i="50"/>
  <c r="S53" i="50" s="1" a="1"/>
  <c r="S53" i="50" s="1"/>
  <c r="M33" i="50"/>
  <c r="S33" i="50" s="1" a="1"/>
  <c r="S33" i="50" s="1"/>
  <c r="M117" i="50"/>
  <c r="S117" i="50" s="1" a="1"/>
  <c r="S117" i="50" s="1"/>
  <c r="M67" i="50"/>
  <c r="S67" i="50" s="1" a="1"/>
  <c r="S67" i="50" s="1"/>
  <c r="M65" i="50"/>
  <c r="S65" i="50" s="1" a="1"/>
  <c r="S65" i="50" s="1"/>
  <c r="M81" i="50"/>
  <c r="S81" i="50" s="1" a="1"/>
  <c r="S81" i="50" s="1"/>
  <c r="M106" i="50"/>
  <c r="S106" i="50" s="1" a="1"/>
  <c r="S106" i="50" s="1"/>
  <c r="M75" i="50"/>
  <c r="S75" i="50" s="1" a="1"/>
  <c r="S75" i="50" s="1"/>
  <c r="M97" i="50"/>
  <c r="M127" i="50"/>
  <c r="S127" i="50" s="1" a="1"/>
  <c r="S127" i="50" s="1"/>
  <c r="M30" i="50"/>
  <c r="S30" i="50" s="1" a="1"/>
  <c r="S30" i="50" s="1"/>
  <c r="M116" i="50"/>
  <c r="S116" i="50" s="1" a="1"/>
  <c r="S116" i="50" s="1"/>
  <c r="M49" i="50"/>
  <c r="S49" i="50" s="1" a="1"/>
  <c r="S49" i="50" s="1"/>
  <c r="M99" i="50"/>
  <c r="S99" i="50" s="1" a="1"/>
  <c r="S99" i="50" s="1"/>
  <c r="M69" i="50"/>
  <c r="S69" i="50" s="1" a="1"/>
  <c r="S69" i="50" s="1"/>
  <c r="M59" i="50"/>
  <c r="S59" i="50" s="1" a="1"/>
  <c r="S59" i="50" s="1"/>
  <c r="M98" i="50"/>
  <c r="S98" i="50" s="1" a="1"/>
  <c r="S98" i="50" s="1"/>
  <c r="M111" i="50"/>
  <c r="S111" i="50" s="1" a="1"/>
  <c r="S111" i="50" s="1"/>
  <c r="M57" i="50"/>
  <c r="S57" i="50" s="1" a="1"/>
  <c r="S57" i="50" s="1"/>
  <c r="M34" i="50"/>
  <c r="S34" i="50" s="1" a="1"/>
  <c r="S34" i="50" s="1"/>
  <c r="M82" i="50"/>
  <c r="S82" i="50" s="1" a="1"/>
  <c r="S82" i="50" s="1"/>
  <c r="M70" i="50"/>
  <c r="S70" i="50" s="1" a="1"/>
  <c r="S70" i="50" s="1"/>
  <c r="M134" i="50"/>
  <c r="S134" i="50" s="1" a="1"/>
  <c r="S134" i="50" s="1"/>
  <c r="M115" i="50"/>
  <c r="S115" i="50" s="1" a="1"/>
  <c r="S115" i="50" s="1"/>
  <c r="M64" i="50"/>
  <c r="S64" i="50" s="1" a="1"/>
  <c r="S64" i="50" s="1"/>
  <c r="M22" i="50"/>
  <c r="S22" i="50" s="1" a="1"/>
  <c r="S22" i="50" s="1"/>
  <c r="M29" i="50"/>
  <c r="S29" i="50" s="1" a="1"/>
  <c r="S29" i="50" s="1"/>
  <c r="M114" i="50"/>
  <c r="S114" i="50" s="1" a="1"/>
  <c r="S114" i="50" s="1"/>
  <c r="M58" i="50"/>
  <c r="S58" i="50" s="1" a="1"/>
  <c r="S58" i="50" s="1"/>
  <c r="M102" i="50"/>
  <c r="S102" i="50" s="1" a="1"/>
  <c r="S102" i="50" s="1"/>
  <c r="M120" i="50"/>
  <c r="S120" i="50" s="1" a="1"/>
  <c r="S120" i="50" s="1"/>
  <c r="M47" i="50"/>
  <c r="S47" i="50" s="1" a="1"/>
  <c r="S47" i="50" s="1"/>
  <c r="M20" i="50"/>
  <c r="S20" i="50" s="1" a="1"/>
  <c r="S20" i="50" s="1"/>
  <c r="M41" i="50"/>
  <c r="S41" i="50" s="1" a="1"/>
  <c r="S41" i="50" s="1"/>
  <c r="M119" i="50"/>
  <c r="M21" i="50"/>
  <c r="S21" i="50" s="1" a="1"/>
  <c r="S21" i="50" s="1"/>
  <c r="M122" i="50"/>
  <c r="S122" i="50" s="1" a="1"/>
  <c r="S122" i="50" s="1"/>
  <c r="M113" i="50"/>
  <c r="S113" i="50" s="1" a="1"/>
  <c r="S113" i="50" s="1"/>
  <c r="M103" i="50"/>
  <c r="S103" i="50" s="1" a="1"/>
  <c r="S103" i="50" s="1"/>
  <c r="M15" i="50"/>
  <c r="M28" i="18"/>
  <c r="M136" i="18"/>
  <c r="S136" i="18" s="1" a="1"/>
  <c r="S136" i="18" s="1"/>
  <c r="M58" i="18"/>
  <c r="S58" i="18" s="1" a="1"/>
  <c r="S58" i="18" s="1"/>
  <c r="M61" i="18"/>
  <c r="M31" i="18"/>
  <c r="M49" i="18"/>
  <c r="S49" i="18" s="1" a="1"/>
  <c r="S49" i="18" s="1"/>
  <c r="M47" i="18"/>
  <c r="S47" i="18" s="1" a="1"/>
  <c r="S47" i="18" s="1"/>
  <c r="M109" i="18"/>
  <c r="S109" i="18" s="1" a="1"/>
  <c r="S109" i="18" s="1"/>
  <c r="M26" i="18"/>
  <c r="M129" i="18"/>
  <c r="S129" i="18" s="1" a="1"/>
  <c r="S129" i="18" s="1"/>
  <c r="M48" i="18"/>
  <c r="S48" i="18" s="1" a="1"/>
  <c r="S48" i="18" s="1"/>
  <c r="M104" i="18"/>
  <c r="M122" i="18"/>
  <c r="S122" i="18" s="1" a="1"/>
  <c r="S122" i="18" s="1"/>
  <c r="M89" i="18"/>
  <c r="S89" i="18" s="1" a="1"/>
  <c r="S89" i="18" s="1"/>
  <c r="M60" i="18"/>
  <c r="S60" i="18" s="1" a="1"/>
  <c r="S60" i="18" s="1"/>
  <c r="M17" i="18"/>
  <c r="M20" i="18"/>
  <c r="S20" i="18" s="1" a="1"/>
  <c r="S20" i="18" s="1"/>
  <c r="M22" i="18"/>
  <c r="S22" i="18" s="1" a="1"/>
  <c r="S22" i="18" s="1"/>
  <c r="M74" i="18"/>
  <c r="S74" i="18" s="1" a="1"/>
  <c r="S74" i="18" s="1"/>
  <c r="M76" i="18"/>
  <c r="S76" i="18" s="1" a="1"/>
  <c r="S76" i="18" s="1"/>
  <c r="M53" i="18"/>
  <c r="S53" i="18" s="1" a="1"/>
  <c r="S53" i="18" s="1"/>
  <c r="M123" i="18"/>
  <c r="S123" i="18" s="1" a="1"/>
  <c r="S123" i="18" s="1"/>
  <c r="M55" i="18"/>
  <c r="S55" i="18" s="1" a="1"/>
  <c r="S55" i="18" s="1"/>
  <c r="M118" i="18"/>
  <c r="S118" i="18" s="1" a="1"/>
  <c r="S118" i="18" s="1"/>
  <c r="M18" i="18"/>
  <c r="S18" i="18" s="1" a="1"/>
  <c r="S18" i="18" s="1"/>
  <c r="M24" i="18"/>
  <c r="S24" i="18" s="1" a="1"/>
  <c r="S24" i="18" s="1"/>
  <c r="M75" i="18"/>
  <c r="S75" i="18" s="1" a="1"/>
  <c r="S75" i="18" s="1"/>
  <c r="M23" i="18"/>
  <c r="S23" i="18" s="1" a="1"/>
  <c r="S23" i="18" s="1"/>
  <c r="M45" i="18"/>
  <c r="S45" i="18" s="1" a="1"/>
  <c r="S45" i="18" s="1"/>
  <c r="M113" i="18"/>
  <c r="S113" i="18" s="1" a="1"/>
  <c r="S113" i="18" s="1"/>
  <c r="M54" i="18"/>
  <c r="S54" i="18" s="1" a="1"/>
  <c r="S54" i="18" s="1"/>
  <c r="M73" i="18"/>
  <c r="S73" i="18" s="1" a="1"/>
  <c r="S73" i="18" s="1"/>
  <c r="M99" i="18"/>
  <c r="S99" i="18" s="1" a="1"/>
  <c r="S99" i="18" s="1"/>
  <c r="M141" i="18"/>
  <c r="S141" i="18" s="1" a="1"/>
  <c r="S141" i="18" s="1"/>
  <c r="M27" i="18"/>
  <c r="S27" i="18" s="1" a="1"/>
  <c r="S27" i="18" s="1"/>
  <c r="M63" i="18"/>
  <c r="S63" i="18" s="1" a="1"/>
  <c r="S63" i="18" s="1"/>
  <c r="M44" i="18"/>
  <c r="S44" i="18" s="1" a="1"/>
  <c r="S44" i="18" s="1"/>
  <c r="M70" i="18"/>
  <c r="S70" i="18" s="1" a="1"/>
  <c r="S70" i="18" s="1"/>
  <c r="M80" i="18"/>
  <c r="M62" i="18"/>
  <c r="M85" i="18"/>
  <c r="S85" i="18" s="1" a="1"/>
  <c r="S85" i="18" s="1"/>
  <c r="M140" i="18"/>
  <c r="M105" i="18"/>
  <c r="S105" i="18" s="1" a="1"/>
  <c r="S105" i="18" s="1"/>
  <c r="M25" i="18"/>
  <c r="S25" i="18" s="1" a="1"/>
  <c r="S25" i="18" s="1"/>
  <c r="M111" i="18"/>
  <c r="S111" i="18" s="1" a="1"/>
  <c r="S111" i="18" s="1"/>
  <c r="M124" i="18"/>
  <c r="S124" i="18" s="1" a="1"/>
  <c r="S124" i="18" s="1"/>
  <c r="M121" i="18"/>
  <c r="S121" i="18" s="1" a="1"/>
  <c r="S121" i="18" s="1"/>
  <c r="M84" i="18"/>
  <c r="S84" i="18" s="1" a="1"/>
  <c r="S84" i="18" s="1"/>
  <c r="M110" i="18"/>
  <c r="S110" i="18" s="1" a="1"/>
  <c r="S110" i="18" s="1"/>
  <c r="M107" i="18"/>
  <c r="S107" i="18" s="1" a="1"/>
  <c r="S107" i="18" s="1"/>
  <c r="M135" i="18"/>
  <c r="S135" i="18" s="1" a="1"/>
  <c r="S135" i="18" s="1"/>
  <c r="M127" i="18"/>
  <c r="S127" i="18" s="1" a="1"/>
  <c r="S127" i="18" s="1"/>
  <c r="M13" i="18"/>
  <c r="M30" i="18"/>
  <c r="S30" i="18" s="1" a="1"/>
  <c r="S30" i="18" s="1"/>
  <c r="M68" i="18"/>
  <c r="M119" i="18"/>
  <c r="S119" i="18" s="1" a="1"/>
  <c r="S119" i="18" s="1"/>
  <c r="M21" i="18"/>
  <c r="S21" i="18" s="1" a="1"/>
  <c r="S21" i="18" s="1"/>
  <c r="M14" i="18"/>
  <c r="S14" i="18" s="1" a="1"/>
  <c r="S14" i="18" s="1"/>
  <c r="M137" i="18"/>
  <c r="S137" i="18" s="1" a="1"/>
  <c r="S137" i="18" s="1"/>
  <c r="M72" i="18"/>
  <c r="S72" i="18" s="1" a="1"/>
  <c r="S72" i="18" s="1"/>
  <c r="M38" i="18"/>
  <c r="S38" i="18" s="1" a="1"/>
  <c r="S38" i="18" s="1"/>
  <c r="M43" i="18"/>
  <c r="S43" i="18" s="1" a="1"/>
  <c r="S43" i="18" s="1"/>
  <c r="M108" i="18"/>
  <c r="S108" i="18" s="1" a="1"/>
  <c r="S108" i="18" s="1"/>
  <c r="M142" i="18"/>
  <c r="S142" i="18" s="1" a="1"/>
  <c r="S142" i="18" s="1"/>
  <c r="M134" i="18"/>
  <c r="S134" i="18" s="1" a="1"/>
  <c r="S134" i="18" s="1"/>
  <c r="M106" i="18"/>
  <c r="S106" i="18" s="1" a="1"/>
  <c r="S106" i="18" s="1"/>
  <c r="M19" i="18"/>
  <c r="S19" i="18" s="1" a="1"/>
  <c r="S19" i="18" s="1"/>
  <c r="M56" i="18"/>
  <c r="S56" i="18" s="1" a="1"/>
  <c r="S56" i="18" s="1"/>
  <c r="M88" i="18"/>
  <c r="S88" i="18" s="1" a="1"/>
  <c r="S88" i="18" s="1"/>
  <c r="M69" i="18"/>
  <c r="M120" i="18"/>
  <c r="S120" i="18" s="1" a="1"/>
  <c r="S120" i="18" s="1"/>
  <c r="M126" i="18"/>
  <c r="S126" i="18" s="1" a="1"/>
  <c r="S126" i="18" s="1"/>
  <c r="M81" i="18"/>
  <c r="S81" i="18" s="1" a="1"/>
  <c r="S81" i="18" s="1"/>
  <c r="M87" i="18"/>
  <c r="S87" i="18" s="1" a="1"/>
  <c r="S87" i="18" s="1"/>
  <c r="R112" i="47"/>
  <c r="R125" i="47"/>
  <c r="R139" i="47"/>
  <c r="R126" i="47"/>
  <c r="M22" i="31"/>
  <c r="S22" i="31" s="1" a="1"/>
  <c r="S22" i="31" s="1"/>
  <c r="M41" i="31"/>
  <c r="S41" i="31" s="1" a="1"/>
  <c r="S41" i="31" s="1"/>
  <c r="M81" i="31"/>
  <c r="S81" i="31" s="1" a="1"/>
  <c r="S81" i="31" s="1"/>
  <c r="M69" i="31"/>
  <c r="S69" i="31" s="1" a="1"/>
  <c r="S69" i="31" s="1"/>
  <c r="M55" i="31"/>
  <c r="S55" i="31" s="1" a="1"/>
  <c r="S55" i="31" s="1"/>
  <c r="M80" i="31"/>
  <c r="S80" i="31" s="1" a="1"/>
  <c r="S80" i="31" s="1"/>
  <c r="M51" i="31"/>
  <c r="S51" i="31" s="1" a="1"/>
  <c r="S51" i="31" s="1"/>
  <c r="M30" i="31"/>
  <c r="S30" i="31" s="1" a="1"/>
  <c r="S30" i="31" s="1"/>
  <c r="M66" i="31"/>
  <c r="S66" i="31" s="1" a="1"/>
  <c r="S66" i="31" s="1"/>
  <c r="M47" i="31"/>
  <c r="S47" i="31" s="1" a="1"/>
  <c r="S47" i="31" s="1"/>
  <c r="M59" i="31"/>
  <c r="S59" i="31" s="1" a="1"/>
  <c r="S59" i="31" s="1"/>
  <c r="M50" i="31"/>
  <c r="S50" i="31" s="1" a="1"/>
  <c r="S50" i="31" s="1"/>
  <c r="M71" i="31"/>
  <c r="S71" i="31" s="1" a="1"/>
  <c r="S71" i="31" s="1"/>
  <c r="M46" i="31"/>
  <c r="S46" i="31" s="1" a="1"/>
  <c r="S46" i="31" s="1"/>
  <c r="M49" i="31"/>
  <c r="S49" i="31" s="1" a="1"/>
  <c r="S49" i="31" s="1"/>
  <c r="M28" i="31"/>
  <c r="S28" i="31" s="1" a="1"/>
  <c r="S28" i="31" s="1"/>
  <c r="M75" i="31"/>
  <c r="S75" i="31" s="1" a="1"/>
  <c r="S75" i="31" s="1"/>
  <c r="M91" i="31"/>
  <c r="S91" i="31" s="1" a="1"/>
  <c r="S91" i="31" s="1"/>
  <c r="M68" i="31"/>
  <c r="S68" i="31" s="1" a="1"/>
  <c r="S68" i="31" s="1"/>
  <c r="M24" i="31"/>
  <c r="S24" i="31" s="1" a="1"/>
  <c r="S24" i="31" s="1"/>
  <c r="M65" i="31"/>
  <c r="S65" i="31" s="1" a="1"/>
  <c r="S65" i="31" s="1"/>
  <c r="M53" i="31"/>
  <c r="S53" i="31" s="1" a="1"/>
  <c r="S53" i="31" s="1"/>
  <c r="M21" i="31"/>
  <c r="S21" i="31" s="1" a="1"/>
  <c r="S21" i="31" s="1"/>
  <c r="M34" i="31"/>
  <c r="S34" i="31" s="1" a="1"/>
  <c r="S34" i="31" s="1"/>
  <c r="M31" i="31"/>
  <c r="S31" i="31" s="1" a="1"/>
  <c r="S31" i="31" s="1"/>
  <c r="M29" i="31"/>
  <c r="S29" i="31" s="1" a="1"/>
  <c r="S29" i="31" s="1"/>
  <c r="M19" i="31"/>
  <c r="M58" i="31"/>
  <c r="S58" i="31" s="1" a="1"/>
  <c r="S58" i="31" s="1"/>
  <c r="M79" i="31"/>
  <c r="S79" i="31" s="1" a="1"/>
  <c r="S79" i="31" s="1"/>
  <c r="M76" i="31"/>
  <c r="S76" i="31" s="1" a="1"/>
  <c r="S76" i="31" s="1"/>
  <c r="M33" i="31"/>
  <c r="S33" i="31" s="1" a="1"/>
  <c r="S33" i="31" s="1"/>
  <c r="M48" i="31"/>
  <c r="S48" i="31" s="1" a="1"/>
  <c r="S48" i="31" s="1"/>
  <c r="M70" i="31"/>
  <c r="S70" i="31" s="1" a="1"/>
  <c r="S70" i="31" s="1"/>
  <c r="M23" i="31"/>
  <c r="S23" i="31" s="1" a="1"/>
  <c r="S23" i="31" s="1"/>
  <c r="M54" i="31"/>
  <c r="S54" i="31" s="1" a="1"/>
  <c r="S54" i="31" s="1"/>
  <c r="M52" i="21"/>
  <c r="S52" i="21" s="1" a="1"/>
  <c r="S52" i="21" s="1"/>
  <c r="M47" i="21"/>
  <c r="S47" i="21" s="1" a="1"/>
  <c r="S47" i="21" s="1"/>
  <c r="M121" i="21"/>
  <c r="S121" i="21" s="1" a="1"/>
  <c r="S121" i="21" s="1"/>
  <c r="M60" i="21"/>
  <c r="S60" i="21" s="1" a="1"/>
  <c r="S60" i="21" s="1"/>
  <c r="M32" i="21"/>
  <c r="S32" i="21" s="1" a="1"/>
  <c r="S32" i="21" s="1"/>
  <c r="M73" i="21"/>
  <c r="S73" i="21" s="1" a="1"/>
  <c r="S73" i="21" s="1"/>
  <c r="M61" i="21"/>
  <c r="S61" i="21" s="1" a="1"/>
  <c r="S61" i="21" s="1"/>
  <c r="M71" i="21"/>
  <c r="S71" i="21" s="1" a="1"/>
  <c r="S71" i="21" s="1"/>
  <c r="M116" i="21"/>
  <c r="S116" i="21" s="1" a="1"/>
  <c r="S116" i="21" s="1"/>
  <c r="M48" i="21"/>
  <c r="S48" i="21" s="1" a="1"/>
  <c r="S48" i="21" s="1"/>
  <c r="M51" i="21"/>
  <c r="S51" i="21" s="1" a="1"/>
  <c r="S51" i="21" s="1"/>
  <c r="M59" i="21"/>
  <c r="S59" i="21" s="1" a="1"/>
  <c r="S59" i="21" s="1"/>
  <c r="M69" i="21"/>
  <c r="S69" i="21" s="1" a="1"/>
  <c r="S69" i="21" s="1"/>
  <c r="M24" i="21"/>
  <c r="S24" i="21" s="1" a="1"/>
  <c r="S24" i="21" s="1"/>
  <c r="M110" i="21"/>
  <c r="S110" i="21" s="1" a="1"/>
  <c r="S110" i="21" s="1"/>
  <c r="M29" i="21"/>
  <c r="S29" i="21" s="1" a="1"/>
  <c r="S29" i="21" s="1"/>
  <c r="M62" i="21"/>
  <c r="S62" i="21" s="1" a="1"/>
  <c r="S62" i="21" s="1"/>
  <c r="M115" i="21"/>
  <c r="S115" i="21" s="1" a="1"/>
  <c r="S115" i="21" s="1"/>
  <c r="M37" i="21"/>
  <c r="S37" i="21" s="1" a="1"/>
  <c r="S37" i="21" s="1"/>
  <c r="M122" i="21"/>
  <c r="S122" i="21" s="1" a="1"/>
  <c r="S122" i="21" s="1"/>
  <c r="M31" i="21"/>
  <c r="S31" i="21" s="1" a="1"/>
  <c r="S31" i="21" s="1"/>
  <c r="M67" i="21"/>
  <c r="S67" i="21" s="1" a="1"/>
  <c r="S67" i="21" s="1"/>
  <c r="M74" i="21"/>
  <c r="S74" i="21" s="1" a="1"/>
  <c r="S74" i="21" s="1"/>
  <c r="M25" i="21"/>
  <c r="S25" i="21" s="1" a="1"/>
  <c r="S25" i="21" s="1"/>
  <c r="M128" i="21"/>
  <c r="S128" i="21" s="1" a="1"/>
  <c r="S128" i="21" s="1"/>
  <c r="M105" i="21"/>
  <c r="S105" i="21" s="1" a="1"/>
  <c r="S105" i="21" s="1"/>
  <c r="M45" i="21"/>
  <c r="S45" i="21" s="1" a="1"/>
  <c r="S45" i="21" s="1"/>
  <c r="M56" i="21"/>
  <c r="S56" i="21" s="1" a="1"/>
  <c r="S56" i="21" s="1"/>
  <c r="M23" i="21"/>
  <c r="S23" i="21" s="1" a="1"/>
  <c r="S23" i="21" s="1"/>
  <c r="M106" i="21"/>
  <c r="S106" i="21" s="1" a="1"/>
  <c r="S106" i="21" s="1"/>
  <c r="M20" i="21"/>
  <c r="M46" i="21"/>
  <c r="S46" i="21" s="1" a="1"/>
  <c r="S46" i="21" s="1"/>
  <c r="M55" i="21"/>
  <c r="S55" i="21" s="1" a="1"/>
  <c r="S55" i="21" s="1"/>
  <c r="M75" i="21"/>
  <c r="S75" i="21" s="1" a="1"/>
  <c r="S75" i="21" s="1"/>
  <c r="M87" i="21"/>
  <c r="S87" i="21" s="1" a="1"/>
  <c r="S87" i="21" s="1"/>
  <c r="M117" i="21"/>
  <c r="S117" i="21" s="1" a="1"/>
  <c r="S117" i="21" s="1"/>
  <c r="M103" i="21"/>
  <c r="S103" i="21" s="1" a="1"/>
  <c r="S103" i="21" s="1"/>
  <c r="M125" i="21"/>
  <c r="S125" i="21" s="1" a="1"/>
  <c r="S125" i="21" s="1"/>
  <c r="M22" i="21"/>
  <c r="S22" i="21" s="1" a="1"/>
  <c r="S22" i="21" s="1"/>
  <c r="M26" i="21"/>
  <c r="S26" i="21" s="1" a="1"/>
  <c r="S26" i="21" s="1"/>
  <c r="M102" i="21"/>
  <c r="M97" i="21"/>
  <c r="S97" i="21" s="1" a="1"/>
  <c r="S97" i="21" s="1"/>
  <c r="M49" i="21"/>
  <c r="S49" i="21" s="1" a="1"/>
  <c r="S49" i="21" s="1"/>
  <c r="M126" i="21"/>
  <c r="S126" i="21" s="1" a="1"/>
  <c r="S126" i="21" s="1"/>
  <c r="M38" i="21"/>
  <c r="S38" i="21" s="1" a="1"/>
  <c r="S38" i="21" s="1"/>
  <c r="M72" i="21"/>
  <c r="S72" i="21" s="1" a="1"/>
  <c r="S72" i="21" s="1"/>
  <c r="M127" i="21"/>
  <c r="S127" i="21" s="1" a="1"/>
  <c r="S127" i="21" s="1"/>
  <c r="M111" i="21"/>
  <c r="S111" i="21" s="1" a="1"/>
  <c r="S111" i="21" s="1"/>
  <c r="M123" i="21"/>
  <c r="S123" i="21" s="1" a="1"/>
  <c r="S123" i="21" s="1"/>
  <c r="M85" i="21"/>
  <c r="S85" i="21" s="1" a="1"/>
  <c r="S85" i="21" s="1"/>
  <c r="M39" i="21"/>
  <c r="S39" i="21" s="1" a="1"/>
  <c r="S39" i="21" s="1"/>
  <c r="M21" i="21"/>
  <c r="S21" i="21" s="1" a="1"/>
  <c r="S21" i="21" s="1"/>
  <c r="M124" i="21"/>
  <c r="S124" i="21" s="1" a="1"/>
  <c r="S124" i="21" s="1"/>
  <c r="M80" i="21"/>
  <c r="S80" i="21" s="1" a="1"/>
  <c r="S80" i="21" s="1"/>
  <c r="M27" i="21"/>
  <c r="S27" i="21" s="1" a="1"/>
  <c r="S27" i="21" s="1"/>
  <c r="M68" i="21"/>
  <c r="S68" i="21" s="1" a="1"/>
  <c r="S68" i="21" s="1"/>
  <c r="M86" i="21"/>
  <c r="S86" i="21" s="1" a="1"/>
  <c r="S86" i="21" s="1"/>
  <c r="M53" i="21"/>
  <c r="S53" i="21" s="1" a="1"/>
  <c r="S53" i="21" s="1"/>
  <c r="M79" i="21"/>
  <c r="S79" i="21" s="1" a="1"/>
  <c r="S79" i="21" s="1"/>
  <c r="M114" i="21"/>
  <c r="S114" i="21" s="1" a="1"/>
  <c r="S114" i="21" s="1"/>
  <c r="M44" i="21"/>
  <c r="S44" i="21" s="1" a="1"/>
  <c r="S44" i="21" s="1"/>
  <c r="M104" i="21"/>
  <c r="S104" i="21" s="1" a="1"/>
  <c r="S104" i="21" s="1"/>
  <c r="M28" i="21"/>
  <c r="S28" i="21" s="1" a="1"/>
  <c r="S28" i="21" s="1"/>
  <c r="M70" i="32"/>
  <c r="S70" i="32" s="1" a="1"/>
  <c r="S70" i="32" s="1"/>
  <c r="M25" i="32"/>
  <c r="S25" i="32" s="1" a="1"/>
  <c r="S25" i="32" s="1"/>
  <c r="M108" i="32"/>
  <c r="S108" i="32" s="1" a="1"/>
  <c r="S108" i="32" s="1"/>
  <c r="M69" i="32"/>
  <c r="S69" i="32" s="1" a="1"/>
  <c r="S69" i="32" s="1"/>
  <c r="M115" i="32"/>
  <c r="S115" i="32" s="1" a="1"/>
  <c r="S115" i="32" s="1"/>
  <c r="M104" i="32"/>
  <c r="S104" i="32" s="1" a="1"/>
  <c r="S104" i="32" s="1"/>
  <c r="M119" i="32"/>
  <c r="S119" i="32" s="1" a="1"/>
  <c r="S119" i="32" s="1"/>
  <c r="M99" i="32"/>
  <c r="S99" i="32" s="1" a="1"/>
  <c r="S99" i="32" s="1"/>
  <c r="M49" i="32"/>
  <c r="S49" i="32" s="1" a="1"/>
  <c r="S49" i="32" s="1"/>
  <c r="M74" i="32"/>
  <c r="S74" i="32" s="1" a="1"/>
  <c r="S74" i="32" s="1"/>
  <c r="M44" i="32"/>
  <c r="S44" i="32" s="1" a="1"/>
  <c r="S44" i="32" s="1"/>
  <c r="M53" i="32"/>
  <c r="S53" i="32" s="1" a="1"/>
  <c r="S53" i="32" s="1"/>
  <c r="M24" i="32"/>
  <c r="S24" i="32" s="1" a="1"/>
  <c r="S24" i="32" s="1"/>
  <c r="M103" i="32"/>
  <c r="S103" i="32" s="1" a="1"/>
  <c r="S103" i="32" s="1"/>
  <c r="M73" i="32"/>
  <c r="S73" i="32" s="1" a="1"/>
  <c r="S73" i="32" s="1"/>
  <c r="M28" i="32"/>
  <c r="S28" i="32" s="1" a="1"/>
  <c r="S28" i="32" s="1"/>
  <c r="M51" i="32"/>
  <c r="S51" i="32" s="1" a="1"/>
  <c r="S51" i="32" s="1"/>
  <c r="M47" i="32"/>
  <c r="S47" i="32" s="1" a="1"/>
  <c r="S47" i="32" s="1"/>
  <c r="M65" i="32"/>
  <c r="S65" i="32" s="1" a="1"/>
  <c r="S65" i="32" s="1"/>
  <c r="M56" i="32"/>
  <c r="S56" i="32" s="1" a="1"/>
  <c r="S56" i="32" s="1"/>
  <c r="M64" i="32"/>
  <c r="S64" i="32" s="1" a="1"/>
  <c r="S64" i="32" s="1"/>
  <c r="M96" i="32"/>
  <c r="S96" i="32" s="1" a="1"/>
  <c r="S96" i="32" s="1"/>
  <c r="M48" i="32"/>
  <c r="S48" i="32" s="1" a="1"/>
  <c r="S48" i="32" s="1"/>
  <c r="M54" i="32"/>
  <c r="S54" i="32" s="1" a="1"/>
  <c r="S54" i="32" s="1"/>
  <c r="M19" i="32"/>
  <c r="S19" i="32" s="1" a="1"/>
  <c r="S19" i="32" s="1"/>
  <c r="M58" i="32"/>
  <c r="S58" i="32" s="1" a="1"/>
  <c r="S58" i="32" s="1"/>
  <c r="M52" i="32"/>
  <c r="S52" i="32" s="1" a="1"/>
  <c r="S52" i="32" s="1"/>
  <c r="M67" i="32"/>
  <c r="S67" i="32" s="1" a="1"/>
  <c r="S67" i="32" s="1"/>
  <c r="M59" i="32"/>
  <c r="S59" i="32" s="1" a="1"/>
  <c r="S59" i="32" s="1"/>
  <c r="M32" i="32"/>
  <c r="S32" i="32" s="1" a="1"/>
  <c r="S32" i="32" s="1"/>
  <c r="M116" i="32"/>
  <c r="S116" i="32" s="1" a="1"/>
  <c r="S116" i="32" s="1"/>
  <c r="M18" i="32"/>
  <c r="S18" i="32" s="1" a="1"/>
  <c r="S18" i="32" s="1"/>
  <c r="M75" i="32"/>
  <c r="S75" i="32" s="1" a="1"/>
  <c r="S75" i="32" s="1"/>
  <c r="M29" i="32"/>
  <c r="M120" i="32"/>
  <c r="S120" i="32" s="1" a="1"/>
  <c r="S120" i="32" s="1"/>
  <c r="M110" i="32"/>
  <c r="S110" i="32" s="1" a="1"/>
  <c r="S110" i="32" s="1"/>
  <c r="M90" i="32"/>
  <c r="S90" i="32" s="1" a="1"/>
  <c r="S90" i="32" s="1"/>
  <c r="M78" i="32"/>
  <c r="S78" i="32" s="1" a="1"/>
  <c r="S78" i="32" s="1"/>
  <c r="M46" i="32"/>
  <c r="S46" i="32" s="1" a="1"/>
  <c r="S46" i="32" s="1"/>
  <c r="M45" i="32"/>
  <c r="S45" i="32" s="1" a="1"/>
  <c r="S45" i="32" s="1"/>
  <c r="M20" i="32"/>
  <c r="S20" i="32" s="1" a="1"/>
  <c r="S20" i="32" s="1"/>
  <c r="M97" i="32"/>
  <c r="S97" i="32" s="1" a="1"/>
  <c r="S97" i="32" s="1"/>
  <c r="M57" i="32"/>
  <c r="M79" i="32"/>
  <c r="S79" i="32" s="1" a="1"/>
  <c r="S79" i="32" s="1"/>
  <c r="M23" i="32"/>
  <c r="S23" i="32" s="1" a="1"/>
  <c r="S23" i="32" s="1"/>
  <c r="M31" i="32"/>
  <c r="S31" i="32" s="1" a="1"/>
  <c r="S31" i="32" s="1"/>
  <c r="M95" i="32"/>
  <c r="M117" i="32"/>
  <c r="S117" i="32" s="1" a="1"/>
  <c r="S117" i="32" s="1"/>
  <c r="M118" i="32"/>
  <c r="S118" i="32" s="1" a="1"/>
  <c r="S118" i="32" s="1"/>
  <c r="M22" i="32"/>
  <c r="S22" i="32" s="1" a="1"/>
  <c r="S22" i="32" s="1"/>
  <c r="M27" i="32"/>
  <c r="S27" i="32" s="1" a="1"/>
  <c r="S27" i="32" s="1"/>
  <c r="M109" i="32"/>
  <c r="S109" i="32" s="1" a="1"/>
  <c r="S109" i="32" s="1"/>
  <c r="M17" i="32"/>
  <c r="S17" i="32" s="1" a="1"/>
  <c r="S17" i="32" s="1"/>
  <c r="M14" i="32"/>
  <c r="M80" i="32"/>
  <c r="S80" i="32" s="1" a="1"/>
  <c r="S80" i="32" s="1"/>
  <c r="M68" i="32"/>
  <c r="S68" i="32" s="1" a="1"/>
  <c r="S68" i="32" s="1"/>
  <c r="M114" i="32"/>
  <c r="S114" i="32" s="1" a="1"/>
  <c r="S114" i="32" s="1"/>
  <c r="M26" i="32"/>
  <c r="S26" i="32" s="1" a="1"/>
  <c r="S26" i="32" s="1"/>
  <c r="M98" i="32"/>
  <c r="S98" i="32" s="1" a="1"/>
  <c r="S98" i="32" s="1"/>
  <c r="M48" i="29"/>
  <c r="S48" i="29" s="1" a="1"/>
  <c r="S48" i="29" s="1"/>
  <c r="M58" i="29"/>
  <c r="S58" i="29" s="1" a="1"/>
  <c r="S58" i="29" s="1"/>
  <c r="M56" i="29"/>
  <c r="S56" i="29" s="1" a="1"/>
  <c r="S56" i="29" s="1"/>
  <c r="M21" i="29"/>
  <c r="S21" i="29" s="1" a="1"/>
  <c r="S21" i="29" s="1"/>
  <c r="M44" i="29"/>
  <c r="S44" i="29" s="1" a="1"/>
  <c r="S44" i="29" s="1"/>
  <c r="M60" i="29"/>
  <c r="S60" i="29" s="1" a="1"/>
  <c r="S60" i="29" s="1"/>
  <c r="M74" i="29"/>
  <c r="S74" i="29" s="1" a="1"/>
  <c r="S74" i="29" s="1"/>
  <c r="M23" i="29"/>
  <c r="S23" i="29" s="1" a="1"/>
  <c r="S23" i="29" s="1"/>
  <c r="M50" i="29"/>
  <c r="S50" i="29" s="1" a="1"/>
  <c r="S50" i="29" s="1"/>
  <c r="M55" i="29"/>
  <c r="S55" i="29" s="1" a="1"/>
  <c r="S55" i="29" s="1"/>
  <c r="M71" i="29"/>
  <c r="S71" i="29" s="1" a="1"/>
  <c r="S71" i="29" s="1"/>
  <c r="M81" i="29"/>
  <c r="S81" i="29" s="1" a="1"/>
  <c r="S81" i="29" s="1"/>
  <c r="M37" i="29"/>
  <c r="S37" i="29" s="1" a="1"/>
  <c r="S37" i="29" s="1"/>
  <c r="M59" i="29"/>
  <c r="S59" i="29" s="1" a="1"/>
  <c r="S59" i="29" s="1"/>
  <c r="M25" i="29"/>
  <c r="S25" i="29" s="1" a="1"/>
  <c r="S25" i="29" s="1"/>
  <c r="M73" i="29"/>
  <c r="S73" i="29" s="1" a="1"/>
  <c r="S73" i="29" s="1"/>
  <c r="M51" i="29"/>
  <c r="S51" i="29" s="1" a="1"/>
  <c r="S51" i="29" s="1"/>
  <c r="M32" i="29"/>
  <c r="S32" i="29" s="1" a="1"/>
  <c r="S32" i="29" s="1"/>
  <c r="M93" i="29"/>
  <c r="S93" i="29" s="1" a="1"/>
  <c r="S93" i="29" s="1"/>
  <c r="M49" i="29"/>
  <c r="S49" i="29" s="1" a="1"/>
  <c r="S49" i="29" s="1"/>
  <c r="M77" i="29"/>
  <c r="S77" i="29" s="1" a="1"/>
  <c r="S77" i="29" s="1"/>
  <c r="M52" i="29"/>
  <c r="S52" i="29" s="1" a="1"/>
  <c r="S52" i="29" s="1"/>
  <c r="M83" i="29"/>
  <c r="S83" i="29" s="1" a="1"/>
  <c r="S83" i="29" s="1"/>
  <c r="M20" i="29"/>
  <c r="M69" i="29"/>
  <c r="S69" i="29" s="1" a="1"/>
  <c r="S69" i="29" s="1"/>
  <c r="M72" i="29"/>
  <c r="S72" i="29" s="1" a="1"/>
  <c r="S72" i="29" s="1"/>
  <c r="M57" i="29"/>
  <c r="S57" i="29" s="1" a="1"/>
  <c r="S57" i="29" s="1"/>
  <c r="M68" i="29"/>
  <c r="S68" i="29" s="1" a="1"/>
  <c r="S68" i="29" s="1"/>
  <c r="M54" i="29"/>
  <c r="S54" i="29" s="1" a="1"/>
  <c r="S54" i="29" s="1"/>
  <c r="M30" i="29"/>
  <c r="S30" i="29" s="1" a="1"/>
  <c r="S30" i="29" s="1"/>
  <c r="M31" i="29"/>
  <c r="S31" i="29" s="1" a="1"/>
  <c r="S31" i="29" s="1"/>
  <c r="M78" i="29"/>
  <c r="S78" i="29" s="1" a="1"/>
  <c r="S78" i="29" s="1"/>
  <c r="M82" i="29"/>
  <c r="S82" i="29" s="1" a="1"/>
  <c r="S82" i="29" s="1"/>
  <c r="M24" i="29"/>
  <c r="S24" i="29" s="1" a="1"/>
  <c r="S24" i="29" s="1"/>
  <c r="M47" i="29"/>
  <c r="S47" i="29" s="1" a="1"/>
  <c r="S47" i="29" s="1"/>
  <c r="M71" i="47"/>
  <c r="S71" i="47" s="1" a="1"/>
  <c r="S71" i="47" s="1"/>
  <c r="M139" i="47"/>
  <c r="S139" i="47" s="1" a="1"/>
  <c r="S139" i="47" s="1"/>
  <c r="M30" i="47"/>
  <c r="S30" i="47" s="1" a="1"/>
  <c r="S30" i="47" s="1"/>
  <c r="M136" i="47"/>
  <c r="S136" i="47" s="1" a="1"/>
  <c r="S136" i="47" s="1"/>
  <c r="M98" i="47"/>
  <c r="S98" i="47" s="1" a="1"/>
  <c r="S98" i="47" s="1"/>
  <c r="M122" i="47"/>
  <c r="S122" i="47" s="1" a="1"/>
  <c r="S122" i="47" s="1"/>
  <c r="M24" i="47"/>
  <c r="S24" i="47" s="1" a="1"/>
  <c r="S24" i="47" s="1"/>
  <c r="M56" i="47"/>
  <c r="S56" i="47" s="1" a="1"/>
  <c r="S56" i="47" s="1"/>
  <c r="M53" i="47"/>
  <c r="S53" i="47" s="1" a="1"/>
  <c r="S53" i="47" s="1"/>
  <c r="M65" i="47"/>
  <c r="S65" i="47" s="1" a="1"/>
  <c r="S65" i="47" s="1"/>
  <c r="M117" i="47"/>
  <c r="S117" i="47" s="1" a="1"/>
  <c r="S117" i="47" s="1"/>
  <c r="M126" i="47"/>
  <c r="S126" i="47" s="1" a="1"/>
  <c r="S126" i="47" s="1"/>
  <c r="M22" i="47"/>
  <c r="S22" i="47" s="1" a="1"/>
  <c r="S22" i="47" s="1"/>
  <c r="M140" i="47"/>
  <c r="S140" i="47" s="1" a="1"/>
  <c r="S140" i="47" s="1"/>
  <c r="M61" i="47"/>
  <c r="S61" i="47" s="1" a="1"/>
  <c r="S61" i="47" s="1"/>
  <c r="M35" i="47"/>
  <c r="S35" i="47" s="1" a="1"/>
  <c r="S35" i="47" s="1"/>
  <c r="M112" i="47"/>
  <c r="S112" i="47" s="1" a="1"/>
  <c r="S112" i="47" s="1"/>
  <c r="M80" i="47"/>
  <c r="S80" i="47" s="1" a="1"/>
  <c r="S80" i="47" s="1"/>
  <c r="M75" i="47"/>
  <c r="S75" i="47" s="1" a="1"/>
  <c r="S75" i="47" s="1"/>
  <c r="M86" i="47"/>
  <c r="S86" i="47" s="1" a="1"/>
  <c r="S86" i="47" s="1"/>
  <c r="M123" i="47"/>
  <c r="S123" i="47" s="1" a="1"/>
  <c r="S123" i="47" s="1"/>
  <c r="M50" i="47"/>
  <c r="S50" i="47" s="1" a="1"/>
  <c r="S50" i="47" s="1"/>
  <c r="M128" i="47"/>
  <c r="S128" i="47" s="1" a="1"/>
  <c r="S128" i="47" s="1"/>
  <c r="M134" i="47"/>
  <c r="S134" i="47" s="1" a="1"/>
  <c r="S134" i="47" s="1"/>
  <c r="M133" i="47"/>
  <c r="S133" i="47" s="1" a="1"/>
  <c r="S133" i="47" s="1"/>
  <c r="M42" i="47"/>
  <c r="S42" i="47" s="1" a="1"/>
  <c r="S42" i="47" s="1"/>
  <c r="M55" i="47"/>
  <c r="S55" i="47" s="1" a="1"/>
  <c r="S55" i="47" s="1"/>
  <c r="M106" i="47"/>
  <c r="S106" i="47" s="1" a="1"/>
  <c r="S106" i="47" s="1"/>
  <c r="M15" i="47"/>
  <c r="M25" i="47"/>
  <c r="S25" i="47" s="1" a="1"/>
  <c r="S25" i="47" s="1"/>
  <c r="M21" i="47"/>
  <c r="S21" i="47" s="1" a="1"/>
  <c r="S21" i="47" s="1"/>
  <c r="M51" i="47"/>
  <c r="S51" i="47" s="1" a="1"/>
  <c r="S51" i="47" s="1"/>
  <c r="M104" i="47"/>
  <c r="S104" i="47" s="1" a="1"/>
  <c r="S104" i="47" s="1"/>
  <c r="M125" i="47"/>
  <c r="S125" i="47" s="1" a="1"/>
  <c r="S125" i="47" s="1"/>
  <c r="M88" i="47"/>
  <c r="S88" i="47" s="1" a="1"/>
  <c r="S88" i="47" s="1"/>
  <c r="M31" i="47"/>
  <c r="S31" i="47" s="1" a="1"/>
  <c r="S31" i="47" s="1"/>
  <c r="M108" i="47"/>
  <c r="S108" i="47" s="1" a="1"/>
  <c r="S108" i="47" s="1"/>
  <c r="M121" i="47"/>
  <c r="S121" i="47" s="1" a="1"/>
  <c r="S121" i="47" s="1"/>
  <c r="M76" i="47"/>
  <c r="S76" i="47" s="1" a="1"/>
  <c r="S76" i="47" s="1"/>
  <c r="M120" i="47"/>
  <c r="S120" i="47" s="1" a="1"/>
  <c r="S120" i="47" s="1"/>
  <c r="M119" i="47"/>
  <c r="S119" i="47" s="1" a="1"/>
  <c r="S119" i="47" s="1"/>
  <c r="M73" i="47"/>
  <c r="S73" i="47" s="1" a="1"/>
  <c r="S73" i="47" s="1"/>
  <c r="M109" i="47"/>
  <c r="S109" i="47" s="1" a="1"/>
  <c r="S109" i="47" s="1"/>
  <c r="M70" i="47"/>
  <c r="S70" i="47" s="1" a="1"/>
  <c r="S70" i="47" s="1"/>
  <c r="M107" i="47"/>
  <c r="S107" i="47" s="1" a="1"/>
  <c r="S107" i="47" s="1"/>
  <c r="M60" i="47"/>
  <c r="S60" i="47" s="1" a="1"/>
  <c r="S60" i="47" s="1"/>
  <c r="M34" i="47"/>
  <c r="S34" i="47" s="1" a="1"/>
  <c r="S34" i="47" s="1"/>
  <c r="M47" i="47"/>
  <c r="S47" i="47" s="1" a="1"/>
  <c r="S47" i="47" s="1"/>
  <c r="M105" i="47"/>
  <c r="S105" i="47" s="1" a="1"/>
  <c r="S105" i="47" s="1"/>
  <c r="M20" i="47"/>
  <c r="S20" i="47" s="1" a="1"/>
  <c r="S20" i="47" s="1"/>
  <c r="M118" i="47"/>
  <c r="S118" i="47" s="1" a="1"/>
  <c r="S118" i="47" s="1"/>
  <c r="M110" i="47"/>
  <c r="S110" i="47" s="1" a="1"/>
  <c r="S110" i="47" s="1"/>
  <c r="M23" i="47"/>
  <c r="S23" i="47" s="1" a="1"/>
  <c r="S23" i="47" s="1"/>
  <c r="M81" i="47"/>
  <c r="S81" i="47" s="1" a="1"/>
  <c r="S81" i="47" s="1"/>
  <c r="M135" i="47"/>
  <c r="S135" i="47" s="1" a="1"/>
  <c r="S135" i="47" s="1"/>
  <c r="M29" i="47"/>
  <c r="S29" i="47" s="1" a="1"/>
  <c r="S29" i="47" s="1"/>
  <c r="M64" i="47"/>
  <c r="S64" i="47" s="1" a="1"/>
  <c r="S64" i="47" s="1"/>
  <c r="M62" i="47"/>
  <c r="S62" i="47" s="1" a="1"/>
  <c r="S62" i="47" s="1"/>
  <c r="M103" i="47"/>
  <c r="M87" i="47"/>
  <c r="S87" i="47" s="1" a="1"/>
  <c r="S87" i="47" s="1"/>
  <c r="M54" i="47"/>
  <c r="S54" i="47" s="1" a="1"/>
  <c r="S54" i="47" s="1"/>
  <c r="M74" i="47"/>
  <c r="S74" i="47" s="1" a="1"/>
  <c r="S74" i="47" s="1"/>
  <c r="M63" i="47"/>
  <c r="S63" i="47" s="1" a="1"/>
  <c r="S63" i="47" s="1"/>
  <c r="M59" i="47"/>
  <c r="S59" i="47" s="1" a="1"/>
  <c r="S59" i="47" s="1"/>
  <c r="M48" i="47"/>
  <c r="S48" i="47" s="1" a="1"/>
  <c r="S48" i="47" s="1"/>
  <c r="R121" i="48"/>
  <c r="R107" i="48"/>
  <c r="R134" i="48"/>
  <c r="R120" i="48"/>
  <c r="M39" i="19"/>
  <c r="S39" i="19" s="1" a="1"/>
  <c r="S39" i="19" s="1"/>
  <c r="M85" i="19"/>
  <c r="S85" i="19" s="1" a="1"/>
  <c r="S85" i="19" s="1"/>
  <c r="M29" i="19"/>
  <c r="S29" i="19" s="1" a="1"/>
  <c r="S29" i="19" s="1"/>
  <c r="M21" i="19"/>
  <c r="S21" i="19" s="1" a="1"/>
  <c r="S21" i="19" s="1"/>
  <c r="M43" i="19"/>
  <c r="S43" i="19" s="1" a="1"/>
  <c r="S43" i="19" s="1"/>
  <c r="M109" i="19"/>
  <c r="M49" i="19"/>
  <c r="S49" i="19" s="1" a="1"/>
  <c r="S49" i="19" s="1"/>
  <c r="M50" i="19"/>
  <c r="S50" i="19" s="1" a="1"/>
  <c r="S50" i="19" s="1"/>
  <c r="M40" i="19"/>
  <c r="S40" i="19" s="1" a="1"/>
  <c r="S40" i="19" s="1"/>
  <c r="M125" i="19"/>
  <c r="S125" i="19" s="1" a="1"/>
  <c r="S125" i="19" s="1"/>
  <c r="M131" i="19"/>
  <c r="M47" i="19"/>
  <c r="S47" i="19" s="1" a="1"/>
  <c r="S47" i="19" s="1"/>
  <c r="M124" i="19"/>
  <c r="S124" i="19" s="1" a="1"/>
  <c r="S124" i="19" s="1"/>
  <c r="M67" i="19"/>
  <c r="S67" i="19" s="1" a="1"/>
  <c r="S67" i="19" s="1"/>
  <c r="M141" i="19"/>
  <c r="S141" i="19" s="1" a="1"/>
  <c r="S141" i="19" s="1"/>
  <c r="M93" i="19"/>
  <c r="S93" i="19" s="1" a="1"/>
  <c r="S93" i="19" s="1"/>
  <c r="M79" i="19"/>
  <c r="S79" i="19" s="1" a="1"/>
  <c r="S79" i="19" s="1"/>
  <c r="M123" i="19"/>
  <c r="S123" i="19" s="1" a="1"/>
  <c r="S123" i="19" s="1"/>
  <c r="M78" i="19"/>
  <c r="S78" i="19" s="1" a="1"/>
  <c r="S78" i="19" s="1"/>
  <c r="M55" i="19"/>
  <c r="S55" i="19" s="1" a="1"/>
  <c r="S55" i="19" s="1"/>
  <c r="M134" i="19"/>
  <c r="S134" i="19" s="1" a="1"/>
  <c r="S134" i="19" s="1"/>
  <c r="M147" i="19"/>
  <c r="S147" i="19" s="1" a="1"/>
  <c r="S147" i="19" s="1"/>
  <c r="M110" i="19"/>
  <c r="S110" i="19" s="1" a="1"/>
  <c r="S110" i="19" s="1"/>
  <c r="M51" i="19"/>
  <c r="S51" i="19" s="1" a="1"/>
  <c r="S51" i="19" s="1"/>
  <c r="M27" i="19"/>
  <c r="S27" i="19" s="1" a="1"/>
  <c r="S27" i="19" s="1"/>
  <c r="M146" i="19"/>
  <c r="S146" i="19" s="1" a="1"/>
  <c r="S146" i="19" s="1"/>
  <c r="M111" i="19"/>
  <c r="S111" i="19" s="1" a="1"/>
  <c r="S111" i="19" s="1"/>
  <c r="M60" i="19"/>
  <c r="S60" i="19" s="1" a="1"/>
  <c r="S60" i="19" s="1"/>
  <c r="M14" i="19"/>
  <c r="S14" i="19" s="1" a="1"/>
  <c r="S14" i="19" s="1"/>
  <c r="M17" i="19"/>
  <c r="S17" i="19" s="1" a="1"/>
  <c r="S17" i="19" s="1"/>
  <c r="M59" i="19"/>
  <c r="S59" i="19" s="1" a="1"/>
  <c r="S59" i="19" s="1"/>
  <c r="M127" i="19"/>
  <c r="S127" i="19" s="1" a="1"/>
  <c r="S127" i="19" s="1"/>
  <c r="M126" i="19"/>
  <c r="S126" i="19" s="1" a="1"/>
  <c r="S126" i="19" s="1"/>
  <c r="M20" i="19"/>
  <c r="S20" i="19" s="1" a="1"/>
  <c r="S20" i="19" s="1"/>
  <c r="M88" i="19"/>
  <c r="S88" i="19" s="1" a="1"/>
  <c r="S88" i="19" s="1"/>
  <c r="M28" i="19"/>
  <c r="S28" i="19" s="1" a="1"/>
  <c r="S28" i="19" s="1"/>
  <c r="M13" i="19"/>
  <c r="M22" i="19"/>
  <c r="S22" i="19" s="1" a="1"/>
  <c r="S22" i="19" s="1"/>
  <c r="M23" i="19"/>
  <c r="S23" i="19" s="1" a="1"/>
  <c r="S23" i="19" s="1"/>
  <c r="M140" i="19"/>
  <c r="S140" i="19" s="1" a="1"/>
  <c r="S140" i="19" s="1"/>
  <c r="M64" i="19"/>
  <c r="S64" i="19" s="1" a="1"/>
  <c r="S64" i="19" s="1"/>
  <c r="M81" i="19"/>
  <c r="S81" i="19" s="1" a="1"/>
  <c r="S81" i="19" s="1"/>
  <c r="M118" i="19"/>
  <c r="M128" i="19"/>
  <c r="S128" i="19" s="1" a="1"/>
  <c r="S128" i="19" s="1"/>
  <c r="M92" i="19"/>
  <c r="S92" i="19" s="1" a="1"/>
  <c r="S92" i="19" s="1"/>
  <c r="M30" i="19"/>
  <c r="S30" i="19" s="1" a="1"/>
  <c r="S30" i="19" s="1"/>
  <c r="M86" i="19"/>
  <c r="S86" i="19" s="1" a="1"/>
  <c r="S86" i="19" s="1"/>
  <c r="M89" i="19"/>
  <c r="S89" i="19" s="1" a="1"/>
  <c r="S89" i="19" s="1"/>
  <c r="M25" i="19"/>
  <c r="S25" i="19" s="1" a="1"/>
  <c r="S25" i="19" s="1"/>
  <c r="M142" i="19"/>
  <c r="S142" i="19" s="1" a="1"/>
  <c r="S142" i="19" s="1"/>
  <c r="M48" i="19"/>
  <c r="S48" i="19" s="1" a="1"/>
  <c r="S48" i="19" s="1"/>
  <c r="M139" i="19"/>
  <c r="M18" i="19"/>
  <c r="S18" i="19" s="1" a="1"/>
  <c r="S18" i="19" s="1"/>
  <c r="M38" i="19"/>
  <c r="S38" i="19" s="1" a="1"/>
  <c r="S38" i="19" s="1"/>
  <c r="M90" i="19"/>
  <c r="S90" i="19" s="1" a="1"/>
  <c r="S90" i="19" s="1"/>
  <c r="M69" i="19"/>
  <c r="S69" i="19" s="1" a="1"/>
  <c r="S69" i="19" s="1"/>
  <c r="M70" i="19"/>
  <c r="S70" i="19" s="1" a="1"/>
  <c r="S70" i="19" s="1"/>
  <c r="M32" i="19"/>
  <c r="S32" i="19" s="1" a="1"/>
  <c r="S32" i="19" s="1"/>
  <c r="M26" i="19"/>
  <c r="S26" i="19" s="1" a="1"/>
  <c r="S26" i="19" s="1"/>
  <c r="M46" i="19"/>
  <c r="S46" i="19" s="1" a="1"/>
  <c r="S46" i="19" s="1"/>
  <c r="M24" i="19"/>
  <c r="S24" i="19" s="1" a="1"/>
  <c r="S24" i="19" s="1"/>
  <c r="M113" i="19"/>
  <c r="S113" i="19" s="1" a="1"/>
  <c r="S113" i="19" s="1"/>
  <c r="M33" i="19"/>
  <c r="S33" i="19" s="1" a="1"/>
  <c r="S33" i="19" s="1"/>
  <c r="M61" i="19"/>
  <c r="S61" i="19" s="1" a="1"/>
  <c r="S61" i="19" s="1"/>
  <c r="M75" i="19"/>
  <c r="S75" i="19" s="1" a="1"/>
  <c r="S75" i="19" s="1"/>
  <c r="M80" i="19"/>
  <c r="S80" i="19" s="1" a="1"/>
  <c r="S80" i="19" s="1"/>
  <c r="M115" i="19"/>
  <c r="S115" i="19" s="1" a="1"/>
  <c r="S115" i="19" s="1"/>
  <c r="M76" i="19"/>
  <c r="S76" i="19" s="1" a="1"/>
  <c r="S76" i="19" s="1"/>
  <c r="M132" i="19"/>
  <c r="M68" i="19"/>
  <c r="S68" i="19" s="1" a="1"/>
  <c r="S68" i="19" s="1"/>
  <c r="M145" i="19"/>
  <c r="M57" i="19"/>
  <c r="S57" i="19" s="1" a="1"/>
  <c r="S57" i="19" s="1"/>
  <c r="M114" i="19"/>
  <c r="S114" i="19" s="1" a="1"/>
  <c r="S114" i="19" s="1"/>
  <c r="M58" i="19"/>
  <c r="S58" i="19" s="1" a="1"/>
  <c r="S58" i="19" s="1"/>
  <c r="M66" i="19"/>
  <c r="S66" i="19" s="1" a="1"/>
  <c r="S66" i="19" s="1"/>
  <c r="M129" i="19"/>
  <c r="S129" i="19" s="1" a="1"/>
  <c r="S129" i="19" s="1"/>
  <c r="M104" i="19"/>
  <c r="S104" i="19" s="1" a="1"/>
  <c r="S104" i="19" s="1"/>
  <c r="M116" i="19"/>
  <c r="S116" i="19" s="1" a="1"/>
  <c r="S116" i="19" s="1"/>
  <c r="M112" i="19"/>
  <c r="S112" i="19" s="1" a="1"/>
  <c r="S112" i="19" s="1"/>
  <c r="M19" i="19"/>
  <c r="S19" i="19" s="1" a="1"/>
  <c r="S19" i="19" s="1"/>
  <c r="M94" i="19"/>
  <c r="S94" i="19" s="1" a="1"/>
  <c r="S94" i="19" s="1"/>
  <c r="M22" i="33"/>
  <c r="S22" i="33" s="1" a="1"/>
  <c r="S22" i="33" s="1"/>
  <c r="M52" i="33"/>
  <c r="S52" i="33" s="1" a="1"/>
  <c r="S52" i="33" s="1"/>
  <c r="M104" i="33"/>
  <c r="S104" i="33" s="1" a="1"/>
  <c r="S104" i="33" s="1"/>
  <c r="M28" i="33"/>
  <c r="S28" i="33" s="1" a="1"/>
  <c r="S28" i="33" s="1"/>
  <c r="M51" i="33"/>
  <c r="S51" i="33" s="1" a="1"/>
  <c r="S51" i="33" s="1"/>
  <c r="M118" i="33"/>
  <c r="S118" i="33" s="1" a="1"/>
  <c r="S118" i="33" s="1"/>
  <c r="M108" i="33"/>
  <c r="S108" i="33" s="1" a="1"/>
  <c r="S108" i="33" s="1"/>
  <c r="M53" i="33"/>
  <c r="S53" i="33" s="1" a="1"/>
  <c r="S53" i="33" s="1"/>
  <c r="M65" i="33"/>
  <c r="S65" i="33" s="1" a="1"/>
  <c r="S65" i="33" s="1"/>
  <c r="M32" i="33"/>
  <c r="S32" i="33" s="1" a="1"/>
  <c r="S32" i="33" s="1"/>
  <c r="M57" i="33"/>
  <c r="S57" i="33" s="1" a="1"/>
  <c r="S57" i="33" s="1"/>
  <c r="M116" i="33"/>
  <c r="S116" i="33" s="1" a="1"/>
  <c r="S116" i="33" s="1"/>
  <c r="M27" i="33"/>
  <c r="S27" i="33" s="1" a="1"/>
  <c r="S27" i="33" s="1"/>
  <c r="M120" i="33"/>
  <c r="S120" i="33" s="1" a="1"/>
  <c r="S120" i="33" s="1"/>
  <c r="M18" i="33"/>
  <c r="S18" i="33" s="1" a="1"/>
  <c r="S18" i="33" s="1"/>
  <c r="M26" i="33"/>
  <c r="S26" i="33" s="1" a="1"/>
  <c r="S26" i="33" s="1"/>
  <c r="M19" i="33"/>
  <c r="S19" i="33" s="1" a="1"/>
  <c r="S19" i="33" s="1"/>
  <c r="M78" i="33"/>
  <c r="S78" i="33" s="1" a="1"/>
  <c r="S78" i="33" s="1"/>
  <c r="M58" i="33"/>
  <c r="S58" i="33" s="1" a="1"/>
  <c r="S58" i="33" s="1"/>
  <c r="M110" i="33"/>
  <c r="S110" i="33" s="1" a="1"/>
  <c r="S110" i="33" s="1"/>
  <c r="M56" i="33"/>
  <c r="S56" i="33" s="1" a="1"/>
  <c r="S56" i="33" s="1"/>
  <c r="M115" i="33"/>
  <c r="S115" i="33" s="1" a="1"/>
  <c r="S115" i="33" s="1"/>
  <c r="M96" i="33"/>
  <c r="S96" i="33" s="1" a="1"/>
  <c r="S96" i="33" s="1"/>
  <c r="M70" i="33"/>
  <c r="S70" i="33" s="1" a="1"/>
  <c r="S70" i="33" s="1"/>
  <c r="M46" i="33"/>
  <c r="S46" i="33" s="1" a="1"/>
  <c r="S46" i="33" s="1"/>
  <c r="M79" i="33"/>
  <c r="S79" i="33" s="1" a="1"/>
  <c r="S79" i="33" s="1"/>
  <c r="M17" i="33"/>
  <c r="S17" i="33" s="1" a="1"/>
  <c r="S17" i="33" s="1"/>
  <c r="M14" i="33"/>
  <c r="M20" i="33"/>
  <c r="S20" i="33" s="1" a="1"/>
  <c r="S20" i="33" s="1"/>
  <c r="M109" i="33"/>
  <c r="S109" i="33" s="1" a="1"/>
  <c r="S109" i="33" s="1"/>
  <c r="M95" i="33"/>
  <c r="M44" i="33"/>
  <c r="S44" i="33" s="1" a="1"/>
  <c r="S44" i="33" s="1"/>
  <c r="M114" i="33"/>
  <c r="S114" i="33" s="1" a="1"/>
  <c r="S114" i="33" s="1"/>
  <c r="M48" i="33"/>
  <c r="S48" i="33" s="1" a="1"/>
  <c r="S48" i="33" s="1"/>
  <c r="M59" i="33"/>
  <c r="S59" i="33" s="1" a="1"/>
  <c r="S59" i="33" s="1"/>
  <c r="M75" i="33"/>
  <c r="S75" i="33" s="1" a="1"/>
  <c r="S75" i="33" s="1"/>
  <c r="M24" i="33"/>
  <c r="S24" i="33" s="1" a="1"/>
  <c r="S24" i="33" s="1"/>
  <c r="M74" i="33"/>
  <c r="S74" i="33" s="1" a="1"/>
  <c r="S74" i="33" s="1"/>
  <c r="M99" i="33"/>
  <c r="S99" i="33" s="1" a="1"/>
  <c r="S99" i="33" s="1"/>
  <c r="M68" i="33"/>
  <c r="S68" i="33" s="1" a="1"/>
  <c r="S68" i="33" s="1"/>
  <c r="M69" i="33"/>
  <c r="S69" i="33" s="1" a="1"/>
  <c r="S69" i="33" s="1"/>
  <c r="M117" i="33"/>
  <c r="S117" i="33" s="1" a="1"/>
  <c r="S117" i="33" s="1"/>
  <c r="M54" i="33"/>
  <c r="S54" i="33" s="1" a="1"/>
  <c r="S54" i="33" s="1"/>
  <c r="M23" i="33"/>
  <c r="S23" i="33" s="1" a="1"/>
  <c r="S23" i="33" s="1"/>
  <c r="M119" i="33"/>
  <c r="S119" i="33" s="1" a="1"/>
  <c r="S119" i="33" s="1"/>
  <c r="M49" i="33"/>
  <c r="S49" i="33" s="1" a="1"/>
  <c r="S49" i="33" s="1"/>
  <c r="M64" i="33"/>
  <c r="S64" i="33" s="1" a="1"/>
  <c r="S64" i="33" s="1"/>
  <c r="M80" i="33"/>
  <c r="S80" i="33" s="1" a="1"/>
  <c r="S80" i="33" s="1"/>
  <c r="M103" i="33"/>
  <c r="S103" i="33" s="1" a="1"/>
  <c r="S103" i="33" s="1"/>
  <c r="M47" i="33"/>
  <c r="S47" i="33" s="1" a="1"/>
  <c r="S47" i="33" s="1"/>
  <c r="M98" i="33"/>
  <c r="S98" i="33" s="1" a="1"/>
  <c r="S98" i="33" s="1"/>
  <c r="M107" i="33"/>
  <c r="S107" i="33" s="1" a="1"/>
  <c r="S107" i="33" s="1"/>
  <c r="M29" i="33"/>
  <c r="S29" i="33" s="1" a="1"/>
  <c r="S29" i="33" s="1"/>
  <c r="M45" i="33"/>
  <c r="S45" i="33" s="1" a="1"/>
  <c r="S45" i="33" s="1"/>
  <c r="M97" i="33"/>
  <c r="S97" i="33" s="1" a="1"/>
  <c r="S97" i="33" s="1"/>
  <c r="M67" i="33"/>
  <c r="S67" i="33" s="1" a="1"/>
  <c r="S67" i="33" s="1"/>
  <c r="M90" i="33"/>
  <c r="S90" i="33" s="1" a="1"/>
  <c r="S90" i="33" s="1"/>
  <c r="M25" i="33"/>
  <c r="S25" i="33" s="1" a="1"/>
  <c r="S25" i="33" s="1"/>
  <c r="M31" i="33"/>
  <c r="S31" i="33" s="1" a="1"/>
  <c r="S31" i="33" s="1"/>
  <c r="R139" i="19"/>
  <c r="R132" i="19"/>
  <c r="R145" i="19"/>
  <c r="R118" i="19"/>
  <c r="R131" i="19"/>
  <c r="M69" i="30"/>
  <c r="S69" i="30" s="1" a="1"/>
  <c r="S69" i="30" s="1"/>
  <c r="M57" i="30"/>
  <c r="S57" i="30" s="1" a="1"/>
  <c r="S57" i="30" s="1"/>
  <c r="M52" i="30"/>
  <c r="S52" i="30" s="1" a="1"/>
  <c r="S52" i="30" s="1"/>
  <c r="M23" i="30"/>
  <c r="S23" i="30" s="1" a="1"/>
  <c r="S23" i="30" s="1"/>
  <c r="M68" i="30"/>
  <c r="S68" i="30" s="1" a="1"/>
  <c r="S68" i="30" s="1"/>
  <c r="M46" i="30"/>
  <c r="S46" i="30" s="1" a="1"/>
  <c r="S46" i="30" s="1"/>
  <c r="M80" i="30"/>
  <c r="S80" i="30" s="1" a="1"/>
  <c r="S80" i="30" s="1"/>
  <c r="M47" i="30"/>
  <c r="S47" i="30" s="1" a="1"/>
  <c r="S47" i="30" s="1"/>
  <c r="M71" i="30"/>
  <c r="S71" i="30" s="1" a="1"/>
  <c r="S71" i="30" s="1"/>
  <c r="M28" i="30"/>
  <c r="S28" i="30" s="1" a="1"/>
  <c r="S28" i="30" s="1"/>
  <c r="M53" i="30"/>
  <c r="S53" i="30" s="1" a="1"/>
  <c r="S53" i="30" s="1"/>
  <c r="M24" i="30"/>
  <c r="S24" i="30" s="1" a="1"/>
  <c r="S24" i="30" s="1"/>
  <c r="M22" i="30"/>
  <c r="S22" i="30" s="1" a="1"/>
  <c r="S22" i="30" s="1"/>
  <c r="M91" i="30"/>
  <c r="S91" i="30" s="1" a="1"/>
  <c r="S91" i="30" s="1"/>
  <c r="M41" i="30"/>
  <c r="S41" i="30" s="1" a="1"/>
  <c r="S41" i="30" s="1"/>
  <c r="M66" i="30"/>
  <c r="S66" i="30" s="1" a="1"/>
  <c r="S66" i="30" s="1"/>
  <c r="M75" i="30"/>
  <c r="S75" i="30" s="1" a="1"/>
  <c r="S75" i="30" s="1"/>
  <c r="M58" i="30"/>
  <c r="S58" i="30" s="1" a="1"/>
  <c r="S58" i="30" s="1"/>
  <c r="M30" i="30"/>
  <c r="S30" i="30" s="1" a="1"/>
  <c r="S30" i="30" s="1"/>
  <c r="M19" i="30"/>
  <c r="M54" i="30"/>
  <c r="S54" i="30" s="1" a="1"/>
  <c r="S54" i="30" s="1"/>
  <c r="M49" i="30"/>
  <c r="S49" i="30" s="1" a="1"/>
  <c r="S49" i="30" s="1"/>
  <c r="M76" i="30"/>
  <c r="S76" i="30" s="1" a="1"/>
  <c r="S76" i="30" s="1"/>
  <c r="M48" i="30"/>
  <c r="S48" i="30" s="1" a="1"/>
  <c r="S48" i="30" s="1"/>
  <c r="M21" i="30"/>
  <c r="S21" i="30" s="1" a="1"/>
  <c r="S21" i="30" s="1"/>
  <c r="M79" i="30"/>
  <c r="S79" i="30" s="1" a="1"/>
  <c r="S79" i="30" s="1"/>
  <c r="M59" i="30"/>
  <c r="S59" i="30" s="1" a="1"/>
  <c r="S59" i="30" s="1"/>
  <c r="M50" i="30"/>
  <c r="S50" i="30" s="1" a="1"/>
  <c r="S50" i="30" s="1"/>
  <c r="M65" i="30"/>
  <c r="S65" i="30" s="1" a="1"/>
  <c r="S65" i="30" s="1"/>
  <c r="M34" i="30"/>
  <c r="S34" i="30" s="1" a="1"/>
  <c r="S34" i="30" s="1"/>
  <c r="M81" i="30"/>
  <c r="S81" i="30" s="1" a="1"/>
  <c r="S81" i="30" s="1"/>
  <c r="M31" i="30"/>
  <c r="S31" i="30" s="1" a="1"/>
  <c r="S31" i="30" s="1"/>
  <c r="M33" i="30"/>
  <c r="S33" i="30" s="1" a="1"/>
  <c r="S33" i="30" s="1"/>
  <c r="M70" i="30"/>
  <c r="S70" i="30" s="1" a="1"/>
  <c r="S70" i="30" s="1"/>
  <c r="M29" i="30"/>
  <c r="S29" i="30" s="1" a="1"/>
  <c r="S29" i="30" s="1"/>
  <c r="M71" i="48"/>
  <c r="S71" i="48" s="1" a="1"/>
  <c r="S71" i="48" s="1"/>
  <c r="M54" i="48"/>
  <c r="S54" i="48" s="1" a="1"/>
  <c r="S54" i="48" s="1"/>
  <c r="M118" i="48"/>
  <c r="S118" i="48" s="1" a="1"/>
  <c r="S118" i="48" s="1"/>
  <c r="M123" i="48"/>
  <c r="S123" i="48" s="1" a="1"/>
  <c r="S123" i="48" s="1"/>
  <c r="M20" i="48"/>
  <c r="S20" i="48" s="1" a="1"/>
  <c r="S20" i="48" s="1"/>
  <c r="M69" i="48"/>
  <c r="S69" i="48" s="1" a="1"/>
  <c r="S69" i="48" s="1"/>
  <c r="M59" i="48"/>
  <c r="S59" i="48" s="1" a="1"/>
  <c r="S59" i="48" s="1"/>
  <c r="M131" i="48"/>
  <c r="S131" i="48" s="1" a="1"/>
  <c r="S131" i="48" s="1"/>
  <c r="M41" i="48"/>
  <c r="S41" i="48" s="1" a="1"/>
  <c r="S41" i="48" s="1"/>
  <c r="M47" i="48"/>
  <c r="S47" i="48" s="1" a="1"/>
  <c r="S47" i="48" s="1"/>
  <c r="M51" i="48"/>
  <c r="S51" i="48" s="1" a="1"/>
  <c r="S51" i="48" s="1"/>
  <c r="M128" i="48"/>
  <c r="S128" i="48" s="1" a="1"/>
  <c r="S128" i="48" s="1"/>
  <c r="M66" i="48"/>
  <c r="S66" i="48" s="1" a="1"/>
  <c r="S66" i="48" s="1"/>
  <c r="M24" i="48"/>
  <c r="S24" i="48" s="1" a="1"/>
  <c r="S24" i="48" s="1"/>
  <c r="M113" i="48"/>
  <c r="S113" i="48" s="1" a="1"/>
  <c r="S113" i="48" s="1"/>
  <c r="M99" i="48"/>
  <c r="S99" i="48" s="1" a="1"/>
  <c r="S99" i="48" s="1"/>
  <c r="M121" i="48"/>
  <c r="M58" i="48"/>
  <c r="S58" i="48" s="1" a="1"/>
  <c r="S58" i="48" s="1"/>
  <c r="M30" i="48"/>
  <c r="S30" i="48" s="1" a="1"/>
  <c r="S30" i="48" s="1"/>
  <c r="M55" i="48"/>
  <c r="S55" i="48" s="1" a="1"/>
  <c r="S55" i="48" s="1"/>
  <c r="M68" i="48"/>
  <c r="S68" i="48" s="1" a="1"/>
  <c r="S68" i="48" s="1"/>
  <c r="M104" i="48"/>
  <c r="S104" i="48" s="1" a="1"/>
  <c r="S104" i="48" s="1"/>
  <c r="M107" i="48"/>
  <c r="S107" i="48" s="1" a="1"/>
  <c r="S107" i="48" s="1"/>
  <c r="M103" i="48"/>
  <c r="S103" i="48" s="1" a="1"/>
  <c r="S103" i="48" s="1"/>
  <c r="M93" i="48"/>
  <c r="S93" i="48" s="1" a="1"/>
  <c r="S93" i="48" s="1"/>
  <c r="M75" i="48"/>
  <c r="S75" i="48" s="1" a="1"/>
  <c r="S75" i="48" s="1"/>
  <c r="M102" i="48"/>
  <c r="S102" i="48" s="1" a="1"/>
  <c r="S102" i="48" s="1"/>
  <c r="M100" i="48"/>
  <c r="S100" i="48" s="1" a="1"/>
  <c r="S100" i="48" s="1"/>
  <c r="M120" i="48"/>
  <c r="M46" i="48"/>
  <c r="S46" i="48" s="1" a="1"/>
  <c r="S46" i="48" s="1"/>
  <c r="M129" i="48"/>
  <c r="S129" i="48" s="1" a="1"/>
  <c r="S129" i="48" s="1"/>
  <c r="M29" i="48"/>
  <c r="S29" i="48" s="1" a="1"/>
  <c r="S29" i="48" s="1"/>
  <c r="M76" i="48"/>
  <c r="S76" i="48" s="1" a="1"/>
  <c r="S76" i="48" s="1"/>
  <c r="M116" i="48"/>
  <c r="S116" i="48" s="1" a="1"/>
  <c r="S116" i="48" s="1"/>
  <c r="M28" i="48"/>
  <c r="S28" i="48" s="1" a="1"/>
  <c r="S28" i="48" s="1"/>
  <c r="M83" i="48"/>
  <c r="S83" i="48" s="1" a="1"/>
  <c r="S83" i="48" s="1"/>
  <c r="M101" i="48"/>
  <c r="S101" i="48" s="1" a="1"/>
  <c r="S101" i="48" s="1"/>
  <c r="M98" i="48"/>
  <c r="M135" i="48"/>
  <c r="S135" i="48" s="1" a="1"/>
  <c r="S135" i="48" s="1"/>
  <c r="M23" i="48"/>
  <c r="S23" i="48" s="1" a="1"/>
  <c r="S23" i="48" s="1"/>
  <c r="M134" i="48"/>
  <c r="S134" i="48" s="1" a="1"/>
  <c r="S134" i="48" s="1"/>
  <c r="M112" i="48"/>
  <c r="S112" i="48" s="1" a="1"/>
  <c r="S112" i="48" s="1"/>
  <c r="M115" i="48"/>
  <c r="S115" i="48" s="1" a="1"/>
  <c r="S115" i="48" s="1"/>
  <c r="M50" i="48"/>
  <c r="S50" i="48" s="1" a="1"/>
  <c r="S50" i="48" s="1"/>
  <c r="M114" i="48"/>
  <c r="S114" i="48" s="1" a="1"/>
  <c r="S114" i="48" s="1"/>
  <c r="M22" i="48"/>
  <c r="S22" i="48" s="1" a="1"/>
  <c r="S22" i="48" s="1"/>
  <c r="M15" i="48"/>
  <c r="M70" i="48"/>
  <c r="S70" i="48" s="1" a="1"/>
  <c r="S70" i="48" s="1"/>
  <c r="M65" i="48"/>
  <c r="S65" i="48" s="1" a="1"/>
  <c r="S65" i="48" s="1"/>
  <c r="M105" i="48"/>
  <c r="S105" i="48" s="1" a="1"/>
  <c r="S105" i="48" s="1"/>
  <c r="M117" i="48"/>
  <c r="S117" i="48" s="1" a="1"/>
  <c r="S117" i="48" s="1"/>
  <c r="M21" i="48"/>
  <c r="S21" i="48" s="1" a="1"/>
  <c r="S21" i="48" s="1"/>
  <c r="M81" i="48"/>
  <c r="S81" i="48" s="1" a="1"/>
  <c r="S81" i="48" s="1"/>
  <c r="M130" i="48"/>
  <c r="S130" i="48" s="1" a="1"/>
  <c r="S130" i="48" s="1"/>
  <c r="M82" i="48"/>
  <c r="S82" i="48" s="1" a="1"/>
  <c r="S82" i="48" s="1"/>
  <c r="M34" i="48"/>
  <c r="S34" i="48" s="1" a="1"/>
  <c r="S34" i="48" s="1"/>
  <c r="M113" i="23"/>
  <c r="S113" i="23" s="1" a="1"/>
  <c r="S113" i="23" s="1"/>
  <c r="M126" i="23"/>
  <c r="S126" i="23" s="1" a="1"/>
  <c r="S126" i="23" s="1"/>
  <c r="M112" i="23"/>
  <c r="S112" i="23" s="1" a="1"/>
  <c r="S112" i="23" s="1"/>
  <c r="M145" i="23"/>
  <c r="S145" i="23" s="1" a="1"/>
  <c r="S145" i="23" s="1"/>
  <c r="M53" i="23"/>
  <c r="S53" i="23" s="1" a="1"/>
  <c r="S53" i="23" s="1"/>
  <c r="M63" i="23"/>
  <c r="S63" i="23" s="1" a="1"/>
  <c r="S63" i="23" s="1"/>
  <c r="M24" i="23"/>
  <c r="S24" i="23" s="1" a="1"/>
  <c r="S24" i="23" s="1"/>
  <c r="M144" i="23"/>
  <c r="M127" i="23"/>
  <c r="S127" i="23" s="1" a="1"/>
  <c r="S127" i="23" s="1"/>
  <c r="M80" i="23"/>
  <c r="S80" i="23" s="1" a="1"/>
  <c r="S80" i="23" s="1"/>
  <c r="M108" i="23"/>
  <c r="M124" i="23"/>
  <c r="S124" i="23" s="1" a="1"/>
  <c r="S124" i="23" s="1"/>
  <c r="M25" i="23"/>
  <c r="S25" i="23" s="1" a="1"/>
  <c r="S25" i="23" s="1"/>
  <c r="M75" i="23"/>
  <c r="S75" i="23" s="1" a="1"/>
  <c r="S75" i="23" s="1"/>
  <c r="M140" i="23"/>
  <c r="S140" i="23" s="1" a="1"/>
  <c r="S140" i="23" s="1"/>
  <c r="M34" i="23"/>
  <c r="S34" i="23" s="1" a="1"/>
  <c r="S34" i="23" s="1"/>
  <c r="M88" i="23"/>
  <c r="S88" i="23" s="1" a="1"/>
  <c r="S88" i="23" s="1"/>
  <c r="M141" i="23"/>
  <c r="S141" i="23" s="1" a="1"/>
  <c r="S141" i="23" s="1"/>
  <c r="M51" i="23"/>
  <c r="S51" i="23" s="1" a="1"/>
  <c r="S51" i="23" s="1"/>
  <c r="M131" i="23"/>
  <c r="M41" i="23"/>
  <c r="S41" i="23" s="1" a="1"/>
  <c r="S41" i="23" s="1"/>
  <c r="M61" i="23"/>
  <c r="S61" i="23" s="1" a="1"/>
  <c r="S61" i="23" s="1"/>
  <c r="M23" i="23"/>
  <c r="S23" i="23" s="1" a="1"/>
  <c r="S23" i="23" s="1"/>
  <c r="M128" i="23"/>
  <c r="S128" i="23" s="1" a="1"/>
  <c r="S128" i="23" s="1"/>
  <c r="M21" i="23"/>
  <c r="S21" i="23" s="1" a="1"/>
  <c r="S21" i="23" s="1"/>
  <c r="M28" i="23"/>
  <c r="S28" i="23" s="1" a="1"/>
  <c r="S28" i="23" s="1"/>
  <c r="M62" i="23"/>
  <c r="S62" i="23" s="1" a="1"/>
  <c r="S62" i="23" s="1"/>
  <c r="M52" i="23"/>
  <c r="S52" i="23" s="1" a="1"/>
  <c r="S52" i="23" s="1"/>
  <c r="M40" i="23"/>
  <c r="S40" i="23" s="1" a="1"/>
  <c r="S40" i="23" s="1"/>
  <c r="M110" i="23"/>
  <c r="S110" i="23" s="1" a="1"/>
  <c r="S110" i="23" s="1"/>
  <c r="M58" i="23"/>
  <c r="S58" i="23" s="1" a="1"/>
  <c r="S58" i="23" s="1"/>
  <c r="M70" i="23"/>
  <c r="S70" i="23" s="1" a="1"/>
  <c r="S70" i="23" s="1"/>
  <c r="M74" i="23"/>
  <c r="S74" i="23" s="1" a="1"/>
  <c r="S74" i="23" s="1"/>
  <c r="M109" i="23"/>
  <c r="S109" i="23" s="1" a="1"/>
  <c r="S109" i="23" s="1"/>
  <c r="M89" i="23"/>
  <c r="S89" i="23" s="1" a="1"/>
  <c r="S89" i="23" s="1"/>
  <c r="M138" i="23"/>
  <c r="S138" i="23" s="1" a="1"/>
  <c r="S138" i="23" s="1"/>
  <c r="M59" i="23"/>
  <c r="S59" i="23" s="1" a="1"/>
  <c r="S59" i="23" s="1"/>
  <c r="M54" i="23"/>
  <c r="S54" i="23" s="1" a="1"/>
  <c r="S54" i="23" s="1"/>
  <c r="M32" i="23"/>
  <c r="S32" i="23" s="1" a="1"/>
  <c r="S32" i="23" s="1"/>
  <c r="M33" i="23"/>
  <c r="S33" i="23" s="1" a="1"/>
  <c r="S33" i="23" s="1"/>
  <c r="M22" i="23"/>
  <c r="S22" i="23" s="1" a="1"/>
  <c r="S22" i="23" s="1"/>
  <c r="M48" i="23"/>
  <c r="S48" i="23" s="1" a="1"/>
  <c r="S48" i="23" s="1"/>
  <c r="M86" i="23"/>
  <c r="S86" i="23" s="1" a="1"/>
  <c r="S86" i="23" s="1"/>
  <c r="M91" i="23"/>
  <c r="S91" i="23" s="1" a="1"/>
  <c r="S91" i="23" s="1"/>
  <c r="M20" i="23"/>
  <c r="S20" i="23" s="1" a="1"/>
  <c r="S20" i="23" s="1"/>
  <c r="M26" i="23"/>
  <c r="S26" i="23" s="1" a="1"/>
  <c r="S26" i="23" s="1"/>
  <c r="M19" i="23"/>
  <c r="M57" i="23"/>
  <c r="S57" i="23" s="1" a="1"/>
  <c r="S57" i="23" s="1"/>
  <c r="M73" i="23"/>
  <c r="S73" i="23" s="1" a="1"/>
  <c r="S73" i="23" s="1"/>
  <c r="M55" i="23"/>
  <c r="S55" i="23" s="1" a="1"/>
  <c r="S55" i="23" s="1"/>
  <c r="M122" i="23"/>
  <c r="S122" i="23" s="1" a="1"/>
  <c r="S122" i="23" s="1"/>
  <c r="M81" i="23"/>
  <c r="S81" i="23" s="1" a="1"/>
  <c r="S81" i="23" s="1"/>
  <c r="M27" i="23"/>
  <c r="S27" i="23" s="1" a="1"/>
  <c r="S27" i="23" s="1"/>
  <c r="M93" i="23"/>
  <c r="S93" i="23" s="1" a="1"/>
  <c r="S93" i="23" s="1"/>
  <c r="M50" i="23"/>
  <c r="S50" i="23" s="1" a="1"/>
  <c r="S50" i="23" s="1"/>
  <c r="M125" i="23"/>
  <c r="S125" i="23" s="1" a="1"/>
  <c r="S125" i="23" s="1"/>
  <c r="M77" i="23"/>
  <c r="S77" i="23" s="1" a="1"/>
  <c r="S77" i="23" s="1"/>
  <c r="M103" i="23"/>
  <c r="S103" i="23" s="1" a="1"/>
  <c r="S103" i="23" s="1"/>
  <c r="M71" i="23"/>
  <c r="S71" i="23" s="1" a="1"/>
  <c r="S71" i="23" s="1"/>
  <c r="M65" i="23"/>
  <c r="S65" i="23" s="1" a="1"/>
  <c r="S65" i="23" s="1"/>
  <c r="M49" i="23"/>
  <c r="S49" i="23" s="1" a="1"/>
  <c r="S49" i="23" s="1"/>
  <c r="M78" i="23"/>
  <c r="S78" i="23" s="1" a="1"/>
  <c r="S78" i="23" s="1"/>
  <c r="M76" i="23"/>
  <c r="S76" i="23" s="1" a="1"/>
  <c r="S76" i="23" s="1"/>
  <c r="M117" i="23"/>
  <c r="M115" i="23"/>
  <c r="S115" i="23" s="1" a="1"/>
  <c r="S115" i="23" s="1"/>
  <c r="M92" i="23"/>
  <c r="S92" i="23" s="1" a="1"/>
  <c r="S92" i="23" s="1"/>
  <c r="M42" i="23"/>
  <c r="S42" i="23" s="1" a="1"/>
  <c r="S42" i="23" s="1"/>
  <c r="M72" i="23"/>
  <c r="S72" i="23" s="1" a="1"/>
  <c r="S72" i="23" s="1"/>
  <c r="M64" i="23"/>
  <c r="S64" i="23" s="1" a="1"/>
  <c r="S64" i="23" s="1"/>
  <c r="M85" i="23"/>
  <c r="S85" i="23" s="1" a="1"/>
  <c r="S85" i="23" s="1"/>
  <c r="M139" i="23"/>
  <c r="S139" i="23" s="1" a="1"/>
  <c r="S139" i="23" s="1"/>
  <c r="M79" i="23"/>
  <c r="S79" i="23" s="1" a="1"/>
  <c r="S79" i="23" s="1"/>
  <c r="M133" i="23"/>
  <c r="S133" i="23" s="1" a="1"/>
  <c r="S133" i="23" s="1"/>
  <c r="M130" i="23"/>
  <c r="M56" i="23"/>
  <c r="S56" i="23" s="1" a="1"/>
  <c r="S56" i="23" s="1"/>
  <c r="M47" i="23"/>
  <c r="S47" i="23" s="1" a="1"/>
  <c r="S47" i="23" s="1"/>
  <c r="M114" i="23"/>
  <c r="S114" i="23" s="1" a="1"/>
  <c r="S114" i="23" s="1"/>
  <c r="M111" i="23"/>
  <c r="S111" i="23" s="1" a="1"/>
  <c r="S111" i="23" s="1"/>
  <c r="M123" i="23"/>
  <c r="S123" i="23" s="1" a="1"/>
  <c r="S123" i="23" s="1"/>
  <c r="S68" i="18" l="1" a="1"/>
  <c r="S68" i="18" s="1"/>
  <c r="S62" i="18" a="1"/>
  <c r="S62" i="18" s="1"/>
  <c r="S69" i="18" a="1"/>
  <c r="S69" i="18" s="1"/>
  <c r="S80" i="18" a="1"/>
  <c r="S80" i="18" s="1"/>
  <c r="S17" i="18" a="1"/>
  <c r="S17" i="18" s="1"/>
  <c r="S28" i="18" a="1"/>
  <c r="S28" i="18" s="1"/>
  <c r="S61" i="18" a="1"/>
  <c r="S61" i="18" s="1"/>
  <c r="S132" i="19" a="1"/>
  <c r="S132" i="19" s="1"/>
  <c r="S131" i="19" a="1"/>
  <c r="S131" i="19" s="1"/>
  <c r="S140" i="18" a="1"/>
  <c r="S140" i="18" s="1"/>
  <c r="S26" i="18" a="1"/>
  <c r="S26" i="18" s="1"/>
  <c r="S31" i="18" a="1"/>
  <c r="S31" i="18" s="1"/>
  <c r="R156" i="19"/>
  <c r="R160" i="19" s="1"/>
  <c r="S57" i="32" a="1"/>
  <c r="S57" i="32" s="1"/>
  <c r="S119" i="50" a="1"/>
  <c r="S119" i="50" s="1"/>
  <c r="R157" i="20"/>
  <c r="S121" i="48" a="1"/>
  <c r="S121" i="48" s="1"/>
  <c r="S29" i="32" a="1"/>
  <c r="S29" i="32" s="1"/>
  <c r="S120" i="48" a="1"/>
  <c r="S120" i="48" s="1"/>
  <c r="R143" i="50"/>
  <c r="S137" i="20" a="1"/>
  <c r="S137" i="20" s="1"/>
  <c r="S99" i="49" a="1"/>
  <c r="S99" i="49" s="1"/>
  <c r="M131" i="49"/>
  <c r="S19" i="26" a="1"/>
  <c r="S19" i="26" s="1"/>
  <c r="M93" i="26"/>
  <c r="M133" i="25"/>
  <c r="S95" i="25" a="1"/>
  <c r="S95" i="25" s="1"/>
  <c r="S108" i="23" a="1"/>
  <c r="S108" i="23" s="1"/>
  <c r="M154" i="23"/>
  <c r="S14" i="33" a="1"/>
  <c r="S14" i="33" s="1"/>
  <c r="M92" i="33"/>
  <c r="S95" i="32" a="1"/>
  <c r="S95" i="32" s="1"/>
  <c r="M130" i="32"/>
  <c r="S116" i="20" a="1"/>
  <c r="S116" i="20" s="1"/>
  <c r="S129" i="20" a="1"/>
  <c r="S129" i="20" s="1"/>
  <c r="M97" i="44"/>
  <c r="S15" i="44" a="1"/>
  <c r="S15" i="44" s="1"/>
  <c r="S145" i="19" a="1"/>
  <c r="S145" i="19" s="1"/>
  <c r="S109" i="19" a="1"/>
  <c r="S109" i="19" s="1"/>
  <c r="M156" i="19"/>
  <c r="M149" i="47"/>
  <c r="S103" i="47" a="1"/>
  <c r="S103" i="47" s="1"/>
  <c r="M94" i="28"/>
  <c r="S14" i="28" a="1"/>
  <c r="S14" i="28" s="1"/>
  <c r="S107" i="20" a="1"/>
  <c r="S107" i="20" s="1"/>
  <c r="M157" i="20"/>
  <c r="S157" i="20" s="1"/>
  <c r="S100" i="45" a="1"/>
  <c r="S100" i="45" s="1"/>
  <c r="M132" i="45"/>
  <c r="M143" i="50"/>
  <c r="S97" i="50" a="1"/>
  <c r="S97" i="50" s="1"/>
  <c r="R161" i="20"/>
  <c r="S130" i="20" a="1"/>
  <c r="S130" i="20" s="1"/>
  <c r="S13" i="49" a="1"/>
  <c r="S13" i="49" s="1"/>
  <c r="M96" i="49"/>
  <c r="S19" i="42" a="1"/>
  <c r="S19" i="42" s="1"/>
  <c r="M97" i="42"/>
  <c r="S95" i="33" a="1"/>
  <c r="S95" i="33" s="1"/>
  <c r="M130" i="33"/>
  <c r="S118" i="19" a="1"/>
  <c r="S118" i="19" s="1"/>
  <c r="S15" i="47" a="1"/>
  <c r="S15" i="47" s="1"/>
  <c r="M100" i="47"/>
  <c r="S20" i="21" a="1"/>
  <c r="S20" i="21" s="1"/>
  <c r="M99" i="21"/>
  <c r="R101" i="18"/>
  <c r="R147" i="50"/>
  <c r="S143" i="50"/>
  <c r="S143" i="20" a="1"/>
  <c r="S143" i="20" s="1"/>
  <c r="M103" i="37"/>
  <c r="S15" i="37" a="1"/>
  <c r="S15" i="37" s="1"/>
  <c r="S13" i="25" a="1"/>
  <c r="S13" i="25" s="1"/>
  <c r="M92" i="25"/>
  <c r="S19" i="30" a="1"/>
  <c r="S19" i="30" s="1"/>
  <c r="M93" i="30"/>
  <c r="R144" i="48"/>
  <c r="M92" i="32"/>
  <c r="S14" i="32" a="1"/>
  <c r="S14" i="32" s="1"/>
  <c r="M93" i="31"/>
  <c r="S19" i="31" a="1"/>
  <c r="S19" i="31" s="1"/>
  <c r="S104" i="18" a="1"/>
  <c r="S104" i="18" s="1"/>
  <c r="M151" i="18"/>
  <c r="M104" i="20"/>
  <c r="S13" i="20" a="1"/>
  <c r="S13" i="20" s="1"/>
  <c r="M97" i="45"/>
  <c r="S15" i="45" a="1"/>
  <c r="S15" i="45" s="1"/>
  <c r="M132" i="44"/>
  <c r="S100" i="44" a="1"/>
  <c r="S100" i="44" s="1"/>
  <c r="S19" i="23" a="1"/>
  <c r="S19" i="23" s="1"/>
  <c r="M105" i="23"/>
  <c r="M95" i="48"/>
  <c r="S15" i="48" a="1"/>
  <c r="S15" i="48" s="1"/>
  <c r="S13" i="19" a="1"/>
  <c r="S13" i="19" s="1"/>
  <c r="M106" i="19"/>
  <c r="M95" i="29"/>
  <c r="S20" i="29" a="1"/>
  <c r="S20" i="29" s="1"/>
  <c r="M134" i="21"/>
  <c r="S102" i="21" a="1"/>
  <c r="S102" i="21" s="1"/>
  <c r="S13" i="18" a="1"/>
  <c r="S13" i="18" s="1"/>
  <c r="M101" i="18"/>
  <c r="M132" i="28"/>
  <c r="S97" i="28" a="1"/>
  <c r="S97" i="28" s="1"/>
  <c r="S19" i="41" a="1"/>
  <c r="S19" i="41" s="1"/>
  <c r="M98" i="41"/>
  <c r="S98" i="48" a="1"/>
  <c r="S98" i="48" s="1"/>
  <c r="M144" i="48"/>
  <c r="S139" i="19" a="1"/>
  <c r="S139" i="19" s="1"/>
  <c r="R149" i="47"/>
  <c r="S15" i="50" a="1"/>
  <c r="S15" i="50" s="1"/>
  <c r="M94" i="50"/>
  <c r="R151" i="18"/>
  <c r="R92" i="32"/>
  <c r="S156" i="19" l="1"/>
  <c r="R144" i="23"/>
  <c r="S144" i="23" s="1" a="1"/>
  <c r="S144" i="23" s="1"/>
  <c r="R130" i="23"/>
  <c r="S130" i="23" s="1" a="1"/>
  <c r="S130" i="23" s="1"/>
  <c r="R117" i="23"/>
  <c r="R131" i="23"/>
  <c r="S131" i="23" s="1" a="1"/>
  <c r="S131" i="23" s="1"/>
  <c r="M148" i="48"/>
  <c r="M107" i="41"/>
  <c r="S107" i="41" s="1"/>
  <c r="S98" i="41"/>
  <c r="S144" i="48"/>
  <c r="R148" i="48"/>
  <c r="S100" i="47"/>
  <c r="M158" i="23"/>
  <c r="M155" i="18"/>
  <c r="M112" i="37"/>
  <c r="S112" i="37" s="1"/>
  <c r="S103" i="37"/>
  <c r="S130" i="33"/>
  <c r="M134" i="33"/>
  <c r="S134" i="33" s="1"/>
  <c r="M160" i="19"/>
  <c r="S160" i="19" s="1"/>
  <c r="S97" i="44"/>
  <c r="M134" i="32"/>
  <c r="S130" i="32"/>
  <c r="M135" i="49"/>
  <c r="S135" i="49" s="1"/>
  <c r="S131" i="49"/>
  <c r="S151" i="18"/>
  <c r="R155" i="18"/>
  <c r="S94" i="50"/>
  <c r="S95" i="29"/>
  <c r="M104" i="29"/>
  <c r="S104" i="29" s="1"/>
  <c r="S106" i="19"/>
  <c r="S105" i="23"/>
  <c r="S92" i="25"/>
  <c r="S97" i="42"/>
  <c r="M106" i="42"/>
  <c r="S106" i="42" s="1"/>
  <c r="S96" i="49"/>
  <c r="S94" i="28"/>
  <c r="S149" i="47"/>
  <c r="R153" i="47"/>
  <c r="S132" i="44"/>
  <c r="M136" i="44"/>
  <c r="S136" i="44" s="1"/>
  <c r="S104" i="20"/>
  <c r="S132" i="45"/>
  <c r="M136" i="45"/>
  <c r="S136" i="45" s="1"/>
  <c r="M153" i="47"/>
  <c r="S133" i="25"/>
  <c r="M137" i="25"/>
  <c r="S137" i="25" s="1"/>
  <c r="S93" i="26"/>
  <c r="M102" i="26"/>
  <c r="S102" i="26" s="1"/>
  <c r="M138" i="21"/>
  <c r="S138" i="21" s="1"/>
  <c r="S134" i="21"/>
  <c r="S101" i="18"/>
  <c r="M147" i="50"/>
  <c r="S147" i="50" s="1"/>
  <c r="S97" i="45"/>
  <c r="S99" i="21"/>
  <c r="S92" i="32"/>
  <c r="R134" i="32"/>
  <c r="S134" i="32" s="1"/>
  <c r="M136" i="28"/>
  <c r="S136" i="28" s="1"/>
  <c r="S132" i="28"/>
  <c r="S95" i="48"/>
  <c r="M102" i="31"/>
  <c r="S102" i="31" s="1"/>
  <c r="S93" i="31"/>
  <c r="M102" i="30"/>
  <c r="S102" i="30" s="1"/>
  <c r="S93" i="30"/>
  <c r="M161" i="20"/>
  <c r="S161" i="20" s="1"/>
  <c r="S92" i="33"/>
  <c r="S148" i="48" l="1"/>
  <c r="S155" i="18"/>
  <c r="S153" i="47"/>
  <c r="R154" i="23"/>
  <c r="S117" i="23" a="1"/>
  <c r="S117" i="23" s="1"/>
  <c r="S154" i="23" l="1"/>
  <c r="R158" i="23"/>
  <c r="S158" i="23" s="1"/>
  <c r="P93" i="27" l="1"/>
  <c r="R94" i="27" s="1"/>
  <c r="P98" i="27"/>
  <c r="R99" i="27" s="1"/>
  <c r="P102" i="27"/>
  <c r="K98" i="27"/>
  <c r="M99" i="27" s="1"/>
  <c r="K102" i="27"/>
  <c r="K93" i="27"/>
  <c r="M94" i="27" s="1"/>
  <c r="E28" i="6" s="1"/>
  <c r="H28" i="6" l="1"/>
  <c r="M103" i="27"/>
  <c r="R103" i="27"/>
  <c r="G28" i="6"/>
  <c r="S99" i="27"/>
  <c r="D28" i="6"/>
  <c r="S94" i="27"/>
  <c r="F28" i="6" l="1"/>
  <c r="I28" i="6"/>
  <c r="S103" i="27"/>
  <c r="K93" i="30"/>
  <c r="M94" i="30" s="1"/>
  <c r="E25" i="6" s="1"/>
  <c r="K98" i="30"/>
  <c r="M99" i="30" s="1"/>
  <c r="K102" i="30"/>
  <c r="K143" i="50"/>
  <c r="M144" i="50" s="1"/>
  <c r="K94" i="50"/>
  <c r="M95" i="50" s="1"/>
  <c r="E19" i="6" s="1"/>
  <c r="K147" i="50"/>
  <c r="K155" i="18"/>
  <c r="K101" i="18"/>
  <c r="M102" i="18" s="1"/>
  <c r="E15" i="6" s="1"/>
  <c r="K151" i="18"/>
  <c r="M152" i="18" s="1"/>
  <c r="P95" i="29"/>
  <c r="R96" i="29" s="1"/>
  <c r="P100" i="29"/>
  <c r="R101" i="29" s="1"/>
  <c r="P104" i="29"/>
  <c r="P149" i="47"/>
  <c r="R150" i="47" s="1"/>
  <c r="P153" i="47"/>
  <c r="P100" i="47"/>
  <c r="R101" i="47" s="1"/>
  <c r="K98" i="31"/>
  <c r="M99" i="31" s="1"/>
  <c r="K93" i="31"/>
  <c r="M94" i="31" s="1"/>
  <c r="E23" i="6" s="1"/>
  <c r="K102" i="31"/>
  <c r="P98" i="31"/>
  <c r="R99" i="31" s="1"/>
  <c r="P102" i="31"/>
  <c r="P93" i="31"/>
  <c r="R94" i="31" s="1"/>
  <c r="K99" i="21"/>
  <c r="M100" i="21" s="1"/>
  <c r="E22" i="6" s="1"/>
  <c r="K134" i="21"/>
  <c r="M135" i="21" s="1"/>
  <c r="K138" i="21"/>
  <c r="J13" i="29"/>
  <c r="K95" i="29"/>
  <c r="M96" i="29" s="1"/>
  <c r="E20" i="6" s="1"/>
  <c r="K104" i="29"/>
  <c r="K100" i="29"/>
  <c r="M101" i="29" s="1"/>
  <c r="K153" i="47"/>
  <c r="K100" i="47"/>
  <c r="M101" i="47" s="1"/>
  <c r="E8" i="6" s="1"/>
  <c r="K149" i="47"/>
  <c r="M150" i="47" s="1"/>
  <c r="P95" i="48"/>
  <c r="R96" i="48" s="1"/>
  <c r="P144" i="48"/>
  <c r="R145" i="48" s="1"/>
  <c r="P148" i="48"/>
  <c r="K106" i="19"/>
  <c r="M107" i="19" s="1"/>
  <c r="E16" i="6" s="1"/>
  <c r="K156" i="19"/>
  <c r="M157" i="19" s="1"/>
  <c r="K160" i="19"/>
  <c r="K134" i="33"/>
  <c r="K92" i="33"/>
  <c r="M93" i="33" s="1"/>
  <c r="E12" i="6" s="1"/>
  <c r="K130" i="33"/>
  <c r="M131" i="33" s="1"/>
  <c r="P157" i="19"/>
  <c r="P106" i="19"/>
  <c r="R107" i="19" s="1"/>
  <c r="P156" i="19"/>
  <c r="R157" i="19" s="1"/>
  <c r="P160" i="19"/>
  <c r="P93" i="26"/>
  <c r="R94" i="26" s="1"/>
  <c r="P102" i="26"/>
  <c r="P98" i="26"/>
  <c r="R99" i="26" s="1"/>
  <c r="K95" i="48"/>
  <c r="M96" i="48" s="1"/>
  <c r="E26" i="6" s="1"/>
  <c r="K148" i="48"/>
  <c r="K144" i="48"/>
  <c r="M145" i="48" s="1"/>
  <c r="P97" i="42"/>
  <c r="R98" i="42" s="1"/>
  <c r="P106" i="42"/>
  <c r="P102" i="42"/>
  <c r="R103" i="42" s="1"/>
  <c r="P132" i="44"/>
  <c r="R133" i="44" s="1"/>
  <c r="P97" i="44"/>
  <c r="R98" i="44" s="1"/>
  <c r="P136" i="44"/>
  <c r="K105" i="23"/>
  <c r="M106" i="23" s="1"/>
  <c r="K158" i="23"/>
  <c r="K154" i="23"/>
  <c r="M155" i="23" s="1"/>
  <c r="K97" i="42"/>
  <c r="M98" i="42" s="1"/>
  <c r="E21" i="6" s="1"/>
  <c r="K106" i="42"/>
  <c r="K102" i="42"/>
  <c r="M103" i="42" s="1"/>
  <c r="K136" i="44"/>
  <c r="K132" i="44"/>
  <c r="M133" i="44" s="1"/>
  <c r="K97" i="44"/>
  <c r="M98" i="44" s="1"/>
  <c r="E13" i="6" s="1"/>
  <c r="P98" i="30"/>
  <c r="R99" i="30" s="1"/>
  <c r="P102" i="30"/>
  <c r="P93" i="30"/>
  <c r="R94" i="30" s="1"/>
  <c r="P134" i="21"/>
  <c r="R135" i="21" s="1"/>
  <c r="P138" i="21"/>
  <c r="P99" i="21"/>
  <c r="R100" i="21" s="1"/>
  <c r="P97" i="45"/>
  <c r="R98" i="45" s="1"/>
  <c r="P136" i="45"/>
  <c r="P132" i="45"/>
  <c r="R133" i="45" s="1"/>
  <c r="K92" i="25"/>
  <c r="M93" i="25" s="1"/>
  <c r="E5" i="6" s="1"/>
  <c r="K137" i="25"/>
  <c r="K133" i="25"/>
  <c r="M134" i="25" s="1"/>
  <c r="K107" i="41"/>
  <c r="K98" i="41"/>
  <c r="M99" i="41" s="1"/>
  <c r="E6" i="6" s="1"/>
  <c r="K103" i="41"/>
  <c r="M104" i="41" s="1"/>
  <c r="K98" i="26"/>
  <c r="M99" i="26" s="1"/>
  <c r="K102" i="26"/>
  <c r="K93" i="26"/>
  <c r="M94" i="26" s="1"/>
  <c r="E24" i="6" s="1"/>
  <c r="P108" i="37"/>
  <c r="R109" i="37" s="1"/>
  <c r="P112" i="37"/>
  <c r="P103" i="37"/>
  <c r="R104" i="37" s="1"/>
  <c r="K135" i="49"/>
  <c r="K131" i="49"/>
  <c r="M132" i="49" s="1"/>
  <c r="K96" i="49"/>
  <c r="M97" i="49" s="1"/>
  <c r="E9" i="6" s="1"/>
  <c r="K112" i="37"/>
  <c r="K108" i="37"/>
  <c r="M109" i="37" s="1"/>
  <c r="K103" i="37"/>
  <c r="M104" i="37" s="1"/>
  <c r="E18" i="6" s="1"/>
  <c r="P92" i="32"/>
  <c r="R93" i="32" s="1"/>
  <c r="P130" i="32"/>
  <c r="R131" i="32" s="1"/>
  <c r="P134" i="32"/>
  <c r="K157" i="20"/>
  <c r="M158" i="20" s="1"/>
  <c r="K161" i="20"/>
  <c r="K104" i="20"/>
  <c r="M105" i="20" s="1"/>
  <c r="E17" i="6" s="1"/>
  <c r="K132" i="28"/>
  <c r="M133" i="28" s="1"/>
  <c r="K94" i="28"/>
  <c r="M95" i="28" s="1"/>
  <c r="E10" i="6" s="1"/>
  <c r="K136" i="28"/>
  <c r="P161" i="20"/>
  <c r="P104" i="20"/>
  <c r="R105" i="20" s="1"/>
  <c r="P157" i="20"/>
  <c r="R158" i="20" s="1"/>
  <c r="K136" i="45"/>
  <c r="K132" i="45"/>
  <c r="M133" i="45" s="1"/>
  <c r="K97" i="45"/>
  <c r="M98" i="45" s="1"/>
  <c r="E14" i="6" s="1"/>
  <c r="K92" i="32"/>
  <c r="M93" i="32" s="1"/>
  <c r="E11" i="6" s="1"/>
  <c r="K134" i="32"/>
  <c r="K130" i="32"/>
  <c r="M131" i="32" s="1"/>
  <c r="P94" i="50"/>
  <c r="R95" i="50" s="1"/>
  <c r="P143" i="50"/>
  <c r="R144" i="50" s="1"/>
  <c r="P144" i="50"/>
  <c r="P147" i="50"/>
  <c r="P151" i="18"/>
  <c r="R152" i="18" s="1"/>
  <c r="P155" i="18"/>
  <c r="P101" i="18"/>
  <c r="R102" i="18" s="1"/>
  <c r="P92" i="25"/>
  <c r="R93" i="25" s="1"/>
  <c r="P137" i="25"/>
  <c r="P133" i="25"/>
  <c r="R134" i="25" s="1"/>
  <c r="J28" i="6" l="1"/>
  <c r="M108" i="41"/>
  <c r="S150" i="47"/>
  <c r="R154" i="47"/>
  <c r="G8" i="6"/>
  <c r="D5" i="6"/>
  <c r="S93" i="25"/>
  <c r="S93" i="32"/>
  <c r="D11" i="6"/>
  <c r="D22" i="6"/>
  <c r="S100" i="21"/>
  <c r="E7" i="6"/>
  <c r="R107" i="42"/>
  <c r="S103" i="42"/>
  <c r="G21" i="6"/>
  <c r="R103" i="31"/>
  <c r="G23" i="6"/>
  <c r="S99" i="31"/>
  <c r="G11" i="6"/>
  <c r="R135" i="32"/>
  <c r="S131" i="32"/>
  <c r="F5" i="6"/>
  <c r="M136" i="49"/>
  <c r="H9" i="6"/>
  <c r="G16" i="6"/>
  <c r="S157" i="19"/>
  <c r="R161" i="19"/>
  <c r="H22" i="6"/>
  <c r="M139" i="21"/>
  <c r="S102" i="18"/>
  <c r="D15" i="6"/>
  <c r="G19" i="6"/>
  <c r="R148" i="50"/>
  <c r="H11" i="6"/>
  <c r="M135" i="32"/>
  <c r="S158" i="20"/>
  <c r="M162" i="20"/>
  <c r="H17" i="6"/>
  <c r="D18" i="6"/>
  <c r="S104" i="37"/>
  <c r="H24" i="6"/>
  <c r="M103" i="26"/>
  <c r="G14" i="6"/>
  <c r="R137" i="45"/>
  <c r="S133" i="45"/>
  <c r="G22" i="6"/>
  <c r="R139" i="21"/>
  <c r="S135" i="21"/>
  <c r="D21" i="6"/>
  <c r="S98" i="42"/>
  <c r="R103" i="26"/>
  <c r="G24" i="6"/>
  <c r="S99" i="26"/>
  <c r="D16" i="6"/>
  <c r="S107" i="19"/>
  <c r="D19" i="6"/>
  <c r="S95" i="50"/>
  <c r="G17" i="6"/>
  <c r="R162" i="20"/>
  <c r="D25" i="6"/>
  <c r="S94" i="30"/>
  <c r="M137" i="44"/>
  <c r="H13" i="6"/>
  <c r="H12" i="6"/>
  <c r="M135" i="33"/>
  <c r="R149" i="48"/>
  <c r="S145" i="48"/>
  <c r="G26" i="6"/>
  <c r="H23" i="6"/>
  <c r="M103" i="31"/>
  <c r="R156" i="18"/>
  <c r="G15" i="6"/>
  <c r="S152" i="18"/>
  <c r="D17" i="6"/>
  <c r="S105" i="20"/>
  <c r="H10" i="6"/>
  <c r="M137" i="28"/>
  <c r="H18" i="6"/>
  <c r="M113" i="37"/>
  <c r="R113" i="37"/>
  <c r="S109" i="37"/>
  <c r="G18" i="6"/>
  <c r="D14" i="6"/>
  <c r="S98" i="45"/>
  <c r="H6" i="6"/>
  <c r="H26" i="6"/>
  <c r="M149" i="48"/>
  <c r="D24" i="6"/>
  <c r="S94" i="26"/>
  <c r="D26" i="6"/>
  <c r="S96" i="48"/>
  <c r="H20" i="6"/>
  <c r="M105" i="29"/>
  <c r="H5" i="6"/>
  <c r="M138" i="25"/>
  <c r="R103" i="30"/>
  <c r="S99" i="30"/>
  <c r="G25" i="6"/>
  <c r="D13" i="6"/>
  <c r="S98" i="44"/>
  <c r="M161" i="19"/>
  <c r="H16" i="6"/>
  <c r="D8" i="6"/>
  <c r="S101" i="47"/>
  <c r="G20" i="6"/>
  <c r="R105" i="29"/>
  <c r="S101" i="29"/>
  <c r="H25" i="6"/>
  <c r="M103" i="30"/>
  <c r="G5" i="6"/>
  <c r="R138" i="25"/>
  <c r="S134" i="25"/>
  <c r="H14" i="6"/>
  <c r="M137" i="45"/>
  <c r="H21" i="6"/>
  <c r="M107" i="42"/>
  <c r="H7" i="6"/>
  <c r="M159" i="23"/>
  <c r="R137" i="44"/>
  <c r="G13" i="6"/>
  <c r="S133" i="44"/>
  <c r="F26" i="6"/>
  <c r="M154" i="47"/>
  <c r="H8" i="6"/>
  <c r="D23" i="6"/>
  <c r="S94" i="31"/>
  <c r="D20" i="6"/>
  <c r="S96" i="29"/>
  <c r="H15" i="6"/>
  <c r="M156" i="18"/>
  <c r="S144" i="50"/>
  <c r="M148" i="50"/>
  <c r="H19" i="6"/>
  <c r="S107" i="42" l="1"/>
  <c r="F22" i="6"/>
  <c r="F21" i="6"/>
  <c r="F11" i="6"/>
  <c r="F24" i="6"/>
  <c r="F19" i="6"/>
  <c r="F13" i="6"/>
  <c r="F17" i="6"/>
  <c r="F8" i="6"/>
  <c r="F18" i="6"/>
  <c r="F15" i="6"/>
  <c r="I14" i="6"/>
  <c r="F20" i="6"/>
  <c r="F25" i="6"/>
  <c r="F16" i="6"/>
  <c r="F14" i="6"/>
  <c r="I19" i="6"/>
  <c r="F23" i="6"/>
  <c r="S161" i="19"/>
  <c r="S103" i="30"/>
  <c r="I17" i="6"/>
  <c r="I18" i="6"/>
  <c r="S135" i="32"/>
  <c r="S154" i="47"/>
  <c r="I11" i="6"/>
  <c r="I20" i="6"/>
  <c r="S138" i="25"/>
  <c r="S113" i="37"/>
  <c r="S148" i="50"/>
  <c r="S137" i="45"/>
  <c r="I5" i="6"/>
  <c r="J5" i="6" s="1"/>
  <c r="I15" i="6"/>
  <c r="I13" i="6"/>
  <c r="S162" i="20"/>
  <c r="P132" i="28"/>
  <c r="R133" i="28" s="1"/>
  <c r="P136" i="28"/>
  <c r="P94" i="28"/>
  <c r="R95" i="28" s="1"/>
  <c r="S156" i="18"/>
  <c r="S103" i="31"/>
  <c r="S137" i="44"/>
  <c r="I23" i="6"/>
  <c r="I21" i="6"/>
  <c r="I8" i="6"/>
  <c r="P96" i="49"/>
  <c r="R97" i="49" s="1"/>
  <c r="P131" i="49"/>
  <c r="R132" i="49" s="1"/>
  <c r="P135" i="49"/>
  <c r="I25" i="6"/>
  <c r="P107" i="41"/>
  <c r="P98" i="41"/>
  <c r="R99" i="41" s="1"/>
  <c r="P103" i="41"/>
  <c r="R104" i="41" s="1"/>
  <c r="I16" i="6"/>
  <c r="I26" i="6"/>
  <c r="J26" i="6" s="1"/>
  <c r="S105" i="29"/>
  <c r="I24" i="6"/>
  <c r="S139" i="21"/>
  <c r="P105" i="23"/>
  <c r="R106" i="23" s="1"/>
  <c r="P154" i="23"/>
  <c r="R155" i="23" s="1"/>
  <c r="P158" i="23"/>
  <c r="S149" i="48"/>
  <c r="S103" i="26"/>
  <c r="I22" i="6"/>
  <c r="P134" i="33"/>
  <c r="P92" i="33"/>
  <c r="R93" i="33" s="1"/>
  <c r="P130" i="33"/>
  <c r="R131" i="33" s="1"/>
  <c r="J16" i="6" l="1"/>
  <c r="J19" i="6"/>
  <c r="J23" i="6"/>
  <c r="J13" i="6"/>
  <c r="J20" i="6"/>
  <c r="J17" i="6"/>
  <c r="J21" i="6"/>
  <c r="J11" i="6"/>
  <c r="J22" i="6"/>
  <c r="J15" i="6"/>
  <c r="J24" i="6"/>
  <c r="J14" i="6"/>
  <c r="J18" i="6"/>
  <c r="J25" i="6"/>
  <c r="J8" i="6"/>
  <c r="S99" i="41"/>
  <c r="D6" i="6"/>
  <c r="G9" i="6"/>
  <c r="S132" i="49"/>
  <c r="R136" i="49"/>
  <c r="S136" i="49" s="1"/>
  <c r="D10" i="6"/>
  <c r="S95" i="28"/>
  <c r="G12" i="6"/>
  <c r="R135" i="33"/>
  <c r="S135" i="33" s="1"/>
  <c r="S131" i="33"/>
  <c r="G7" i="6"/>
  <c r="S155" i="23"/>
  <c r="R159" i="23"/>
  <c r="S159" i="23" s="1"/>
  <c r="S97" i="49"/>
  <c r="D9" i="6"/>
  <c r="D12" i="6"/>
  <c r="S93" i="33"/>
  <c r="D7" i="6"/>
  <c r="S106" i="23"/>
  <c r="G10" i="6"/>
  <c r="R137" i="28"/>
  <c r="S137" i="28" s="1"/>
  <c r="S133" i="28"/>
  <c r="S104" i="41"/>
  <c r="R108" i="41"/>
  <c r="S108" i="41" s="1"/>
  <c r="G6" i="6"/>
  <c r="I6" i="6" l="1"/>
  <c r="I12" i="6"/>
  <c r="F9" i="6"/>
  <c r="I9" i="6"/>
  <c r="F12" i="6"/>
  <c r="F10" i="6"/>
  <c r="I10" i="6"/>
  <c r="I7" i="6"/>
  <c r="F7" i="6"/>
  <c r="J7" i="6" s="1"/>
  <c r="F6" i="6"/>
  <c r="J6" i="6" s="1"/>
  <c r="J10" i="6"/>
  <c r="J12" i="6" l="1"/>
  <c r="J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<sst xmlns="http://schemas.openxmlformats.org/spreadsheetml/2006/main" count="10570" uniqueCount="773">
  <si>
    <t>As of</t>
  </si>
  <si>
    <t>Master Code</t>
  </si>
  <si>
    <t>Child Code</t>
  </si>
  <si>
    <t>Week</t>
  </si>
  <si>
    <t>FTE</t>
  </si>
  <si>
    <t>Total FTE</t>
  </si>
  <si>
    <t>CS</t>
  </si>
  <si>
    <t>CS total</t>
  </si>
  <si>
    <t>DOC</t>
  </si>
  <si>
    <t>DOC total</t>
  </si>
  <si>
    <t>Air</t>
  </si>
  <si>
    <t>Sea</t>
  </si>
  <si>
    <t>WARAS</t>
  </si>
  <si>
    <t>PVHJA</t>
  </si>
  <si>
    <t>THAS</t>
  </si>
  <si>
    <t>DORM</t>
  </si>
  <si>
    <t>XCALM</t>
  </si>
  <si>
    <t>AAFES</t>
  </si>
  <si>
    <t>XATPE</t>
  </si>
  <si>
    <t>XKEENI</t>
  </si>
  <si>
    <t>XHBIL</t>
  </si>
  <si>
    <t>XREDC</t>
  </si>
  <si>
    <t>LIICO</t>
  </si>
  <si>
    <t>LIIRE</t>
  </si>
  <si>
    <t>LIIWWR</t>
  </si>
  <si>
    <t>WYNBRG</t>
  </si>
  <si>
    <t>MKI</t>
  </si>
  <si>
    <t>EMCI</t>
  </si>
  <si>
    <t>NHAC</t>
  </si>
  <si>
    <t>X47BL</t>
  </si>
  <si>
    <t>DSAQSP</t>
  </si>
  <si>
    <t>XSOLS</t>
  </si>
  <si>
    <t>ALLB</t>
  </si>
  <si>
    <t>XBLAIN</t>
  </si>
  <si>
    <t xml:space="preserve">How to use the Time Motion template </t>
  </si>
  <si>
    <t>P1</t>
  </si>
  <si>
    <t>Step 1</t>
  </si>
  <si>
    <r>
      <t xml:space="preserve">Review </t>
    </r>
    <r>
      <rPr>
        <b/>
        <sz val="11"/>
        <color theme="1"/>
        <rFont val="Calibri"/>
        <family val="2"/>
        <scheme val="minor"/>
      </rPr>
      <t>"Appendix"</t>
    </r>
    <r>
      <rPr>
        <sz val="11"/>
        <color theme="1"/>
        <rFont val="Calibri"/>
        <family val="2"/>
        <scheme val="minor"/>
      </rPr>
      <t xml:space="preserve"> sheet (</t>
    </r>
    <r>
      <rPr>
        <b/>
        <sz val="11"/>
        <color theme="1"/>
        <rFont val="Calibri"/>
        <family val="2"/>
        <scheme val="minor"/>
      </rPr>
      <t>P1</t>
    </r>
    <r>
      <rPr>
        <sz val="11"/>
        <color theme="1"/>
        <rFont val="Calibri"/>
        <family val="2"/>
        <scheme val="minor"/>
      </rPr>
      <t>)</t>
    </r>
  </si>
  <si>
    <t>Merged step combines multiple specific steps.</t>
  </si>
  <si>
    <t>Please review if your account have the similar process.</t>
  </si>
  <si>
    <t xml:space="preserve">If not, use "Exception" or insert a new row and highlight in Green </t>
  </si>
  <si>
    <r>
      <t xml:space="preserve">as in step </t>
    </r>
    <r>
      <rPr>
        <b/>
        <sz val="11"/>
        <color theme="1"/>
        <rFont val="Calibri"/>
        <family val="2"/>
        <scheme val="minor"/>
      </rPr>
      <t>7.1</t>
    </r>
    <r>
      <rPr>
        <sz val="11"/>
        <color theme="1"/>
        <rFont val="Calibri"/>
        <family val="2"/>
        <scheme val="minor"/>
      </rPr>
      <t xml:space="preserve"> .</t>
    </r>
  </si>
  <si>
    <t>Step 2</t>
  </si>
  <si>
    <r>
      <t xml:space="preserve">Review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sheet</t>
    </r>
  </si>
  <si>
    <t>This template is based on the most standard account.</t>
  </si>
  <si>
    <t>All merged steps are highlighted in Orange.</t>
  </si>
  <si>
    <t>Step 3</t>
  </si>
  <si>
    <r>
      <t xml:space="preserve">Review </t>
    </r>
    <r>
      <rPr>
        <b/>
        <sz val="11"/>
        <color theme="1"/>
        <rFont val="Calibri"/>
        <family val="2"/>
        <scheme val="minor"/>
      </rPr>
      <t>"Note"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"Remind"</t>
    </r>
    <r>
      <rPr>
        <sz val="11"/>
        <color theme="1"/>
        <rFont val="Calibri"/>
        <family val="2"/>
        <scheme val="minor"/>
      </rPr>
      <t xml:space="preserve"> attached in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sheet. (</t>
    </r>
    <r>
      <rPr>
        <b/>
        <sz val="11"/>
        <color theme="1"/>
        <rFont val="Calibri"/>
        <family val="2"/>
        <scheme val="minor"/>
      </rPr>
      <t>P2</t>
    </r>
    <r>
      <rPr>
        <sz val="11"/>
        <color theme="1"/>
        <rFont val="Calibri"/>
        <family val="2"/>
        <scheme val="minor"/>
      </rPr>
      <t>)</t>
    </r>
  </si>
  <si>
    <t>Step 4</t>
  </si>
  <si>
    <r>
      <t xml:space="preserve">Copy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and rename to your designated customer. (</t>
    </r>
    <r>
      <rPr>
        <b/>
        <sz val="11"/>
        <color theme="1"/>
        <rFont val="Calibri"/>
        <family val="2"/>
        <scheme val="minor"/>
      </rPr>
      <t>P3</t>
    </r>
    <r>
      <rPr>
        <sz val="11"/>
        <color theme="1"/>
        <rFont val="Calibri"/>
        <family val="2"/>
        <scheme val="minor"/>
      </rPr>
      <t>)</t>
    </r>
  </si>
  <si>
    <t>P2</t>
  </si>
  <si>
    <t>P3</t>
  </si>
  <si>
    <t>Step 5</t>
  </si>
  <si>
    <r>
      <t xml:space="preserve">Input your customer name on cell </t>
    </r>
    <r>
      <rPr>
        <b/>
        <sz val="11"/>
        <color theme="1"/>
        <rFont val="Calibri"/>
        <family val="2"/>
        <scheme val="minor"/>
      </rPr>
      <t xml:space="preserve">"A11" (1st arrow </t>
    </r>
    <r>
      <rPr>
        <sz val="11"/>
        <color theme="1"/>
        <rFont val="Calibri"/>
        <family val="2"/>
        <scheme val="minor"/>
      </rPr>
      <t>P4</t>
    </r>
    <r>
      <rPr>
        <b/>
        <sz val="11"/>
        <color theme="1"/>
        <rFont val="Calibri"/>
        <family val="2"/>
        <scheme val="minor"/>
      </rPr>
      <t>).</t>
    </r>
  </si>
  <si>
    <t>Then the number of bookings/ week will be auto-populated.</t>
  </si>
  <si>
    <r>
      <t>2nd arrow will also be auto-populated. (</t>
    </r>
    <r>
      <rPr>
        <b/>
        <sz val="11"/>
        <color theme="1"/>
        <rFont val="Calibri"/>
        <family val="2"/>
        <scheme val="minor"/>
      </rPr>
      <t>P4</t>
    </r>
    <r>
      <rPr>
        <sz val="11"/>
        <color theme="1"/>
        <rFont val="Calibri"/>
        <family val="2"/>
        <scheme val="minor"/>
      </rPr>
      <t>)</t>
    </r>
  </si>
  <si>
    <t>Step 6</t>
  </si>
  <si>
    <r>
      <rPr>
        <b/>
        <sz val="11"/>
        <color theme="1"/>
        <rFont val="Calibri"/>
        <family val="2"/>
        <scheme val="minor"/>
      </rPr>
      <t>"Unit"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"Ship Mode"</t>
    </r>
    <r>
      <rPr>
        <sz val="11"/>
        <color theme="1"/>
        <rFont val="Calibri"/>
        <family val="2"/>
        <scheme val="minor"/>
      </rPr>
      <t xml:space="preserve"> are a dropped-down list</t>
    </r>
  </si>
  <si>
    <t>When inputting your data to these fields, please contact SQ if there</t>
  </si>
  <si>
    <t>P5</t>
  </si>
  <si>
    <t xml:space="preserve">is no such item would be listed. We will add-in when receiving </t>
  </si>
  <si>
    <t>your request.</t>
  </si>
  <si>
    <t>Step 7</t>
  </si>
  <si>
    <t>Please fill in your data in fields that highlighted in Yellow.</t>
  </si>
  <si>
    <r>
      <t xml:space="preserve">Remind to provide your input to the appropriate fields </t>
    </r>
    <r>
      <rPr>
        <b/>
        <sz val="11"/>
        <color theme="1"/>
        <rFont val="Calibri"/>
        <family val="2"/>
        <scheme val="minor"/>
      </rPr>
      <t>(column C, D,</t>
    </r>
  </si>
  <si>
    <t>E, F, H, I, J, N, O).</t>
  </si>
  <si>
    <r>
      <t xml:space="preserve">E.g: If the step belongs to </t>
    </r>
    <r>
      <rPr>
        <b/>
        <sz val="11"/>
        <color theme="1"/>
        <rFont val="Calibri"/>
        <family val="2"/>
        <scheme val="minor"/>
      </rPr>
      <t>"Sea"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"Air"</t>
    </r>
    <r>
      <rPr>
        <sz val="11"/>
        <color theme="1"/>
        <rFont val="Calibri"/>
        <family val="2"/>
        <scheme val="minor"/>
      </rPr>
      <t>, please input to exact field</t>
    </r>
  </si>
  <si>
    <t>(Column I, J - for Sea; N, O - for Air)</t>
  </si>
  <si>
    <r>
      <t>If both, please fill in all of the fields.  (</t>
    </r>
    <r>
      <rPr>
        <b/>
        <sz val="11"/>
        <color theme="1"/>
        <rFont val="Calibri"/>
        <family val="2"/>
        <scheme val="minor"/>
      </rPr>
      <t>P4.1</t>
    </r>
    <r>
      <rPr>
        <sz val="11"/>
        <color theme="1"/>
        <rFont val="Calibri"/>
        <family val="2"/>
        <scheme val="minor"/>
      </rPr>
      <t>)</t>
    </r>
  </si>
  <si>
    <r>
      <t xml:space="preserve">Other fields use formulas. </t>
    </r>
    <r>
      <rPr>
        <b/>
        <sz val="11"/>
        <color theme="1"/>
        <rFont val="Calibri"/>
        <family val="2"/>
        <scheme val="minor"/>
      </rPr>
      <t>(Column K, L, M - for Sea; P, Q, R - for Air)</t>
    </r>
  </si>
  <si>
    <r>
      <t xml:space="preserve">Audit </t>
    </r>
    <r>
      <rPr>
        <b/>
        <sz val="11"/>
        <color theme="1"/>
        <rFont val="Calibri"/>
        <family val="2"/>
        <scheme val="minor"/>
      </rPr>
      <t>(Column G)</t>
    </r>
    <r>
      <rPr>
        <sz val="11"/>
        <color theme="1"/>
        <rFont val="Calibri"/>
        <family val="2"/>
        <scheme val="minor"/>
      </rPr>
      <t xml:space="preserve"> has been protected and cannot be changed.</t>
    </r>
  </si>
  <si>
    <t>Step 7.1</t>
  </si>
  <si>
    <r>
      <t>If there is specific step that different from merging step in</t>
    </r>
    <r>
      <rPr>
        <b/>
        <sz val="11"/>
        <color theme="1"/>
        <rFont val="Calibri"/>
        <family val="2"/>
        <scheme val="minor"/>
      </rPr>
      <t xml:space="preserve"> "Appendix"</t>
    </r>
    <r>
      <rPr>
        <sz val="11"/>
        <color theme="1"/>
        <rFont val="Calibri"/>
        <family val="2"/>
        <scheme val="minor"/>
      </rPr>
      <t xml:space="preserve">, </t>
    </r>
  </si>
  <si>
    <t>please insert a new row, highlight to Green.</t>
  </si>
  <si>
    <r>
      <t xml:space="preserve">Use </t>
    </r>
    <r>
      <rPr>
        <b/>
        <sz val="11"/>
        <color theme="1"/>
        <rFont val="Calibri"/>
        <family val="2"/>
        <scheme val="minor"/>
      </rPr>
      <t>"Exception"</t>
    </r>
    <r>
      <rPr>
        <sz val="11"/>
        <color theme="1"/>
        <rFont val="Calibri"/>
        <family val="2"/>
        <scheme val="minor"/>
      </rPr>
      <t xml:space="preserve">, and list out the details in </t>
    </r>
    <r>
      <rPr>
        <b/>
        <sz val="11"/>
        <color theme="1"/>
        <rFont val="Calibri"/>
        <family val="2"/>
        <scheme val="minor"/>
      </rPr>
      <t>"Remark"</t>
    </r>
    <r>
      <rPr>
        <sz val="11"/>
        <color theme="1"/>
        <rFont val="Calibri"/>
        <family val="2"/>
        <scheme val="minor"/>
      </rPr>
      <t xml:space="preserve"> field. (</t>
    </r>
    <r>
      <rPr>
        <b/>
        <sz val="11"/>
        <color theme="1"/>
        <rFont val="Calibri"/>
        <family val="2"/>
        <scheme val="minor"/>
      </rPr>
      <t>P4.2</t>
    </r>
    <r>
      <rPr>
        <sz val="11"/>
        <color theme="1"/>
        <rFont val="Calibri"/>
        <family val="2"/>
        <scheme val="minor"/>
      </rPr>
      <t>)</t>
    </r>
  </si>
  <si>
    <r>
      <t xml:space="preserve">Exceptional for </t>
    </r>
    <r>
      <rPr>
        <b/>
        <sz val="11"/>
        <color theme="1"/>
        <rFont val="Calibri"/>
        <family val="2"/>
        <scheme val="minor"/>
      </rPr>
      <t>"Documents"</t>
    </r>
  </si>
  <si>
    <t>Since there is no merged step, user can insert a row for a new</t>
  </si>
  <si>
    <t>P4.1</t>
  </si>
  <si>
    <t>specific steps and highlight it in Green.</t>
  </si>
  <si>
    <t>For step that will not related to your customer</t>
  </si>
  <si>
    <r>
      <t>Please highlight it in Dark Grey. (</t>
    </r>
    <r>
      <rPr>
        <b/>
        <sz val="11"/>
        <color theme="1"/>
        <rFont val="Calibri"/>
        <family val="2"/>
        <scheme val="minor"/>
      </rPr>
      <t>P3</t>
    </r>
    <r>
      <rPr>
        <sz val="11"/>
        <color theme="1"/>
        <rFont val="Calibri"/>
        <family val="2"/>
        <scheme val="minor"/>
      </rPr>
      <t>)</t>
    </r>
  </si>
  <si>
    <t>P4.2</t>
  </si>
  <si>
    <t>Please refer to color code in P3.</t>
  </si>
  <si>
    <t>Reference</t>
  </si>
  <si>
    <t>The possibility of an event may happens.</t>
  </si>
  <si>
    <t>E.g: There are only 30% of total bookings/ week that needs to be revised.</t>
  </si>
  <si>
    <t>(Column I, N)</t>
  </si>
  <si>
    <t>How many times/ week to process this step?</t>
  </si>
  <si>
    <t>E.g: CS team pull report this step 5 times/ week.</t>
  </si>
  <si>
    <t>(Column J, O)</t>
  </si>
  <si>
    <t>This field is linked with master booking file and will pick up data</t>
  </si>
  <si>
    <r>
      <t xml:space="preserve">based on customer code in cell </t>
    </r>
    <r>
      <rPr>
        <b/>
        <sz val="11"/>
        <color theme="1"/>
        <rFont val="Calibri"/>
        <family val="2"/>
        <scheme val="minor"/>
      </rPr>
      <t>A11</t>
    </r>
    <r>
      <rPr>
        <sz val="11"/>
        <color theme="1"/>
        <rFont val="Calibri"/>
        <family val="2"/>
        <scheme val="minor"/>
      </rPr>
      <t>.</t>
    </r>
  </si>
  <si>
    <t xml:space="preserve"> (Column K, P)</t>
  </si>
  <si>
    <t>How long does it take to process this step/ week?</t>
  </si>
  <si>
    <r>
      <t xml:space="preserve">Calculated by: </t>
    </r>
    <r>
      <rPr>
        <sz val="11"/>
        <color theme="8"/>
        <rFont val="Calibri"/>
        <family val="2"/>
        <scheme val="minor"/>
      </rPr>
      <t>Audit time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G)</t>
    </r>
    <r>
      <rPr>
        <sz val="11"/>
        <color theme="1"/>
        <rFont val="Calibri"/>
        <family val="2"/>
        <scheme val="minor"/>
      </rPr>
      <t xml:space="preserve"> * </t>
    </r>
    <r>
      <rPr>
        <sz val="11"/>
        <color theme="8"/>
        <rFont val="Calibri"/>
        <family val="2"/>
        <scheme val="minor"/>
      </rPr>
      <t>No. step/ week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J)</t>
    </r>
    <r>
      <rPr>
        <sz val="11"/>
        <color theme="1"/>
        <rFont val="Calibri"/>
        <family val="2"/>
        <scheme val="minor"/>
      </rPr>
      <t>.</t>
    </r>
  </si>
  <si>
    <t>(Column L, Q)</t>
  </si>
  <si>
    <r>
      <rPr>
        <sz val="11"/>
        <color rgb="FFFF0000"/>
        <rFont val="Calibri"/>
        <family val="2"/>
        <scheme val="minor"/>
      </rPr>
      <t>Exception:</t>
    </r>
    <r>
      <rPr>
        <sz val="11"/>
        <color theme="1"/>
        <rFont val="Calibri"/>
        <family val="2"/>
        <scheme val="minor"/>
      </rPr>
      <t xml:space="preserve"> If </t>
    </r>
    <r>
      <rPr>
        <sz val="11"/>
        <color theme="8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C)</t>
    </r>
    <r>
      <rPr>
        <sz val="11"/>
        <color theme="1"/>
        <rFont val="Calibri"/>
        <family val="2"/>
        <scheme val="minor"/>
      </rPr>
      <t xml:space="preserve"> is APLL BK, the field will apply the </t>
    </r>
    <r>
      <rPr>
        <sz val="11"/>
        <color theme="8"/>
        <rFont val="Calibri"/>
        <family val="2"/>
        <scheme val="minor"/>
      </rPr>
      <t>Audit time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G</t>
    </r>
    <r>
      <rPr>
        <sz val="11"/>
        <color theme="1"/>
        <rFont val="Calibri"/>
        <family val="2"/>
        <scheme val="minor"/>
      </rPr>
      <t>).</t>
    </r>
  </si>
  <si>
    <t>How long does it take to process one booking?</t>
  </si>
  <si>
    <r>
      <t xml:space="preserve">Calculated by: </t>
    </r>
    <r>
      <rPr>
        <sz val="11"/>
        <color theme="8"/>
        <rFont val="Calibri"/>
        <family val="2"/>
        <scheme val="minor"/>
      </rPr>
      <t>Second/ specific step/ week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L,Q)</t>
    </r>
    <r>
      <rPr>
        <sz val="11"/>
        <color theme="1"/>
        <rFont val="Calibri"/>
        <family val="2"/>
        <scheme val="minor"/>
      </rPr>
      <t xml:space="preserve"> ÷ </t>
    </r>
    <r>
      <rPr>
        <sz val="11"/>
        <color theme="8"/>
        <rFont val="Calibri"/>
        <family val="2"/>
        <scheme val="minor"/>
      </rPr>
      <t>No. APLL bookings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K, P)</t>
    </r>
    <r>
      <rPr>
        <sz val="11"/>
        <color theme="1"/>
        <rFont val="Calibri"/>
        <family val="2"/>
        <scheme val="minor"/>
      </rPr>
      <t xml:space="preserve"> * </t>
    </r>
    <r>
      <rPr>
        <sz val="11"/>
        <color theme="8"/>
        <rFont val="Calibri"/>
        <family val="2"/>
        <scheme val="minor"/>
      </rPr>
      <t>Probability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I, N)</t>
    </r>
    <r>
      <rPr>
        <sz val="11"/>
        <color theme="1"/>
        <rFont val="Calibri"/>
        <family val="2"/>
        <scheme val="minor"/>
      </rPr>
      <t>.</t>
    </r>
  </si>
  <si>
    <t>(Column M, R)</t>
  </si>
  <si>
    <r>
      <rPr>
        <sz val="11"/>
        <color rgb="FFFF0000"/>
        <rFont val="Calibri"/>
        <family val="2"/>
      </rPr>
      <t>Exception</t>
    </r>
    <r>
      <rPr>
        <sz val="11"/>
        <color theme="1"/>
        <rFont val="Calibri"/>
        <family val="2"/>
      </rPr>
      <t xml:space="preserve">: If </t>
    </r>
    <r>
      <rPr>
        <sz val="11"/>
        <color theme="8"/>
        <rFont val="Calibri"/>
        <family val="2"/>
      </rPr>
      <t>Unit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C</t>
    </r>
    <r>
      <rPr>
        <sz val="11"/>
        <color theme="1"/>
        <rFont val="Calibri"/>
        <family val="2"/>
      </rPr>
      <t xml:space="preserve">) is APLL BK, the field will apply </t>
    </r>
    <r>
      <rPr>
        <sz val="11"/>
        <color theme="8"/>
        <rFont val="Calibri"/>
        <family val="2"/>
      </rPr>
      <t>Audit time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G)</t>
    </r>
    <r>
      <rPr>
        <sz val="11"/>
        <color theme="1"/>
        <rFont val="Calibri"/>
        <family val="2"/>
      </rPr>
      <t xml:space="preserve"> * </t>
    </r>
    <r>
      <rPr>
        <sz val="11"/>
        <color theme="8"/>
        <rFont val="Calibri"/>
        <family val="2"/>
      </rPr>
      <t>Probability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I, N)</t>
    </r>
    <r>
      <rPr>
        <sz val="11"/>
        <color theme="1"/>
        <rFont val="Calibri"/>
        <family val="2"/>
      </rPr>
      <t>.</t>
    </r>
  </si>
  <si>
    <t>The grand total of time taken to process that step (Including Sea and Air)</t>
  </si>
  <si>
    <t>If only one of (Sea/ Air) exists, they will capture only one result.</t>
  </si>
  <si>
    <t>(Column S)</t>
  </si>
  <si>
    <t>Note</t>
  </si>
  <si>
    <t>Merging specific steps into one would qualify below requirements:</t>
  </si>
  <si>
    <t>Specific steps have the same UOM</t>
  </si>
  <si>
    <t>Same # of step/ week</t>
  </si>
  <si>
    <t>Process</t>
  </si>
  <si>
    <t>Step</t>
  </si>
  <si>
    <t>UOM (Unit of Measure)</t>
  </si>
  <si>
    <t>Ship Mode</t>
  </si>
  <si>
    <t>Merging step</t>
  </si>
  <si>
    <t>Detail</t>
  </si>
  <si>
    <t>BOOKING</t>
  </si>
  <si>
    <t>Pull report / Manual bk creation</t>
  </si>
  <si>
    <t>REPORTING</t>
  </si>
  <si>
    <t>Pull Report</t>
  </si>
  <si>
    <t>open, log in LSS</t>
  </si>
  <si>
    <t>open reporting</t>
  </si>
  <si>
    <t>choose report type</t>
  </si>
  <si>
    <t>input info</t>
  </si>
  <si>
    <t>wait result</t>
  </si>
  <si>
    <t>pull (export) report</t>
  </si>
  <si>
    <t>Exception</t>
  </si>
  <si>
    <t xml:space="preserve">any other steps that not listed above </t>
  </si>
  <si>
    <t>Verify &amp; authorize bk</t>
  </si>
  <si>
    <t>Verify &amp; authorize Bk</t>
  </si>
  <si>
    <t>remove duplicate per Booking Transaction Number</t>
  </si>
  <si>
    <t>filter + copy bookings per Origin Load Port, per CRD to verify</t>
  </si>
  <si>
    <t>verify bk</t>
  </si>
  <si>
    <t>copy bk under auto approved or customer approved</t>
  </si>
  <si>
    <t>authorize bk</t>
  </si>
  <si>
    <t>send email to shippers inform schedule</t>
  </si>
  <si>
    <t>BA sending</t>
  </si>
  <si>
    <t>BA</t>
  </si>
  <si>
    <t>Sending BA</t>
  </si>
  <si>
    <t>filter consignee, CRD and copy booking details from report</t>
  </si>
  <si>
    <t>copy IO result</t>
  </si>
  <si>
    <t>update planned schedule</t>
  </si>
  <si>
    <t>check, input exception code</t>
  </si>
  <si>
    <t>prepare BA file</t>
  </si>
  <si>
    <t>prepare, send email BA</t>
  </si>
  <si>
    <t>update BOH record status</t>
  </si>
  <si>
    <t>Checking rate on CargoSphere</t>
  </si>
  <si>
    <t>SHIPMENT</t>
  </si>
  <si>
    <t>Check rate CargoSphere (Based on routing)</t>
  </si>
  <si>
    <t>go to sharepoint to check latest Routing Guide</t>
  </si>
  <si>
    <t>check sell rates (quote, rate#) on AR</t>
  </si>
  <si>
    <t>check buy rate on sharepoint</t>
  </si>
  <si>
    <t>record buy/sell rate effective at the time</t>
  </si>
  <si>
    <t>recheck with KAM/Sales Team if rates unavailable/expired (just some cases)</t>
  </si>
  <si>
    <t>Fix ISF BK Error report</t>
  </si>
  <si>
    <t>APLL BK</t>
  </si>
  <si>
    <t>Fix ISF error</t>
  </si>
  <si>
    <t>sending email to shipper if no/mismatch info in system (HTS code)</t>
  </si>
  <si>
    <t>fix error</t>
  </si>
  <si>
    <t>SHIPMENT PLAN</t>
  </si>
  <si>
    <t>Shipment planning</t>
  </si>
  <si>
    <t>Planning (Based on customer rules)</t>
  </si>
  <si>
    <t>review customer allocation</t>
  </si>
  <si>
    <t>check schedule</t>
  </si>
  <si>
    <t>consolidate bk with range CRD suitable with the schedule</t>
  </si>
  <si>
    <t>check routing guideline</t>
  </si>
  <si>
    <t>check if OK to CCC with other brands</t>
  </si>
  <si>
    <t>check if meet customer requirement (loadability, meet special routing if have...)</t>
  </si>
  <si>
    <t>Revised Planning</t>
  </si>
  <si>
    <t>summary bk revisons of shippers</t>
  </si>
  <si>
    <t>update exception code, BA, resend BA if need</t>
  </si>
  <si>
    <t>recheck volume if meet origin plan, if not meet min load, need to re-arrange</t>
  </si>
  <si>
    <t>revise carrier bk or re-submit carrier bk</t>
  </si>
  <si>
    <t>resend booking to shipper</t>
  </si>
  <si>
    <t>inform Warehouse</t>
  </si>
  <si>
    <t>Place BK with carrier</t>
  </si>
  <si>
    <t>CARRIER BK</t>
  </si>
  <si>
    <t>Booking with carrier (Web/ email/ Intra/ etc.)</t>
  </si>
  <si>
    <t>review carrier allocation</t>
  </si>
  <si>
    <t>review vessel schedules</t>
  </si>
  <si>
    <t>log in carrier website/inttra</t>
  </si>
  <si>
    <t>place booking/send email</t>
  </si>
  <si>
    <t>check booking carrier sent</t>
  </si>
  <si>
    <t>revise carrier bk if need</t>
  </si>
  <si>
    <t>Create voy, update 3.1</t>
  </si>
  <si>
    <t>VOY</t>
  </si>
  <si>
    <t>Create VOY, update 3.1 (Manual/ Macro)</t>
  </si>
  <si>
    <t>check carrier bk</t>
  </si>
  <si>
    <t>input date and create voy in 31.20</t>
  </si>
  <si>
    <t>recheck voy in 31.20</t>
  </si>
  <si>
    <t>review exception code in BOH/BA</t>
  </si>
  <si>
    <t>input IO, update 3.1</t>
  </si>
  <si>
    <t>Revise vendor booking in 3.2</t>
  </si>
  <si>
    <t>Revise and update booking 3.2</t>
  </si>
  <si>
    <t>update 3.2</t>
  </si>
  <si>
    <t>inform shippper done update or reject</t>
  </si>
  <si>
    <t>Update EDA</t>
  </si>
  <si>
    <t>Update EDA (Per customer rules)</t>
  </si>
  <si>
    <t>input carrier, vessel name, ETD/ETA, SI cot, carrier bk#, volume</t>
  </si>
  <si>
    <t xml:space="preserve">update infor if revised plan or update timeline if vessel delay </t>
  </si>
  <si>
    <t>record BA time, release booking to shipper time</t>
  </si>
  <si>
    <t>record voy# in 31.20</t>
  </si>
  <si>
    <t>record timeline send task</t>
  </si>
  <si>
    <t>record timeline check ISF</t>
  </si>
  <si>
    <t>record timeline in FCR, MNF</t>
  </si>
  <si>
    <t>record update ATD, task done</t>
  </si>
  <si>
    <t>Release F Load booking</t>
  </si>
  <si>
    <t>Release booking to shipper</t>
  </si>
  <si>
    <t>send email shipper</t>
  </si>
  <si>
    <t>update shipper if vessel delay/timeline change</t>
  </si>
  <si>
    <t>Send SPR / BOH - Crr BK to WH for A load</t>
  </si>
  <si>
    <t>SPR/BOH</t>
  </si>
  <si>
    <t>Send SPR/ BOH/ Carrier BK to WH</t>
  </si>
  <si>
    <t>summary vessel details, SI cot, CFS cot</t>
  </si>
  <si>
    <t>find and attach carrier bookings</t>
  </si>
  <si>
    <t>prepare file BOH</t>
  </si>
  <si>
    <t>send email WH</t>
  </si>
  <si>
    <t>update WH if vessel delay/timeline change</t>
  </si>
  <si>
    <t xml:space="preserve">Delay notice </t>
  </si>
  <si>
    <t>Check and send delay notice</t>
  </si>
  <si>
    <t>update 31.20</t>
  </si>
  <si>
    <t>inform shipper</t>
  </si>
  <si>
    <t>inform GSC</t>
  </si>
  <si>
    <t>donnload shipment detail on Web focus/update file BA</t>
  </si>
  <si>
    <t>send email inform customer</t>
  </si>
  <si>
    <t>DATA PRODUCTION PROCESS.</t>
  </si>
  <si>
    <t>Check CLP</t>
  </si>
  <si>
    <t>CLP</t>
  </si>
  <si>
    <t>check carrier bk#, vessel details, cont type, volume</t>
  </si>
  <si>
    <t>check booking#/PO/style</t>
  </si>
  <si>
    <t>check brand, DC</t>
  </si>
  <si>
    <t>Send Task GSC</t>
  </si>
  <si>
    <t>check plan, recheck carrier booking/delay notice, vessel timeline, SI cot, volume</t>
  </si>
  <si>
    <t>send task GSC (compose email)</t>
  </si>
  <si>
    <t>Check ISF &amp; AMS</t>
  </si>
  <si>
    <t>review task to find VOY# to check ISF</t>
  </si>
  <si>
    <t xml:space="preserve">using IO to check ISF by ETD -2 </t>
  </si>
  <si>
    <t>record ISF status by IO</t>
  </si>
  <si>
    <t>Fixing (if any) by send email to check with factory</t>
  </si>
  <si>
    <t>using IO to check match AMS (on ETD)</t>
  </si>
  <si>
    <t>record Bill on File</t>
  </si>
  <si>
    <t>recheck with carrier if no bill on file by write email</t>
  </si>
  <si>
    <t>Checking ASN MS/ SNP</t>
  </si>
  <si>
    <t>TIMES</t>
  </si>
  <si>
    <t>Open file that GSC send SA error report &amp; see data</t>
  </si>
  <si>
    <t>open ACS 123 and log in</t>
  </si>
  <si>
    <t>open more ACS 123.31.20</t>
  </si>
  <si>
    <t>open CS file to see VOY# need to be checked ASN (Fty release file)</t>
  </si>
  <si>
    <t>input details APLL BK# to check if ASN (factory release file) are available.</t>
  </si>
  <si>
    <t xml:space="preserve">prepare email to send vendors to request missing ASN (factory release file) </t>
  </si>
  <si>
    <t>recheck ASN/factory released file (in  in 7.121) after vendor's confirmation</t>
  </si>
  <si>
    <t>List out APLL BK# which are wrong ship mode/Voy number/container number for mass correction</t>
  </si>
  <si>
    <t>Mass correction (in 5.4; 5.7, 7.121)</t>
  </si>
  <si>
    <t xml:space="preserve">Run 7.120 (per Voy) to capture data
</t>
  </si>
  <si>
    <t xml:space="preserve">Re-check if data already capture </t>
  </si>
  <si>
    <t>Print FCR</t>
  </si>
  <si>
    <t>check record of VOY to print FCR at ETD +1</t>
  </si>
  <si>
    <t>open ACS 123 and log in, enter to 6.15</t>
  </si>
  <si>
    <t>insert details and put enter to print</t>
  </si>
  <si>
    <t>Record in CS's file</t>
  </si>
  <si>
    <t>Print HBL</t>
  </si>
  <si>
    <t>open ACS 123 and log in, enter to 7.20</t>
  </si>
  <si>
    <t>Download MNF, send to DOC</t>
  </si>
  <si>
    <t>Open 9.50</t>
  </si>
  <si>
    <t>input Voy, email to download</t>
  </si>
  <si>
    <t>Waiting for system download</t>
  </si>
  <si>
    <t>Combine docs (FCR, MBL, MNF, HBL) to send doc team via email</t>
  </si>
  <si>
    <t>Get MBL from carrier</t>
  </si>
  <si>
    <t>MBL</t>
  </si>
  <si>
    <t>filter VOY need to require MBL</t>
  </si>
  <si>
    <t>send email GSC and getting MBL</t>
  </si>
  <si>
    <t>Send Pre Alert</t>
  </si>
  <si>
    <t>EMAIL</t>
  </si>
  <si>
    <t>search email sample of destination</t>
  </si>
  <si>
    <t>prepare details of the email (write email)</t>
  </si>
  <si>
    <t>attached document in email and send email</t>
  </si>
  <si>
    <t>Check DN</t>
  </si>
  <si>
    <t>open Web focus</t>
  </si>
  <si>
    <t>chose report type</t>
  </si>
  <si>
    <t>input details in Web forcus</t>
  </si>
  <si>
    <t>open DN of carrier, web focus report</t>
  </si>
  <si>
    <t>chose the ETD need confirmed</t>
  </si>
  <si>
    <t>create colume next to Bill colume of web focus report and set MATCH formular to check bill number withDN of carrier</t>
  </si>
  <si>
    <t>create colume next to Bill colume of DN and set MATCH formular to recheck bill with web focus report</t>
  </si>
  <si>
    <t>remove duplicate for bill number, container number, type number</t>
  </si>
  <si>
    <t>sort container number and type number</t>
  </si>
  <si>
    <t>open carrier local charges in customer file</t>
  </si>
  <si>
    <t>chose carrier name in file to check rate</t>
  </si>
  <si>
    <t>compare rate from carrier DN with customer file</t>
  </si>
  <si>
    <t>confirm or reject DN</t>
  </si>
  <si>
    <t>BILLING</t>
  </si>
  <si>
    <t>Settle payment to carrier (billing PIC)</t>
  </si>
  <si>
    <t>SAP/ GFF/ PO</t>
  </si>
  <si>
    <t>Payment to carrier</t>
  </si>
  <si>
    <t>check dublicate bill/invoice/charge name</t>
  </si>
  <si>
    <t>login to carrier web</t>
  </si>
  <si>
    <t>dowload invoice on carrier's website</t>
  </si>
  <si>
    <t>get data (SVC, type, cus)</t>
  </si>
  <si>
    <t>pivot table to get amount per customer, charge name</t>
  </si>
  <si>
    <t>input GL# per charge nmae from source file</t>
  </si>
  <si>
    <t>Create excel file to upload PO</t>
  </si>
  <si>
    <t>login to SAP</t>
  </si>
  <si>
    <t>upload file on SAP</t>
  </si>
  <si>
    <t>re-check PO info on SAP</t>
  </si>
  <si>
    <t>Remark PO No. on invoice</t>
  </si>
  <si>
    <t>create templete to get approval</t>
  </si>
  <si>
    <t xml:space="preserve">send email to approvor </t>
  </si>
  <si>
    <t xml:space="preserve">send email to FIN </t>
  </si>
  <si>
    <t>Check PnL</t>
  </si>
  <si>
    <t>find MBL# in record</t>
  </si>
  <si>
    <t>check details of Margin amount</t>
  </si>
  <si>
    <t>export to excel file to record</t>
  </si>
  <si>
    <t>REPORTING &amp; OTHERS</t>
  </si>
  <si>
    <t>Reporting</t>
  </si>
  <si>
    <t>Manage reporting</t>
  </si>
  <si>
    <t>check record</t>
  </si>
  <si>
    <t>input report detail (carrier, POL, dest, week, volume…)</t>
  </si>
  <si>
    <t>update info in report if vessel delay</t>
  </si>
  <si>
    <t>Vendor Onboarding</t>
  </si>
  <si>
    <t>VENDOR</t>
  </si>
  <si>
    <t>Onboarding</t>
  </si>
  <si>
    <t>get shipper info</t>
  </si>
  <si>
    <t>create shipper code in ACS, LSS, assign customer, vendor</t>
  </si>
  <si>
    <t>send file VEP to shipper, remark shipper about customer VF rules</t>
  </si>
  <si>
    <t>instruct shipper submit booking on LSS if they have concern</t>
  </si>
  <si>
    <t>Checking Email</t>
  </si>
  <si>
    <t>Email Checking</t>
  </si>
  <si>
    <t>email from customer</t>
  </si>
  <si>
    <t>email from shippers</t>
  </si>
  <si>
    <t>email from carriers</t>
  </si>
  <si>
    <t>email from GSC</t>
  </si>
  <si>
    <t>email from APLL-KAM, LA</t>
  </si>
  <si>
    <t>Phone Call</t>
  </si>
  <si>
    <t>CALL</t>
  </si>
  <si>
    <t>Incoming/ outcoming</t>
  </si>
  <si>
    <t>call from/to shippers</t>
  </si>
  <si>
    <t>call from/to carriers</t>
  </si>
  <si>
    <t>call from/to WH</t>
  </si>
  <si>
    <t>call/chat to APLL-KAM, LA</t>
  </si>
  <si>
    <t>Update ATD</t>
  </si>
  <si>
    <t>Update ATD 31.20</t>
  </si>
  <si>
    <t>check carrier website or via email</t>
  </si>
  <si>
    <t>inform ATD to shipper</t>
  </si>
  <si>
    <t>SAMPLE OF DAILY PROCESS MANAGEMENT (DPM)</t>
  </si>
  <si>
    <t>Note:</t>
  </si>
  <si>
    <t>Currently available</t>
  </si>
  <si>
    <t>Remind:</t>
  </si>
  <si>
    <t>1. Please keep the original template for Sea shipments</t>
  </si>
  <si>
    <t>Have been added to this acct</t>
  </si>
  <si>
    <t>2. Insert a new row for new step</t>
  </si>
  <si>
    <t>Merge step (please refer to Appendix)</t>
  </si>
  <si>
    <t>3. Select the correct ship mode from column E</t>
  </si>
  <si>
    <t>Not applicable</t>
  </si>
  <si>
    <t xml:space="preserve">4. If there is a step with Sea and Air Shipments, choose "Air+Sea" </t>
  </si>
  <si>
    <t>No performance from team, keep estimate data provided</t>
  </si>
  <si>
    <t>from column E and fill data to blank fields (column N, O) for Air shipments</t>
  </si>
  <si>
    <t>Template</t>
  </si>
  <si>
    <t>Total (Sea + Air)</t>
  </si>
  <si>
    <t>PROCESS</t>
  </si>
  <si>
    <t>Steps</t>
  </si>
  <si>
    <t>Unit</t>
  </si>
  <si>
    <t>Specific steps</t>
  </si>
  <si>
    <t>Ship mode</t>
  </si>
  <si>
    <t>Estimate</t>
  </si>
  <si>
    <t>AUDIT</t>
  </si>
  <si>
    <t>Remark</t>
  </si>
  <si>
    <t>Probability</t>
  </si>
  <si>
    <t>No. step/ week</t>
  </si>
  <si>
    <t xml:space="preserve"> No.APLL BK/ week</t>
  </si>
  <si>
    <t>Second/specific step/ week</t>
  </si>
  <si>
    <t>Second/ APLL bk</t>
  </si>
  <si>
    <t>(I). BOOKING</t>
  </si>
  <si>
    <t>PO checking</t>
  </si>
  <si>
    <t>filter PO per destination + range of CRDs + consignee</t>
  </si>
  <si>
    <t>copy to IO, run IO</t>
  </si>
  <si>
    <t>waiting IO result</t>
  </si>
  <si>
    <t>checking PO - match or not match (check manual)</t>
  </si>
  <si>
    <t>email shippers recheck PO mismatch</t>
  </si>
  <si>
    <t>Checking rate on E2O</t>
  </si>
  <si>
    <t>Shipment</t>
  </si>
  <si>
    <t>check customer latest allocation if APLL NVOCC</t>
  </si>
  <si>
    <t>Check rate E2O (Based on routing)</t>
  </si>
  <si>
    <t>open report and check error</t>
  </si>
  <si>
    <t>Others (pls add row to detai for additional steps)</t>
  </si>
  <si>
    <t>(II). SHIPMENT PLAN</t>
  </si>
  <si>
    <t>Revised planning</t>
  </si>
  <si>
    <t>Build shipment on OTM</t>
  </si>
  <si>
    <t>Container</t>
  </si>
  <si>
    <t>none</t>
  </si>
  <si>
    <t>Carrier BK</t>
  </si>
  <si>
    <t>review shipper revison request, check tolerance, view NGC#</t>
  </si>
  <si>
    <t>Trigger BKCON</t>
  </si>
  <si>
    <t>SI</t>
  </si>
  <si>
    <t>Release BK to shipper for F load</t>
  </si>
  <si>
    <t>check plan, check carrier bk</t>
  </si>
  <si>
    <t>SPR/ BOH</t>
  </si>
  <si>
    <t>check carrier notice</t>
  </si>
  <si>
    <t>(III). DATA PRODUCTION PROCESS.</t>
  </si>
  <si>
    <t>Send task to GSC</t>
  </si>
  <si>
    <t>check record of VOY to print HBL at ETD +1</t>
  </si>
  <si>
    <t>Download MNF, send soft copy to doc team</t>
  </si>
  <si>
    <t>Additional check (draft CO &amp; LS, etc.)</t>
  </si>
  <si>
    <t>BL</t>
  </si>
  <si>
    <t>Print OI</t>
  </si>
  <si>
    <t>Update See Change</t>
  </si>
  <si>
    <t>Send MBL to shipper</t>
  </si>
  <si>
    <t>Email</t>
  </si>
  <si>
    <t>check record need to send pre-alert</t>
  </si>
  <si>
    <t xml:space="preserve">send HTS to carrier </t>
  </si>
  <si>
    <t>Times</t>
  </si>
  <si>
    <t xml:space="preserve">VCP checking </t>
  </si>
  <si>
    <t>(IV). BILLING</t>
  </si>
  <si>
    <t>SAP &amp; GFF PO</t>
  </si>
  <si>
    <t>Checking PNL</t>
  </si>
  <si>
    <t>log in GFF</t>
  </si>
  <si>
    <t>(V). REPORTING &amp; OTHERS</t>
  </si>
  <si>
    <t>New vendor onboarding</t>
  </si>
  <si>
    <t>Email checking &amp; respond</t>
  </si>
  <si>
    <t>Checking and response</t>
  </si>
  <si>
    <t>Phone call</t>
  </si>
  <si>
    <t>Call</t>
  </si>
  <si>
    <t>In/ out</t>
  </si>
  <si>
    <t>Download WF report/create logbook and send to related teams</t>
  </si>
  <si>
    <t>Collect LI list and send to related teams</t>
  </si>
  <si>
    <t>Sending rejecting shipper's bk</t>
  </si>
  <si>
    <t>Fix ISF Error report (After 7.2/7.17 creating)</t>
  </si>
  <si>
    <t>BK</t>
  </si>
  <si>
    <t>Upload vessel in SO</t>
  </si>
  <si>
    <t>SO planning</t>
  </si>
  <si>
    <t>Update Delay reason in GLV</t>
  </si>
  <si>
    <t>container</t>
  </si>
  <si>
    <t>Check Supervision via Vitamas</t>
  </si>
  <si>
    <t>Meeting</t>
  </si>
  <si>
    <t>week</t>
  </si>
  <si>
    <t>Verify new instruction from KAM/Cust</t>
  </si>
  <si>
    <t>Instruction</t>
  </si>
  <si>
    <t>Total handling time require (seconds/ Bk) for CS</t>
  </si>
  <si>
    <t>FTE conversion</t>
  </si>
  <si>
    <t>(VI). DOCUMENTS</t>
  </si>
  <si>
    <t>Receive consignee files from CS</t>
  </si>
  <si>
    <t>create folder and save consignee files from mails</t>
  </si>
  <si>
    <t>Pull report (for consgnee file control)</t>
  </si>
  <si>
    <t>login template report on Webfocus</t>
  </si>
  <si>
    <t>Put range date</t>
  </si>
  <si>
    <t>Waiting time</t>
  </si>
  <si>
    <t>Received doc via email &amp; Update doc received date on ACS.</t>
  </si>
  <si>
    <t xml:space="preserve">check documents received on mail (dest CA, US &amp; MEX)
</t>
  </si>
  <si>
    <t>re-check with vendor if document missing (if any)</t>
  </si>
  <si>
    <t>open ACS 123.6.4 and input doc received date</t>
  </si>
  <si>
    <t>Save vendor's document</t>
  </si>
  <si>
    <t>open FCR to get NGC# for search doc on mail and save to folder (doc submission via email)</t>
  </si>
  <si>
    <t xml:space="preserve"> Received doc &amp; Verify document on LSS</t>
  </si>
  <si>
    <t xml:space="preserve">login LSS </t>
  </si>
  <si>
    <t>check and verify documents on LSS ( Dest Asia &amp; Eu)</t>
  </si>
  <si>
    <t>re-check with vendor if doc missing (if any)</t>
  </si>
  <si>
    <t>Download document</t>
  </si>
  <si>
    <t>download document and save to folder</t>
  </si>
  <si>
    <t>Split manifest</t>
  </si>
  <si>
    <t>BILL</t>
  </si>
  <si>
    <t>split manifest per bill</t>
  </si>
  <si>
    <t>Check document</t>
  </si>
  <si>
    <t>open MNF file and Bill for check</t>
  </si>
  <si>
    <t>re-check with GSC if Bill mismatch(if any)</t>
  </si>
  <si>
    <t>open FCR and vendor's document for check</t>
  </si>
  <si>
    <t>re-check with vendor if document mismatch(if any)</t>
  </si>
  <si>
    <t>Merge document</t>
  </si>
  <si>
    <t>open PDF 24</t>
  </si>
  <si>
    <t>input Bill + MNF + FCR +  vendor's document in PDF24</t>
  </si>
  <si>
    <t>Sort document, merge document and rename</t>
  </si>
  <si>
    <t>open merge document to check that doc does not get error</t>
  </si>
  <si>
    <t xml:space="preserve">Upload document </t>
  </si>
  <si>
    <t>login in APLL website (Traction system)</t>
  </si>
  <si>
    <t xml:space="preserve">choose folder need to upload document </t>
  </si>
  <si>
    <t>upload the document</t>
  </si>
  <si>
    <t>Update Doc dispatch date on ACS</t>
  </si>
  <si>
    <t xml:space="preserve">open ACS 123.7.61 and input voy# </t>
  </si>
  <si>
    <t>open ACS 123.7.66 and input date of document complete</t>
  </si>
  <si>
    <t>Send copy bill (Asia shipments)</t>
  </si>
  <si>
    <t>create mail and send copy bill to VF</t>
  </si>
  <si>
    <t>re-check with GSC to re-send final bill with SOB(if any)</t>
  </si>
  <si>
    <t>Pouching CO FOR EU shipment</t>
  </si>
  <si>
    <t>COO</t>
  </si>
  <si>
    <t>open Shiplog file</t>
  </si>
  <si>
    <t>check NGC# on file and collect corresponding CO</t>
  </si>
  <si>
    <t>input data on label file and print label</t>
  </si>
  <si>
    <t>open DHL and login in</t>
  </si>
  <si>
    <t xml:space="preserve">set up bill and print bill DHL </t>
  </si>
  <si>
    <t>cross-check CO with the label and pouching document</t>
  </si>
  <si>
    <t>Total handling time require (seconds/ Bk) for Docs</t>
  </si>
  <si>
    <t>Total time required to handling both Docs and CS</t>
  </si>
  <si>
    <t>Total FTE needed</t>
  </si>
  <si>
    <t>Exising FTE</t>
  </si>
  <si>
    <t>Existing Staffs</t>
  </si>
  <si>
    <t>Check rate for weekly to avoid missing new fee/new validation date added ( 5 times for 5 dest)</t>
  </si>
  <si>
    <t>Send email to KAM to extend buy/sell rate</t>
  </si>
  <si>
    <t>Request to extend buy&amp;sell rate/ recheck rate on CargoSphere again</t>
  </si>
  <si>
    <t>1st: Approve q'ty + schedule + loading type.</t>
  </si>
  <si>
    <t>2nd: Update SO release date.</t>
  </si>
  <si>
    <t>3rd: Update ADOD + revised schedule if any.</t>
  </si>
  <si>
    <t>4th: Update ATD/ final schedule.</t>
  </si>
  <si>
    <t>Release BK to shipper</t>
  </si>
  <si>
    <t>Cross check with auto report/ shipper email</t>
  </si>
  <si>
    <t>Update 3.79</t>
  </si>
  <si>
    <t>Release SO to shipper</t>
  </si>
  <si>
    <t>Create eBooking on EWMS</t>
  </si>
  <si>
    <t>Create E-booking (EWMS) C Load</t>
  </si>
  <si>
    <t>GTN</t>
  </si>
  <si>
    <t>Update EDA (master file)</t>
  </si>
  <si>
    <t>Update SI/ VGM from shipper</t>
  </si>
  <si>
    <t>Check new cut off/ ETD/ETA/stuffing/ inform shipper/customer/warehouse/GSC, update 31.20</t>
  </si>
  <si>
    <t>Ask KAM update rate</t>
  </si>
  <si>
    <t>Ask KAM update rate for delay ETD/ recheck rate on CargoSphere again</t>
  </si>
  <si>
    <t>If vessel is delayed to new ETD later than valid of selling rate, we have to ask the updated selling rate before vessel departed.</t>
  </si>
  <si>
    <t>Create CLP for C Load</t>
  </si>
  <si>
    <t>1st: Draft bill
2nd: Final bill
3rd: LI/OI
4th: delay notice ( if any)</t>
  </si>
  <si>
    <t>OSD report</t>
  </si>
  <si>
    <t>Recieved OSD report from APLL WHS or Co-loader</t>
  </si>
  <si>
    <t>check OSD</t>
  </si>
  <si>
    <t>check OSD status and send to shipper to confirm loading</t>
  </si>
  <si>
    <t>for Aload &amp; Cload only</t>
  </si>
  <si>
    <t>check OSD status and send to customer to confirm loading</t>
  </si>
  <si>
    <t>Confirmed OSD to whs/co-loader and ask GSC add remark on FCR</t>
  </si>
  <si>
    <t>FCR</t>
  </si>
  <si>
    <t>after shipper &amp; customer confirm loading, we confirm back to APLL warehouse or-loader and ask GSC add cargo status on FCR</t>
  </si>
  <si>
    <t>Check AFR</t>
  </si>
  <si>
    <t>Update actual cont/seal/volume</t>
  </si>
  <si>
    <t>Update 5.4</t>
  </si>
  <si>
    <t>Cont#/ Seal#/ Actual volume</t>
  </si>
  <si>
    <t>Confirmed ATD to GSC</t>
  </si>
  <si>
    <t>Confirm ATD with GSC and ask them send final FCR to shipper</t>
  </si>
  <si>
    <t>Ask LI</t>
  </si>
  <si>
    <t>Ask GSC issue &amp; send LI to shipper</t>
  </si>
  <si>
    <t>Download MNF + save all docs to folder</t>
  </si>
  <si>
    <t>Pass consignee file to docs team</t>
  </si>
  <si>
    <t>Check payment</t>
  </si>
  <si>
    <t>Request GSC to create GFF#</t>
  </si>
  <si>
    <t>Compare data between GFF &amp; carrier invoice</t>
  </si>
  <si>
    <t>Get invoice/ rename/ update link record/pass to billing</t>
  </si>
  <si>
    <t>Follow &amp; check payment with finace to get SWB</t>
  </si>
  <si>
    <t>CLP report to Customer</t>
  </si>
  <si>
    <t>Updating schedue to customer by monthly</t>
  </si>
  <si>
    <t>Cross-check PO file from KAM</t>
  </si>
  <si>
    <t>check documents received on mail</t>
  </si>
  <si>
    <t>search vendor's docs by FCR# and save to folder</t>
  </si>
  <si>
    <t>Air+Sea</t>
  </si>
  <si>
    <t>input bill + MNF + FCR + invoice + packing list + QA report in PDF24 =&gt; merge &amp; rename</t>
  </si>
  <si>
    <t>input OI + Bill + vendor's document in PDF24</t>
  </si>
  <si>
    <t>input label in PDF24 =&gt; merge &amp; rename</t>
  </si>
  <si>
    <t>input CO in PDF24 =&gt; merge &amp; rename</t>
  </si>
  <si>
    <t>Access Drop box folder of Carmnet broker (US FCL shipments)</t>
  </si>
  <si>
    <t>choose folder need to upload document (US FCL shipments)</t>
  </si>
  <si>
    <t>upload the document
Screenshoot those uploaded files (US FCL shipments)</t>
  </si>
  <si>
    <t>Bill</t>
  </si>
  <si>
    <t>upload docs to GTN</t>
  </si>
  <si>
    <t xml:space="preserve">Send copy bill </t>
  </si>
  <si>
    <t>create mail and send set of documents (LCL US/ CA / SHA / RTM / HEK - FINLAND / SIN)</t>
  </si>
  <si>
    <t>create mail and send OI (all shipments)</t>
  </si>
  <si>
    <t>send docs via email</t>
  </si>
  <si>
    <t>Check rate for weekly to to avoid missing new fee/new validation date added (HKG/SKU/SHA)</t>
  </si>
  <si>
    <t>Place BK with carrier/co-loader</t>
  </si>
  <si>
    <t>Create e-booking on EWMS</t>
  </si>
  <si>
    <t>4 conts/month</t>
  </si>
  <si>
    <t>Check tolerance</t>
  </si>
  <si>
    <t>Check tolerance PO line</t>
  </si>
  <si>
    <t>Calculate tolerance of PO line between booked qty &amp; actual qty -&gt; if vanriance &gt;=3%, get approval from customer before loading</t>
  </si>
  <si>
    <t>1st: Draft bill
2nd: Final bill
3rd: OI/ GFF creation</t>
  </si>
  <si>
    <t>Recieved OSD report from APLL WHS or Co-loader/check</t>
  </si>
  <si>
    <t>Check OSD report</t>
  </si>
  <si>
    <t>Check OSD report from carrier</t>
  </si>
  <si>
    <t>1/ Check OSD report from WH for A load
2/ Check OSD report from carrier for C load
3/ Send photos to shipper for checking &amp; approval
4/ Send photos to customer for approval</t>
  </si>
  <si>
    <t>Update BA once OSD happened</t>
  </si>
  <si>
    <t>Remark on BA &amp; re-send to customer</t>
  </si>
  <si>
    <t>Confirm ATD for shipper</t>
  </si>
  <si>
    <t>Confirm ATD for GSC</t>
  </si>
  <si>
    <t>Confirm ATD for GSC, remind them to send SA</t>
  </si>
  <si>
    <t>Remind GSC to create LI/OI</t>
  </si>
  <si>
    <t>Remind GSC create LI/OI</t>
  </si>
  <si>
    <t>Pass cnee file to docs team</t>
  </si>
  <si>
    <t>Payment</t>
  </si>
  <si>
    <t>Cross check PO file from KAM</t>
  </si>
  <si>
    <t>Check rate for weekly to to avoid missing new fee/new validation date added</t>
  </si>
  <si>
    <t xml:space="preserve">Approve q'ty + schedule + loading type.
</t>
  </si>
  <si>
    <t>Shipper combine APLL to 1 shipment if the same EDOD</t>
  </si>
  <si>
    <t>Check AFR (1FCL/week)</t>
  </si>
  <si>
    <t>Recieved OSD report from Co-loader</t>
  </si>
  <si>
    <t>for Cload only</t>
  </si>
  <si>
    <t>after shipper &amp; customer confirm loading, we confirm back to co-loader and ask GSC add cargo status on HBL</t>
  </si>
  <si>
    <t>Get MBL/AWB from carrier</t>
  </si>
  <si>
    <t>Confirm ATD with GSC and ask them send final HBL to shipper</t>
  </si>
  <si>
    <t>Update schedule monthly to customer</t>
  </si>
  <si>
    <t>Manual bk creation</t>
  </si>
  <si>
    <t>Receiving booking request via LSS</t>
  </si>
  <si>
    <t>check CRD, qty, commodity, confirm receipt</t>
  </si>
  <si>
    <t xml:space="preserve">check RG&amp;LP </t>
  </si>
  <si>
    <t>check routing for each shipment</t>
  </si>
  <si>
    <t xml:space="preserve">Check buy rate &amp; sell rate for weekly to to avoid missing new fee/new validation date added </t>
  </si>
  <si>
    <t>LSS</t>
  </si>
  <si>
    <t>Ebooking from EWMS</t>
  </si>
  <si>
    <t>Check buy Exworks charge</t>
  </si>
  <si>
    <t>Check buy Exworks charge with OPS</t>
  </si>
  <si>
    <t>Send pick-up plan to trucker</t>
  </si>
  <si>
    <t>send pick-up plan to trucker</t>
  </si>
  <si>
    <t>Check and send delay notice to shipper/trucker</t>
  </si>
  <si>
    <t>Check new cut off/ ETD/ETA/stuffing/ inform shipper/customer/trucker/GSC, update 31.20</t>
  </si>
  <si>
    <t>Recheck buy/sell rate</t>
  </si>
  <si>
    <t>Recheck buy rate due to vessel delay and rate expired</t>
  </si>
  <si>
    <t>Follow up with trucker</t>
  </si>
  <si>
    <t>Remind trucker to pick up cont &amp; check cont/seal#, vessel liquidation (2 emails)</t>
  </si>
  <si>
    <t>1st: Draft bill
2nd: Final bill
3rd: OI/ GFF creation
4th: delay notice</t>
  </si>
  <si>
    <t>File ISF &amp; AMS</t>
  </si>
  <si>
    <t>File ISF to broker &amp; remind GSC file AMS</t>
  </si>
  <si>
    <t>check ISF &amp; AMS filing status</t>
  </si>
  <si>
    <t>check result with broker/ AMS status with GSC</t>
  </si>
  <si>
    <t>Send Pre Alert ( 2 emails cho internal &amp; external)</t>
  </si>
  <si>
    <t>Update system about document</t>
  </si>
  <si>
    <t>Update 3.6</t>
  </si>
  <si>
    <t>Update 7.71</t>
  </si>
  <si>
    <t>Update 7.66</t>
  </si>
  <si>
    <t xml:space="preserve">Check DN </t>
  </si>
  <si>
    <t>Check DN to carrier</t>
  </si>
  <si>
    <t>Check DN to trucker</t>
  </si>
  <si>
    <t>this step apply for carrier who has no credit term with us</t>
  </si>
  <si>
    <t>Check &amp; confirm fumigation cert</t>
  </si>
  <si>
    <t>Check &amp; confirm fumigation cert from supplier</t>
  </si>
  <si>
    <t>1/ send HBL for creating drfat fumi cert
2/ re-check draft fumi cert</t>
  </si>
  <si>
    <t>submit docs via email</t>
  </si>
  <si>
    <t>Received manual BK</t>
  </si>
  <si>
    <t>Receiving booking request from shipper via mail</t>
  </si>
  <si>
    <t>check CRD, qty</t>
  </si>
  <si>
    <t>Check rate for monthly to to avoid missing new fee/new validation date added</t>
  </si>
  <si>
    <t>Check fumigation fee with supplier</t>
  </si>
  <si>
    <t>Quote fumigation fee for shipper</t>
  </si>
  <si>
    <t>Quote &amp; get confirmation from shipper for fumigation fee</t>
  </si>
  <si>
    <t>get approval from customer</t>
  </si>
  <si>
    <t>Check new cut off/ ETD/ETA/ inform shipper/customer/GSC, update 31.20</t>
  </si>
  <si>
    <t>Update AMS information</t>
  </si>
  <si>
    <t>Follow-up AMS information with carrier &amp; update M/V on 31.20</t>
  </si>
  <si>
    <t>1/ send HBL to supplier for creating draft fumi cert
2/ check draft fumi cert</t>
  </si>
  <si>
    <t>check DN for fumigation fee</t>
  </si>
  <si>
    <t>Check GFF detail</t>
  </si>
  <si>
    <t>Pass INV</t>
  </si>
  <si>
    <t>Collect signed red invoice/ change file's name/ input payment detail in team's payment request file / pass invoice to billing PIC.</t>
  </si>
  <si>
    <t> </t>
  </si>
  <si>
    <t>login in broker link (FTP Carmichael/Expeditor for per Dest)</t>
  </si>
  <si>
    <t>Send copy docs</t>
  </si>
  <si>
    <t>create mail and send copy docs to customer&amp;broker</t>
  </si>
  <si>
    <t xml:space="preserve">Pouching original docs </t>
  </si>
  <si>
    <t>cross-check docs with the label and pouching document</t>
  </si>
  <si>
    <t>filter PO per destination + range of CRDs</t>
  </si>
  <si>
    <t>email shippers recheck PO/CRC#, UTP... mismatch</t>
  </si>
  <si>
    <t>Checking data from report to know PO is late or not</t>
  </si>
  <si>
    <t>Check/copy data detail info. from report to BA FORM: PO#/UPC#/QTY/	CTN/CBM/Cargo ready date/ Get RDD from IO file, Transaction#, update ETD/ ETA to check PO status booking status on time or late</t>
  </si>
  <si>
    <t>Update BA FORM</t>
  </si>
  <si>
    <t>Update vessel/voyage/ cut off time/ ETD/ ETA of feeder and mother vessel, count how many days of late</t>
  </si>
  <si>
    <t>Checking 3.2 info of CRC#/UTP &amp; inform to shipper to provide if missing</t>
  </si>
  <si>
    <t>If no info of CRC#/UTP, ask shipper to provide by email ( time 180 -&gt;120 from manual check to use IO)</t>
  </si>
  <si>
    <t>Release BK to Shipper</t>
  </si>
  <si>
    <t xml:space="preserve">Update SI/ VGM from shipper by IO file </t>
  </si>
  <si>
    <t>Update BA and send to customer</t>
  </si>
  <si>
    <t xml:space="preserve">check how many days delay/update BA/inform customer howdelay notice </t>
  </si>
  <si>
    <t>Check new cut off/ ETD/ETA/stuffing/ inform shipper/GSC, update 31.20</t>
  </si>
  <si>
    <t>Create CLP</t>
  </si>
  <si>
    <t>Create CLP for C load</t>
  </si>
  <si>
    <t>1/ Received &amp; check OSD report from co-loader
2/ Send photos to shipper for checking &amp; approval
3/ Confirmed OSD report to co-loader</t>
  </si>
  <si>
    <t>File ISF</t>
  </si>
  <si>
    <t>combine all documents( CIPL/FCR/HBL/MBL,..) in a pdf file as customer's format</t>
  </si>
  <si>
    <t>CHECK PAYMENT</t>
  </si>
  <si>
    <t>Request GSC create GFF</t>
  </si>
  <si>
    <t xml:space="preserve">check documents received on mail 
</t>
  </si>
  <si>
    <t>Send document</t>
  </si>
  <si>
    <t>create mail to send</t>
  </si>
  <si>
    <t>input doc and data to mail  for send</t>
  </si>
  <si>
    <t>Receiving booking request via email</t>
  </si>
  <si>
    <t>Manual booking</t>
  </si>
  <si>
    <t>Receiving booking approval from KAM</t>
  </si>
  <si>
    <t>Create booking on ACS ( manual)</t>
  </si>
  <si>
    <t>check Cnee info, DEST/DISCH, load type,...</t>
  </si>
  <si>
    <t>Approve q'ty + schedule + loading type.</t>
  </si>
  <si>
    <t>Update ETD to shipper</t>
  </si>
  <si>
    <t>shipper request update ETD,delay for each shipment/each day before ETD till ATD - Need to check to carrier/coloader to get info before informing to shipper</t>
  </si>
  <si>
    <t>combine all documents( CIPL/HBL/MBL,..) in a pdf file as customer's format</t>
  </si>
  <si>
    <t>send Pre-alet to customer and internal.</t>
  </si>
  <si>
    <t>Check RG</t>
  </si>
  <si>
    <t>Check RG depend on each destination</t>
  </si>
  <si>
    <t>Request ISF detail</t>
  </si>
  <si>
    <t>Request ISF detail from co-loader &amp; Provide  ISF detail to shipper</t>
  </si>
  <si>
    <t>Send daily report to Customer</t>
  </si>
  <si>
    <t>Update CLP</t>
  </si>
  <si>
    <t>send Pre-alet to custmer and internal.</t>
  </si>
  <si>
    <t>Print OBL</t>
  </si>
  <si>
    <t xml:space="preserve">Check bill, prepare OBL for shipper </t>
  </si>
  <si>
    <t>Print OBL and send to shipper once payment done</t>
  </si>
  <si>
    <t>Check buy rate &amp; sell rate for 2 times per month. Need to wait  for rate available</t>
  </si>
  <si>
    <t>Get OI file from GSC</t>
  </si>
  <si>
    <t>Í</t>
  </si>
  <si>
    <t>Check buy rate on base on LCL Global tarriff</t>
  </si>
  <si>
    <t>check documents received on mail (dest US)</t>
  </si>
  <si>
    <t>create mail and send copy docs to Lennox and Broker</t>
  </si>
  <si>
    <t>receive information from dest/ check with shipper/ check LSS BK information</t>
  </si>
  <si>
    <t>Create voy</t>
  </si>
  <si>
    <t>check carrier schedule and create VOY</t>
  </si>
  <si>
    <t>Planning (Based on customer rules + cargo in/out bonded warehouse)</t>
  </si>
  <si>
    <t>check EXW buying rate</t>
  </si>
  <si>
    <t>check EXW buying rate with pricing team</t>
  </si>
  <si>
    <t>check customer latest allocation &amp; RG if APLL NVOCC</t>
  </si>
  <si>
    <t>Check rate case by case</t>
  </si>
  <si>
    <t>Sending BA via email</t>
  </si>
  <si>
    <t>check plan, check BA approval, check carrier bk</t>
  </si>
  <si>
    <t>Update voy, update 3.1</t>
  </si>
  <si>
    <t>check carrier bk to update 31.20 &amp; 3.1</t>
  </si>
  <si>
    <t>Inform sub-contractor</t>
  </si>
  <si>
    <t>Inform time/place &amp; PIC to arrange container</t>
  </si>
  <si>
    <t>Input ISF information</t>
  </si>
  <si>
    <t>PO</t>
  </si>
  <si>
    <t>input data into 3.37 for ISF filing to CBP</t>
  </si>
  <si>
    <t>1st: Draft bill
2nd: Final bill
3rd: LI/OI creation</t>
  </si>
  <si>
    <t>Send draft MBL &amp; HBL to destination</t>
  </si>
  <si>
    <t>Check and send draft MBL &amp; HBL to destination office for checking before getting the final docs</t>
  </si>
  <si>
    <t>Print OHBL/split as per set/ stamp/scan/save to folder</t>
  </si>
  <si>
    <t>Ask confirmation from destination office for MBL &amp; HBL</t>
  </si>
  <si>
    <t>pick up OMBL</t>
  </si>
  <si>
    <t>ask carrier print out OMBL &amp; inform Mr. Nghia to pick up it</t>
  </si>
  <si>
    <t>scan OMBL</t>
  </si>
  <si>
    <t>scan OMBL + save to folder</t>
  </si>
  <si>
    <t>book DHL to send out origin documents</t>
  </si>
  <si>
    <t>Send Pre Alert via email</t>
  </si>
  <si>
    <t xml:space="preserve">Document </t>
  </si>
  <si>
    <t>login in broker link (FTP Expeditor)</t>
  </si>
  <si>
    <t>receive/ check LSS BK information</t>
  </si>
  <si>
    <t>Sending BA via LSS</t>
  </si>
  <si>
    <t>1st: Draft bill
2nd: Final bill
3rd: OI/ LI creation</t>
  </si>
  <si>
    <t>Check AMS</t>
  </si>
  <si>
    <t>Check AMS filing information &amp; its deadline</t>
  </si>
  <si>
    <t>check via carrier website/ email with co-loader &amp; GSC</t>
  </si>
  <si>
    <t>File AMS</t>
  </si>
  <si>
    <t>Remind GSC file AMS</t>
  </si>
  <si>
    <t>check ISF in 9.100 screen + AMS with GSC</t>
  </si>
  <si>
    <t>Check MSDS with carrier to accept cargo is as non-DG</t>
  </si>
  <si>
    <t>Send MSDS + cargo's photo to check and confirm cargo is non-DG</t>
  </si>
  <si>
    <t>Check ISF &amp; AMS (US)
Check AMS filing information &amp; its deadline (9OI)</t>
  </si>
  <si>
    <t>check ISF in 9.100 screen + AMS with GSC (US)
check via carrier website/ email with co-loader &amp; GSC (9OI)</t>
  </si>
  <si>
    <t>1st: internal APLL
2nd: customer</t>
  </si>
  <si>
    <t>receive/ check BK information through email</t>
  </si>
  <si>
    <t>send email to shipper to clear POs information</t>
  </si>
  <si>
    <t>review carrier allocation + place BK for FCL</t>
  </si>
  <si>
    <t>Create APLL BK &amp; add data in 3.2</t>
  </si>
  <si>
    <t>create APLL BK</t>
  </si>
  <si>
    <t xml:space="preserve">Add data in IO and run IO to input shipment data in 3.2 </t>
  </si>
  <si>
    <t>Download MNF</t>
  </si>
  <si>
    <t>scan OMBL &amp; OHBL</t>
  </si>
  <si>
    <t>review carrier allocation + place BK</t>
  </si>
  <si>
    <t>send ISF file</t>
  </si>
  <si>
    <t>input data in ISF file and send to shipper &amp; customer's broker</t>
  </si>
  <si>
    <t>check ISF &amp; AMS status with GSC</t>
  </si>
  <si>
    <t>1st: internal APLL
2nd: customer
3rd: customer's broker</t>
  </si>
  <si>
    <t>Received booking</t>
  </si>
  <si>
    <t xml:space="preserve">File ISF 10+2 &amp; Check ISF &amp; AMS (US)
</t>
  </si>
  <si>
    <t xml:space="preserve">check ISF in 9.100 screen + AMS with GSC (US)
</t>
  </si>
  <si>
    <t>Confirm ATD</t>
  </si>
  <si>
    <t>Confirm ATD with shipper</t>
  </si>
  <si>
    <t>Ask LI/OI</t>
  </si>
  <si>
    <t>Ask GSC issue &amp; send LI to shipper &amp; create OI</t>
  </si>
  <si>
    <t>Check SA status and remind shipper upload packing list</t>
  </si>
  <si>
    <t>SA status</t>
  </si>
  <si>
    <t>Follow up GSC + shipper</t>
  </si>
  <si>
    <t>GFF</t>
  </si>
  <si>
    <t>Request GSC to create GFF</t>
  </si>
  <si>
    <t xml:space="preserve">File ISF 10+2 to broker &amp; Check ISF &amp; AMS (US)
</t>
  </si>
  <si>
    <t>Updating schedue to CS by monthly</t>
  </si>
  <si>
    <t>Check occur charge</t>
  </si>
  <si>
    <t>Check occur fee at destination</t>
  </si>
  <si>
    <t>from column E and fill data to blank fields (column N, O, P)</t>
  </si>
  <si>
    <t>Copy screenshot of 31.20 &amp; OG schedule</t>
  </si>
  <si>
    <t>SINBOX</t>
  </si>
  <si>
    <t>USBOX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</si>
</sst>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_);_(* \(#,##0.0\);_(* &quot;-&quot;??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b/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0"/>
      <name val="Calibri Light"/>
      <family val="2"/>
    </font>
    <font>
      <b/>
      <sz val="2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0"/>
      <name val="Calibri Light"/>
      <family val="2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rgb="FFFFFFFF"/>
      <name val="Calibri Light"/>
      <family val="2"/>
    </font>
    <font>
      <b/>
      <sz val="11"/>
      <color rgb="FFFF0000"/>
      <name val="Calibri Light"/>
      <family val="2"/>
    </font>
    <font>
      <b/>
      <sz val="11"/>
      <name val="Calibri Light"/>
      <family val="2"/>
    </font>
    <font>
      <b/>
      <sz val="11"/>
      <name val="Calibri Light"/>
      <family val="2"/>
      <scheme val="major"/>
    </font>
    <font>
      <b/>
      <sz val="18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000000"/>
      <name val="Calibri Light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i/>
      <sz val="11"/>
      <color rgb="FFFFFFFF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26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40404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57171"/>
        <bgColor rgb="FF000000"/>
      </patternFill>
    </fill>
  </fills>
  <borders count="7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4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9" xfId="0" applyBorder="1"/>
    <xf numFmtId="0" fontId="0" fillId="4" borderId="10" xfId="0" applyFill="1" applyBorder="1"/>
    <xf numFmtId="0" fontId="4" fillId="0" borderId="5" xfId="0" applyFont="1" applyBorder="1"/>
    <xf numFmtId="0" fontId="0" fillId="0" borderId="11" xfId="0" applyBorder="1"/>
    <xf numFmtId="0" fontId="4" fillId="0" borderId="4" xfId="0" applyFont="1" applyBorder="1"/>
    <xf numFmtId="0" fontId="0" fillId="0" borderId="15" xfId="0" applyBorder="1"/>
    <xf numFmtId="0" fontId="0" fillId="0" borderId="16" xfId="0" applyBorder="1"/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0" fillId="0" borderId="28" xfId="0" applyBorder="1" applyAlignment="1">
      <alignment vertical="center"/>
    </xf>
    <xf numFmtId="0" fontId="4" fillId="2" borderId="31" xfId="0" applyFont="1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3" borderId="39" xfId="0" applyFill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0" xfId="0" applyProtection="1">
      <protection locked="0"/>
    </xf>
    <xf numFmtId="0" fontId="13" fillId="0" borderId="0" xfId="0" applyFont="1" applyAlignment="1" applyProtection="1">
      <alignment horizontal="left" vertical="center"/>
      <protection locked="0"/>
    </xf>
    <xf numFmtId="0" fontId="4" fillId="0" borderId="0" xfId="0" applyFont="1" applyProtection="1">
      <protection locked="0"/>
    </xf>
    <xf numFmtId="0" fontId="4" fillId="0" borderId="1" xfId="0" applyFont="1" applyBorder="1" applyAlignment="1" applyProtection="1">
      <alignment horizontal="left" vertical="center" wrapText="1"/>
      <protection locked="0"/>
    </xf>
    <xf numFmtId="0" fontId="4" fillId="0" borderId="14" xfId="0" applyFont="1" applyBorder="1" applyAlignment="1" applyProtection="1">
      <alignment horizontal="left" vertical="center"/>
      <protection locked="0"/>
    </xf>
    <xf numFmtId="0" fontId="4" fillId="0" borderId="15" xfId="0" applyFont="1" applyBorder="1" applyAlignment="1">
      <alignment horizontal="left" vertical="center"/>
    </xf>
    <xf numFmtId="14" fontId="10" fillId="0" borderId="0" xfId="0" applyNumberFormat="1" applyFont="1"/>
    <xf numFmtId="165" fontId="19" fillId="3" borderId="17" xfId="0" applyNumberFormat="1" applyFont="1" applyFill="1" applyBorder="1" applyAlignment="1">
      <alignment horizontal="center" vertical="center"/>
    </xf>
    <xf numFmtId="165" fontId="21" fillId="0" borderId="22" xfId="0" applyNumberFormat="1" applyFont="1" applyBorder="1" applyAlignment="1">
      <alignment horizontal="center" vertical="center"/>
    </xf>
    <xf numFmtId="165" fontId="21" fillId="0" borderId="24" xfId="0" applyNumberFormat="1" applyFont="1" applyBorder="1" applyAlignment="1">
      <alignment horizontal="center" vertical="center"/>
    </xf>
    <xf numFmtId="165" fontId="21" fillId="0" borderId="26" xfId="0" applyNumberFormat="1" applyFont="1" applyBorder="1" applyAlignment="1">
      <alignment horizontal="center" vertical="center"/>
    </xf>
    <xf numFmtId="0" fontId="6" fillId="0" borderId="0" xfId="0" applyFont="1"/>
    <xf numFmtId="0" fontId="0" fillId="0" borderId="6" xfId="0" applyBorder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3" borderId="0" xfId="0" applyFill="1"/>
    <xf numFmtId="0" fontId="4" fillId="0" borderId="68" xfId="0" applyFont="1" applyBorder="1"/>
    <xf numFmtId="0" fontId="4" fillId="0" borderId="14" xfId="0" applyFont="1" applyBorder="1"/>
    <xf numFmtId="0" fontId="4" fillId="0" borderId="65" xfId="0" applyFont="1" applyBorder="1"/>
    <xf numFmtId="0" fontId="23" fillId="0" borderId="1" xfId="0" applyFont="1" applyBorder="1" applyAlignment="1">
      <alignment vertical="center"/>
    </xf>
    <xf numFmtId="0" fontId="4" fillId="0" borderId="34" xfId="0" applyFont="1" applyBorder="1" applyAlignment="1" applyProtection="1">
      <alignment horizontal="left" vertical="center"/>
      <protection locked="0"/>
    </xf>
    <xf numFmtId="0" fontId="4" fillId="0" borderId="26" xfId="0" applyFont="1" applyBorder="1" applyAlignment="1" applyProtection="1">
      <alignment horizontal="left" vertical="center"/>
      <protection locked="0"/>
    </xf>
    <xf numFmtId="0" fontId="4" fillId="13" borderId="26" xfId="0" applyFont="1" applyFill="1" applyBorder="1" applyAlignment="1" applyProtection="1">
      <alignment horizontal="left" vertical="center"/>
      <protection locked="0"/>
    </xf>
    <xf numFmtId="0" fontId="13" fillId="0" borderId="34" xfId="0" applyFont="1" applyBorder="1" applyAlignment="1" applyProtection="1">
      <alignment horizontal="left" vertical="center"/>
      <protection locked="0"/>
    </xf>
    <xf numFmtId="165" fontId="18" fillId="0" borderId="0" xfId="0" applyNumberFormat="1" applyFont="1" applyAlignment="1" applyProtection="1">
      <alignment horizontal="left" vertical="center"/>
      <protection locked="0"/>
    </xf>
    <xf numFmtId="43" fontId="18" fillId="0" borderId="0" xfId="0" applyNumberFormat="1" applyFont="1" applyAlignment="1" applyProtection="1">
      <alignment horizontal="left" vertical="center"/>
      <protection locked="0"/>
    </xf>
    <xf numFmtId="2" fontId="13" fillId="0" borderId="34" xfId="0" applyNumberFormat="1" applyFont="1" applyBorder="1" applyAlignment="1" applyProtection="1">
      <alignment horizontal="left" vertical="center"/>
      <protection locked="0"/>
    </xf>
    <xf numFmtId="1" fontId="13" fillId="0" borderId="0" xfId="0" applyNumberFormat="1" applyFont="1" applyAlignment="1" applyProtection="1">
      <alignment horizontal="left" vertical="center"/>
      <protection locked="0"/>
    </xf>
    <xf numFmtId="1" fontId="13" fillId="0" borderId="34" xfId="0" applyNumberFormat="1" applyFont="1" applyBorder="1" applyAlignment="1" applyProtection="1">
      <alignment horizontal="left" vertical="center"/>
      <protection locked="0"/>
    </xf>
    <xf numFmtId="2" fontId="13" fillId="4" borderId="26" xfId="0" applyNumberFormat="1" applyFont="1" applyFill="1" applyBorder="1" applyAlignment="1" applyProtection="1">
      <alignment horizontal="left" vertical="center"/>
      <protection locked="0"/>
    </xf>
    <xf numFmtId="2" fontId="4" fillId="0" borderId="1" xfId="0" applyNumberFormat="1" applyFont="1" applyBorder="1" applyAlignment="1" applyProtection="1">
      <alignment horizontal="left" vertical="center" wrapText="1"/>
      <protection locked="0"/>
    </xf>
    <xf numFmtId="2" fontId="4" fillId="0" borderId="14" xfId="0" applyNumberFormat="1" applyFont="1" applyBorder="1" applyAlignment="1" applyProtection="1">
      <alignment horizontal="left" vertical="center"/>
      <protection locked="0"/>
    </xf>
    <xf numFmtId="2" fontId="13" fillId="13" borderId="22" xfId="0" applyNumberFormat="1" applyFont="1" applyFill="1" applyBorder="1" applyAlignment="1">
      <alignment horizontal="left" vertical="center"/>
    </xf>
    <xf numFmtId="2" fontId="4" fillId="0" borderId="4" xfId="0" applyNumberFormat="1" applyFont="1" applyBorder="1" applyAlignment="1" applyProtection="1">
      <alignment horizontal="left" vertical="center"/>
      <protection locked="0"/>
    </xf>
    <xf numFmtId="2" fontId="13" fillId="0" borderId="33" xfId="0" applyNumberFormat="1" applyFont="1" applyBorder="1" applyAlignment="1" applyProtection="1">
      <alignment horizontal="left" vertical="center" wrapText="1"/>
      <protection locked="0"/>
    </xf>
    <xf numFmtId="2" fontId="13" fillId="0" borderId="38" xfId="0" applyNumberFormat="1" applyFont="1" applyBorder="1" applyAlignment="1" applyProtection="1">
      <alignment horizontal="left" vertical="center" wrapText="1"/>
      <protection locked="0"/>
    </xf>
    <xf numFmtId="2" fontId="4" fillId="0" borderId="15" xfId="0" applyNumberFormat="1" applyFont="1" applyBorder="1" applyAlignment="1">
      <alignment horizontal="left" vertical="center"/>
    </xf>
    <xf numFmtId="0" fontId="26" fillId="0" borderId="22" xfId="0" applyFont="1" applyBorder="1" applyAlignment="1" applyProtection="1">
      <alignment horizontal="left" vertical="center" readingOrder="1"/>
      <protection locked="0"/>
    </xf>
    <xf numFmtId="2" fontId="27" fillId="13" borderId="22" xfId="1" applyNumberFormat="1" applyFont="1" applyFill="1" applyBorder="1" applyAlignment="1" applyProtection="1">
      <alignment horizontal="left" vertical="center"/>
      <protection locked="0"/>
    </xf>
    <xf numFmtId="2" fontId="27" fillId="13" borderId="22" xfId="1" applyNumberFormat="1" applyFont="1" applyFill="1" applyBorder="1" applyAlignment="1" applyProtection="1">
      <alignment horizontal="left" vertical="center"/>
    </xf>
    <xf numFmtId="0" fontId="26" fillId="0" borderId="26" xfId="0" applyFont="1" applyBorder="1" applyAlignment="1" applyProtection="1">
      <alignment horizontal="left" vertical="center" readingOrder="1"/>
      <protection locked="0"/>
    </xf>
    <xf numFmtId="0" fontId="26" fillId="0" borderId="26" xfId="0" applyFont="1" applyBorder="1" applyAlignment="1" applyProtection="1">
      <alignment horizontal="left" vertical="center" wrapText="1" readingOrder="1"/>
      <protection locked="0"/>
    </xf>
    <xf numFmtId="0" fontId="26" fillId="4" borderId="29" xfId="0" applyFont="1" applyFill="1" applyBorder="1" applyAlignment="1" applyProtection="1">
      <alignment horizontal="left" vertical="center" wrapText="1" readingOrder="1"/>
      <protection locked="0"/>
    </xf>
    <xf numFmtId="0" fontId="26" fillId="4" borderId="22" xfId="0" applyFont="1" applyFill="1" applyBorder="1" applyAlignment="1" applyProtection="1">
      <alignment horizontal="left" vertical="center" readingOrder="1"/>
      <protection locked="0"/>
    </xf>
    <xf numFmtId="0" fontId="26" fillId="4" borderId="26" xfId="0" applyFont="1" applyFill="1" applyBorder="1" applyAlignment="1" applyProtection="1">
      <alignment horizontal="left" vertical="center" readingOrder="1"/>
      <protection locked="0"/>
    </xf>
    <xf numFmtId="0" fontId="26" fillId="13" borderId="26" xfId="0" applyFont="1" applyFill="1" applyBorder="1" applyAlignment="1" applyProtection="1">
      <alignment horizontal="left" vertical="center" readingOrder="1"/>
      <protection locked="0"/>
    </xf>
    <xf numFmtId="0" fontId="26" fillId="13" borderId="22" xfId="0" applyFont="1" applyFill="1" applyBorder="1" applyAlignment="1" applyProtection="1">
      <alignment horizontal="left" vertical="center" readingOrder="1"/>
      <protection locked="0"/>
    </xf>
    <xf numFmtId="2" fontId="26" fillId="13" borderId="26" xfId="0" quotePrefix="1" applyNumberFormat="1" applyFont="1" applyFill="1" applyBorder="1" applyAlignment="1" applyProtection="1">
      <alignment horizontal="left" vertical="center" readingOrder="1"/>
      <protection locked="0"/>
    </xf>
    <xf numFmtId="0" fontId="26" fillId="4" borderId="26" xfId="0" applyFont="1" applyFill="1" applyBorder="1" applyAlignment="1" applyProtection="1">
      <alignment horizontal="left" vertical="center" wrapText="1" readingOrder="1"/>
      <protection locked="0"/>
    </xf>
    <xf numFmtId="1" fontId="26" fillId="4" borderId="26" xfId="0" applyNumberFormat="1" applyFont="1" applyFill="1" applyBorder="1" applyAlignment="1" applyProtection="1">
      <alignment horizontal="left" vertical="center" wrapText="1" readingOrder="1"/>
      <protection locked="0"/>
    </xf>
    <xf numFmtId="0" fontId="26" fillId="14" borderId="26" xfId="0" applyFont="1" applyFill="1" applyBorder="1" applyAlignment="1" applyProtection="1">
      <alignment horizontal="left" vertical="center" readingOrder="1"/>
      <protection locked="0"/>
    </xf>
    <xf numFmtId="2" fontId="27" fillId="14" borderId="22" xfId="1" applyNumberFormat="1" applyFont="1" applyFill="1" applyBorder="1" applyAlignment="1" applyProtection="1">
      <alignment horizontal="left" vertical="center"/>
      <protection locked="0"/>
    </xf>
    <xf numFmtId="0" fontId="26" fillId="6" borderId="36" xfId="0" applyFont="1" applyFill="1" applyBorder="1" applyAlignment="1" applyProtection="1">
      <alignment horizontal="left" vertical="center" wrapText="1" readingOrder="1"/>
      <protection locked="0"/>
    </xf>
    <xf numFmtId="0" fontId="26" fillId="6" borderId="26" xfId="0" applyFont="1" applyFill="1" applyBorder="1" applyAlignment="1" applyProtection="1">
      <alignment horizontal="left" vertical="center" wrapText="1" readingOrder="1"/>
      <protection locked="0"/>
    </xf>
    <xf numFmtId="2" fontId="13" fillId="13" borderId="22" xfId="1" applyNumberFormat="1" applyFont="1" applyFill="1" applyBorder="1" applyAlignment="1" applyProtection="1">
      <alignment horizontal="left" vertical="center"/>
      <protection locked="0"/>
    </xf>
    <xf numFmtId="2" fontId="13" fillId="13" borderId="22" xfId="1" applyNumberFormat="1" applyFont="1" applyFill="1" applyBorder="1" applyAlignment="1" applyProtection="1">
      <alignment horizontal="left" vertical="center"/>
    </xf>
    <xf numFmtId="0" fontId="13" fillId="0" borderId="26" xfId="0" applyFont="1" applyBorder="1" applyAlignment="1" applyProtection="1">
      <alignment horizontal="left" vertical="center" readingOrder="1"/>
      <protection locked="0"/>
    </xf>
    <xf numFmtId="1" fontId="13" fillId="0" borderId="26" xfId="0" applyNumberFormat="1" applyFont="1" applyBorder="1" applyAlignment="1">
      <alignment horizontal="left" vertical="center" readingOrder="1"/>
    </xf>
    <xf numFmtId="0" fontId="13" fillId="0" borderId="26" xfId="0" applyFont="1" applyBorder="1" applyAlignment="1" applyProtection="1">
      <alignment horizontal="left" vertical="center" wrapText="1" readingOrder="1"/>
      <protection locked="0"/>
    </xf>
    <xf numFmtId="1" fontId="13" fillId="0" borderId="26" xfId="0" applyNumberFormat="1" applyFont="1" applyBorder="1" applyAlignment="1">
      <alignment horizontal="left" vertical="center" wrapText="1" readingOrder="1"/>
    </xf>
    <xf numFmtId="1" fontId="13" fillId="4" borderId="26" xfId="0" applyNumberFormat="1" applyFont="1" applyFill="1" applyBorder="1" applyAlignment="1">
      <alignment horizontal="left" vertical="center" wrapText="1" readingOrder="1"/>
    </xf>
    <xf numFmtId="0" fontId="13" fillId="4" borderId="26" xfId="0" applyFont="1" applyFill="1" applyBorder="1" applyAlignment="1" applyProtection="1">
      <alignment horizontal="left" vertical="center" readingOrder="1"/>
      <protection locked="0"/>
    </xf>
    <xf numFmtId="1" fontId="13" fillId="4" borderId="26" xfId="0" applyNumberFormat="1" applyFont="1" applyFill="1" applyBorder="1" applyAlignment="1">
      <alignment horizontal="left" vertical="center" readingOrder="1"/>
    </xf>
    <xf numFmtId="0" fontId="13" fillId="13" borderId="26" xfId="0" applyFont="1" applyFill="1" applyBorder="1" applyAlignment="1" applyProtection="1">
      <alignment horizontal="left" vertical="center" readingOrder="1"/>
      <protection locked="0"/>
    </xf>
    <xf numFmtId="1" fontId="13" fillId="13" borderId="26" xfId="0" applyNumberFormat="1" applyFont="1" applyFill="1" applyBorder="1" applyAlignment="1">
      <alignment horizontal="left" vertical="center" readingOrder="1"/>
    </xf>
    <xf numFmtId="2" fontId="13" fillId="13" borderId="26" xfId="0" quotePrefix="1" applyNumberFormat="1" applyFont="1" applyFill="1" applyBorder="1" applyAlignment="1" applyProtection="1">
      <alignment horizontal="left" vertical="center" readingOrder="1"/>
      <protection locked="0"/>
    </xf>
    <xf numFmtId="0" fontId="13" fillId="4" borderId="26" xfId="0" applyFont="1" applyFill="1" applyBorder="1" applyAlignment="1" applyProtection="1">
      <alignment horizontal="left" vertical="center" wrapText="1" readingOrder="1"/>
      <protection locked="0"/>
    </xf>
    <xf numFmtId="1" fontId="13" fillId="4" borderId="26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14" borderId="26" xfId="0" applyFont="1" applyFill="1" applyBorder="1" applyAlignment="1" applyProtection="1">
      <alignment horizontal="left" vertical="center" readingOrder="1"/>
      <protection locked="0"/>
    </xf>
    <xf numFmtId="2" fontId="13" fillId="14" borderId="22" xfId="1" applyNumberFormat="1" applyFont="1" applyFill="1" applyBorder="1" applyAlignment="1" applyProtection="1">
      <alignment horizontal="left" vertical="center"/>
      <protection locked="0"/>
    </xf>
    <xf numFmtId="2" fontId="13" fillId="14" borderId="22" xfId="1" applyNumberFormat="1" applyFont="1" applyFill="1" applyBorder="1" applyAlignment="1" applyProtection="1">
      <alignment horizontal="left" vertical="center"/>
    </xf>
    <xf numFmtId="0" fontId="13" fillId="6" borderId="36" xfId="0" applyFont="1" applyFill="1" applyBorder="1" applyAlignment="1" applyProtection="1">
      <alignment horizontal="left" vertical="center" wrapText="1" readingOrder="1"/>
      <protection locked="0"/>
    </xf>
    <xf numFmtId="0" fontId="13" fillId="6" borderId="26" xfId="0" applyFont="1" applyFill="1" applyBorder="1" applyAlignment="1" applyProtection="1">
      <alignment horizontal="left" vertical="center" wrapText="1" readingOrder="1"/>
      <protection locked="0"/>
    </xf>
    <xf numFmtId="1" fontId="13" fillId="6" borderId="26" xfId="0" applyNumberFormat="1" applyFont="1" applyFill="1" applyBorder="1" applyAlignment="1">
      <alignment horizontal="left" vertical="center" wrapText="1" readingOrder="1"/>
    </xf>
    <xf numFmtId="0" fontId="31" fillId="0" borderId="0" xfId="0" applyFont="1" applyAlignment="1" applyProtection="1">
      <alignment horizontal="left" vertical="center" wrapText="1" readingOrder="1"/>
      <protection locked="0"/>
    </xf>
    <xf numFmtId="2" fontId="13" fillId="0" borderId="22" xfId="0" applyNumberFormat="1" applyFont="1" applyBorder="1" applyAlignment="1" applyProtection="1">
      <alignment horizontal="left" vertical="center"/>
      <protection locked="0"/>
    </xf>
    <xf numFmtId="2" fontId="13" fillId="11" borderId="24" xfId="1" applyNumberFormat="1" applyFont="1" applyFill="1" applyBorder="1" applyAlignment="1" applyProtection="1">
      <alignment horizontal="left" vertical="center"/>
    </xf>
    <xf numFmtId="2" fontId="13" fillId="13" borderId="24" xfId="1" applyNumberFormat="1" applyFont="1" applyFill="1" applyBorder="1" applyAlignment="1" applyProtection="1">
      <alignment horizontal="left" vertical="center"/>
    </xf>
    <xf numFmtId="2" fontId="13" fillId="12" borderId="50" xfId="1" applyNumberFormat="1" applyFont="1" applyFill="1" applyBorder="1" applyAlignment="1" applyProtection="1">
      <alignment horizontal="left" vertical="center"/>
    </xf>
    <xf numFmtId="43" fontId="16" fillId="0" borderId="0" xfId="1" applyFont="1" applyFill="1" applyBorder="1" applyAlignment="1" applyProtection="1">
      <alignment horizontal="left" vertical="center"/>
      <protection locked="0"/>
    </xf>
    <xf numFmtId="2" fontId="13" fillId="0" borderId="26" xfId="0" applyNumberFormat="1" applyFont="1" applyBorder="1" applyAlignment="1" applyProtection="1">
      <alignment horizontal="left" vertical="center"/>
      <protection locked="0"/>
    </xf>
    <xf numFmtId="2" fontId="13" fillId="10" borderId="26" xfId="0" applyNumberFormat="1" applyFont="1" applyFill="1" applyBorder="1" applyAlignment="1">
      <alignment horizontal="left" vertical="center"/>
    </xf>
    <xf numFmtId="2" fontId="13" fillId="13" borderId="26" xfId="0" applyNumberFormat="1" applyFont="1" applyFill="1" applyBorder="1" applyAlignment="1">
      <alignment horizontal="left" vertical="center"/>
    </xf>
    <xf numFmtId="2" fontId="13" fillId="12" borderId="51" xfId="1" applyNumberFormat="1" applyFont="1" applyFill="1" applyBorder="1" applyAlignment="1" applyProtection="1">
      <alignment horizontal="left" vertical="center"/>
    </xf>
    <xf numFmtId="2" fontId="13" fillId="11" borderId="28" xfId="1" applyNumberFormat="1" applyFont="1" applyFill="1" applyBorder="1" applyAlignment="1" applyProtection="1">
      <alignment horizontal="left" vertical="center"/>
    </xf>
    <xf numFmtId="2" fontId="13" fillId="4" borderId="26" xfId="0" applyNumberFormat="1" applyFont="1" applyFill="1" applyBorder="1" applyAlignment="1">
      <alignment horizontal="left" vertical="center"/>
    </xf>
    <xf numFmtId="2" fontId="13" fillId="4" borderId="28" xfId="1" applyNumberFormat="1" applyFont="1" applyFill="1" applyBorder="1" applyAlignment="1" applyProtection="1">
      <alignment horizontal="left" vertical="center"/>
    </xf>
    <xf numFmtId="2" fontId="13" fillId="4" borderId="24" xfId="1" applyNumberFormat="1" applyFont="1" applyFill="1" applyBorder="1" applyAlignment="1" applyProtection="1">
      <alignment horizontal="left" vertical="center"/>
    </xf>
    <xf numFmtId="2" fontId="13" fillId="13" borderId="26" xfId="0" applyNumberFormat="1" applyFont="1" applyFill="1" applyBorder="1" applyAlignment="1" applyProtection="1">
      <alignment horizontal="left" vertical="center"/>
      <protection locked="0"/>
    </xf>
    <xf numFmtId="2" fontId="13" fillId="13" borderId="28" xfId="1" applyNumberFormat="1" applyFont="1" applyFill="1" applyBorder="1" applyAlignment="1" applyProtection="1">
      <alignment horizontal="left" vertical="center"/>
    </xf>
    <xf numFmtId="2" fontId="13" fillId="13" borderId="51" xfId="1" applyNumberFormat="1" applyFont="1" applyFill="1" applyBorder="1" applyAlignment="1" applyProtection="1">
      <alignment horizontal="left" vertical="center"/>
    </xf>
    <xf numFmtId="2" fontId="13" fillId="4" borderId="51" xfId="1" applyNumberFormat="1" applyFont="1" applyFill="1" applyBorder="1" applyAlignment="1" applyProtection="1">
      <alignment horizontal="left" vertical="center"/>
    </xf>
    <xf numFmtId="0" fontId="4" fillId="0" borderId="0" xfId="0" applyFont="1" applyAlignment="1" applyProtection="1">
      <alignment horizontal="left" vertical="center"/>
      <protection locked="0"/>
    </xf>
    <xf numFmtId="2" fontId="13" fillId="14" borderId="51" xfId="1" applyNumberFormat="1" applyFont="1" applyFill="1" applyBorder="1" applyAlignment="1" applyProtection="1">
      <alignment horizontal="left" vertical="center"/>
    </xf>
    <xf numFmtId="1" fontId="13" fillId="13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3" borderId="52" xfId="1" applyNumberFormat="1" applyFont="1" applyFill="1" applyBorder="1" applyAlignment="1" applyProtection="1">
      <alignment horizontal="left" vertical="center"/>
    </xf>
    <xf numFmtId="2" fontId="13" fillId="6" borderId="51" xfId="1" applyNumberFormat="1" applyFont="1" applyFill="1" applyBorder="1" applyAlignment="1" applyProtection="1">
      <alignment horizontal="left" vertical="center"/>
    </xf>
    <xf numFmtId="2" fontId="13" fillId="13" borderId="25" xfId="0" applyNumberFormat="1" applyFont="1" applyFill="1" applyBorder="1" applyAlignment="1" applyProtection="1">
      <alignment horizontal="left" vertical="center"/>
      <protection locked="0"/>
    </xf>
    <xf numFmtId="1" fontId="13" fillId="14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4" borderId="26" xfId="0" applyNumberFormat="1" applyFont="1" applyFill="1" applyBorder="1" applyAlignment="1" applyProtection="1">
      <alignment horizontal="left" vertical="center"/>
      <protection locked="0"/>
    </xf>
    <xf numFmtId="2" fontId="13" fillId="14" borderId="26" xfId="0" applyNumberFormat="1" applyFont="1" applyFill="1" applyBorder="1" applyAlignment="1">
      <alignment horizontal="left" vertical="center"/>
    </xf>
    <xf numFmtId="2" fontId="13" fillId="14" borderId="52" xfId="1" applyNumberFormat="1" applyFont="1" applyFill="1" applyBorder="1" applyAlignment="1" applyProtection="1">
      <alignment horizontal="left" vertical="center"/>
    </xf>
    <xf numFmtId="2" fontId="13" fillId="6" borderId="26" xfId="0" applyNumberFormat="1" applyFont="1" applyFill="1" applyBorder="1" applyAlignment="1" applyProtection="1">
      <alignment horizontal="left" vertical="center"/>
      <protection locked="0"/>
    </xf>
    <xf numFmtId="2" fontId="13" fillId="6" borderId="26" xfId="0" applyNumberFormat="1" applyFont="1" applyFill="1" applyBorder="1" applyAlignment="1">
      <alignment horizontal="left" vertical="center"/>
    </xf>
    <xf numFmtId="2" fontId="13" fillId="6" borderId="28" xfId="1" applyNumberFormat="1" applyFont="1" applyFill="1" applyBorder="1" applyAlignment="1" applyProtection="1">
      <alignment horizontal="left" vertical="center"/>
    </xf>
    <xf numFmtId="1" fontId="13" fillId="0" borderId="0" xfId="0" applyNumberFormat="1" applyFont="1" applyAlignment="1">
      <alignment horizontal="left" vertical="center"/>
    </xf>
    <xf numFmtId="2" fontId="4" fillId="0" borderId="2" xfId="0" applyNumberFormat="1" applyFont="1" applyBorder="1" applyAlignment="1" applyProtection="1">
      <alignment horizontal="left" vertical="center"/>
      <protection locked="0"/>
    </xf>
    <xf numFmtId="0" fontId="17" fillId="0" borderId="0" xfId="0" applyFont="1" applyAlignment="1" applyProtection="1">
      <alignment horizontal="left" vertical="center"/>
      <protection locked="0"/>
    </xf>
    <xf numFmtId="165" fontId="20" fillId="0" borderId="0" xfId="0" applyNumberFormat="1" applyFont="1" applyAlignment="1" applyProtection="1">
      <alignment horizontal="left" vertical="center"/>
      <protection locked="0"/>
    </xf>
    <xf numFmtId="2" fontId="4" fillId="0" borderId="15" xfId="0" applyNumberFormat="1" applyFont="1" applyBorder="1" applyAlignment="1" applyProtection="1">
      <alignment horizontal="left" vertical="center"/>
      <protection locked="0"/>
    </xf>
    <xf numFmtId="1" fontId="13" fillId="0" borderId="26" xfId="0" applyNumberFormat="1" applyFont="1" applyBorder="1" applyAlignment="1" applyProtection="1">
      <alignment horizontal="left" vertical="center"/>
      <protection locked="0"/>
    </xf>
    <xf numFmtId="2" fontId="4" fillId="0" borderId="26" xfId="0" applyNumberFormat="1" applyFont="1" applyBorder="1" applyAlignment="1" applyProtection="1">
      <alignment horizontal="left" vertical="center"/>
      <protection locked="0"/>
    </xf>
    <xf numFmtId="1" fontId="13" fillId="13" borderId="26" xfId="0" applyNumberFormat="1" applyFont="1" applyFill="1" applyBorder="1" applyAlignment="1" applyProtection="1">
      <alignment horizontal="left" vertical="center"/>
      <protection locked="0"/>
    </xf>
    <xf numFmtId="2" fontId="4" fillId="13" borderId="26" xfId="0" applyNumberFormat="1" applyFont="1" applyFill="1" applyBorder="1" applyAlignment="1" applyProtection="1">
      <alignment horizontal="left" vertical="center"/>
      <protection locked="0"/>
    </xf>
    <xf numFmtId="1" fontId="4" fillId="0" borderId="26" xfId="0" applyNumberFormat="1" applyFont="1" applyBorder="1" applyAlignment="1" applyProtection="1">
      <alignment horizontal="left" vertical="center"/>
      <protection locked="0"/>
    </xf>
    <xf numFmtId="2" fontId="4" fillId="0" borderId="0" xfId="0" applyNumberFormat="1" applyFont="1" applyAlignment="1" applyProtection="1">
      <alignment horizontal="left" vertical="center"/>
      <protection locked="0"/>
    </xf>
    <xf numFmtId="165" fontId="21" fillId="0" borderId="0" xfId="0" applyNumberFormat="1" applyFont="1" applyAlignment="1" applyProtection="1">
      <alignment horizontal="left" vertical="center"/>
      <protection locked="0"/>
    </xf>
    <xf numFmtId="2" fontId="4" fillId="0" borderId="0" xfId="0" applyNumberFormat="1" applyFont="1" applyAlignment="1">
      <alignment horizontal="left" vertical="center"/>
    </xf>
    <xf numFmtId="10" fontId="13" fillId="13" borderId="36" xfId="0" applyNumberFormat="1" applyFont="1" applyFill="1" applyBorder="1" applyAlignment="1" applyProtection="1">
      <alignment horizontal="left" vertical="center" readingOrder="1"/>
      <protection locked="0"/>
    </xf>
    <xf numFmtId="10" fontId="13" fillId="13" borderId="36" xfId="2" applyNumberFormat="1" applyFont="1" applyFill="1" applyBorder="1" applyAlignment="1" applyProtection="1">
      <alignment horizontal="left" vertical="center" readingOrder="1"/>
      <protection locked="0"/>
    </xf>
    <xf numFmtId="10" fontId="13" fillId="13" borderId="36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13" borderId="36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13" borderId="36" xfId="0" quotePrefix="1" applyNumberFormat="1" applyFont="1" applyFill="1" applyBorder="1" applyAlignment="1" applyProtection="1">
      <alignment horizontal="left" vertical="center" readingOrder="1"/>
      <protection locked="0"/>
    </xf>
    <xf numFmtId="10" fontId="13" fillId="0" borderId="1" xfId="0" applyNumberFormat="1" applyFont="1" applyBorder="1" applyAlignment="1" applyProtection="1">
      <alignment horizontal="left" vertical="center"/>
      <protection locked="0"/>
    </xf>
    <xf numFmtId="10" fontId="13" fillId="0" borderId="4" xfId="0" applyNumberFormat="1" applyFont="1" applyBorder="1" applyAlignment="1" applyProtection="1">
      <alignment horizontal="left" vertical="center"/>
      <protection locked="0"/>
    </xf>
    <xf numFmtId="0" fontId="13" fillId="0" borderId="4" xfId="0" applyFont="1" applyBorder="1" applyAlignment="1" applyProtection="1">
      <alignment horizontal="left" vertical="center"/>
      <protection locked="0"/>
    </xf>
    <xf numFmtId="10" fontId="13" fillId="0" borderId="14" xfId="0" applyNumberFormat="1" applyFont="1" applyBorder="1" applyAlignment="1" applyProtection="1">
      <alignment horizontal="left" vertical="center"/>
      <protection locked="0"/>
    </xf>
    <xf numFmtId="10" fontId="13" fillId="13" borderId="33" xfId="0" applyNumberFormat="1" applyFont="1" applyFill="1" applyBorder="1" applyAlignment="1" applyProtection="1">
      <alignment horizontal="left" vertical="center"/>
      <protection locked="0"/>
    </xf>
    <xf numFmtId="10" fontId="13" fillId="13" borderId="36" xfId="0" applyNumberFormat="1" applyFont="1" applyFill="1" applyBorder="1" applyAlignment="1" applyProtection="1">
      <alignment horizontal="left" vertical="center"/>
      <protection locked="0"/>
    </xf>
    <xf numFmtId="2" fontId="4" fillId="0" borderId="16" xfId="0" applyNumberFormat="1" applyFont="1" applyBorder="1" applyAlignment="1">
      <alignment horizontal="left" vertical="center"/>
    </xf>
    <xf numFmtId="2" fontId="4" fillId="0" borderId="47" xfId="0" applyNumberFormat="1" applyFont="1" applyBorder="1" applyAlignment="1">
      <alignment horizontal="left" vertical="center"/>
    </xf>
    <xf numFmtId="2" fontId="13" fillId="13" borderId="56" xfId="1" applyNumberFormat="1" applyFont="1" applyFill="1" applyBorder="1" applyAlignment="1" applyProtection="1">
      <alignment horizontal="left" vertical="center"/>
    </xf>
    <xf numFmtId="2" fontId="13" fillId="0" borderId="0" xfId="1" applyNumberFormat="1" applyFont="1" applyFill="1" applyBorder="1" applyAlignment="1" applyProtection="1">
      <alignment horizontal="left" vertical="center"/>
    </xf>
    <xf numFmtId="2" fontId="13" fillId="0" borderId="2" xfId="1" applyNumberFormat="1" applyFont="1" applyFill="1" applyBorder="1" applyAlignment="1" applyProtection="1">
      <alignment horizontal="left" vertical="center"/>
    </xf>
    <xf numFmtId="2" fontId="13" fillId="0" borderId="3" xfId="1" applyNumberFormat="1" applyFont="1" applyFill="1" applyBorder="1" applyAlignment="1" applyProtection="1">
      <alignment horizontal="left" vertical="center"/>
    </xf>
    <xf numFmtId="2" fontId="13" fillId="0" borderId="5" xfId="1" applyNumberFormat="1" applyFont="1" applyFill="1" applyBorder="1" applyAlignment="1" applyProtection="1">
      <alignment horizontal="left" vertical="center"/>
    </xf>
    <xf numFmtId="2" fontId="4" fillId="0" borderId="5" xfId="0" applyNumberFormat="1" applyFont="1" applyBorder="1" applyAlignment="1">
      <alignment horizontal="left" vertical="center"/>
    </xf>
    <xf numFmtId="0" fontId="13" fillId="6" borderId="26" xfId="0" applyFont="1" applyFill="1" applyBorder="1" applyAlignment="1" applyProtection="1">
      <alignment horizontal="left" vertical="center" readingOrder="1"/>
      <protection locked="0"/>
    </xf>
    <xf numFmtId="1" fontId="13" fillId="6" borderId="26" xfId="0" applyNumberFormat="1" applyFont="1" applyFill="1" applyBorder="1" applyAlignment="1" applyProtection="1">
      <alignment horizontal="left" vertical="center" readingOrder="1"/>
      <protection locked="0"/>
    </xf>
    <xf numFmtId="0" fontId="13" fillId="0" borderId="34" xfId="0" applyFont="1" applyBorder="1" applyAlignment="1" applyProtection="1">
      <alignment horizontal="left" vertical="center" readingOrder="1"/>
      <protection locked="0"/>
    </xf>
    <xf numFmtId="1" fontId="13" fillId="0" borderId="34" xfId="0" applyNumberFormat="1" applyFont="1" applyBorder="1" applyAlignment="1">
      <alignment horizontal="left" vertical="center" readingOrder="1"/>
    </xf>
    <xf numFmtId="2" fontId="13" fillId="10" borderId="34" xfId="0" applyNumberFormat="1" applyFont="1" applyFill="1" applyBorder="1" applyAlignment="1">
      <alignment horizontal="left" vertical="center"/>
    </xf>
    <xf numFmtId="2" fontId="13" fillId="11" borderId="35" xfId="1" applyNumberFormat="1" applyFont="1" applyFill="1" applyBorder="1" applyAlignment="1" applyProtection="1">
      <alignment horizontal="left" vertical="center"/>
    </xf>
    <xf numFmtId="0" fontId="13" fillId="6" borderId="38" xfId="0" applyFont="1" applyFill="1" applyBorder="1" applyAlignment="1" applyProtection="1">
      <alignment horizontal="left" vertical="center" wrapText="1" readingOrder="1"/>
      <protection locked="0"/>
    </xf>
    <xf numFmtId="0" fontId="13" fillId="6" borderId="31" xfId="0" applyFont="1" applyFill="1" applyBorder="1" applyAlignment="1" applyProtection="1">
      <alignment horizontal="left" vertical="center" wrapText="1" readingOrder="1"/>
      <protection locked="0"/>
    </xf>
    <xf numFmtId="1" fontId="13" fillId="6" borderId="31" xfId="0" applyNumberFormat="1" applyFont="1" applyFill="1" applyBorder="1" applyAlignment="1">
      <alignment horizontal="left" vertical="center" wrapText="1" readingOrder="1"/>
    </xf>
    <xf numFmtId="2" fontId="13" fillId="6" borderId="31" xfId="0" applyNumberFormat="1" applyFont="1" applyFill="1" applyBorder="1" applyAlignment="1" applyProtection="1">
      <alignment horizontal="left" vertical="center"/>
      <protection locked="0"/>
    </xf>
    <xf numFmtId="2" fontId="13" fillId="6" borderId="31" xfId="0" applyNumberFormat="1" applyFont="1" applyFill="1" applyBorder="1" applyAlignment="1">
      <alignment horizontal="left" vertical="center"/>
    </xf>
    <xf numFmtId="2" fontId="13" fillId="6" borderId="32" xfId="1" applyNumberFormat="1" applyFont="1" applyFill="1" applyBorder="1" applyAlignment="1" applyProtection="1">
      <alignment horizontal="left" vertical="center"/>
    </xf>
    <xf numFmtId="10" fontId="13" fillId="13" borderId="13" xfId="0" applyNumberFormat="1" applyFont="1" applyFill="1" applyBorder="1" applyAlignment="1" applyProtection="1">
      <alignment horizontal="left" vertical="center" readingOrder="1"/>
      <protection locked="0"/>
    </xf>
    <xf numFmtId="10" fontId="13" fillId="13" borderId="25" xfId="0" applyNumberFormat="1" applyFont="1" applyFill="1" applyBorder="1" applyAlignment="1" applyProtection="1">
      <alignment horizontal="left" vertical="center" readingOrder="1"/>
      <protection locked="0"/>
    </xf>
    <xf numFmtId="10" fontId="13" fillId="13" borderId="25" xfId="2" applyNumberFormat="1" applyFont="1" applyFill="1" applyBorder="1" applyAlignment="1" applyProtection="1">
      <alignment horizontal="left" vertical="center" readingOrder="1"/>
      <protection locked="0"/>
    </xf>
    <xf numFmtId="10" fontId="13" fillId="13" borderId="25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13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13" borderId="25" xfId="0" quotePrefix="1" applyNumberFormat="1" applyFont="1" applyFill="1" applyBorder="1" applyAlignment="1" applyProtection="1">
      <alignment horizontal="left" vertical="center" readingOrder="1"/>
      <protection locked="0"/>
    </xf>
    <xf numFmtId="10" fontId="13" fillId="14" borderId="25" xfId="0" applyNumberFormat="1" applyFont="1" applyFill="1" applyBorder="1" applyAlignment="1" applyProtection="1">
      <alignment horizontal="left" vertical="center" readingOrder="1"/>
      <protection locked="0"/>
    </xf>
    <xf numFmtId="2" fontId="13" fillId="11" borderId="26" xfId="1" applyNumberFormat="1" applyFont="1" applyFill="1" applyBorder="1" applyAlignment="1" applyProtection="1">
      <alignment horizontal="left" vertical="center"/>
    </xf>
    <xf numFmtId="2" fontId="13" fillId="4" borderId="26" xfId="1" applyNumberFormat="1" applyFont="1" applyFill="1" applyBorder="1" applyAlignment="1" applyProtection="1">
      <alignment horizontal="left" vertical="center"/>
    </xf>
    <xf numFmtId="2" fontId="13" fillId="13" borderId="26" xfId="1" applyNumberFormat="1" applyFont="1" applyFill="1" applyBorder="1" applyAlignment="1" applyProtection="1">
      <alignment horizontal="left" vertical="center"/>
    </xf>
    <xf numFmtId="10" fontId="13" fillId="0" borderId="0" xfId="0" applyNumberFormat="1" applyFont="1" applyAlignment="1" applyProtection="1">
      <alignment horizontal="left" vertical="center"/>
      <protection locked="0"/>
    </xf>
    <xf numFmtId="0" fontId="4" fillId="13" borderId="31" xfId="0" applyFont="1" applyFill="1" applyBorder="1" applyAlignment="1" applyProtection="1">
      <alignment horizontal="left" vertical="center"/>
      <protection locked="0"/>
    </xf>
    <xf numFmtId="1" fontId="13" fillId="13" borderId="31" xfId="0" applyNumberFormat="1" applyFont="1" applyFill="1" applyBorder="1" applyAlignment="1" applyProtection="1">
      <alignment horizontal="left" vertical="center"/>
      <protection locked="0"/>
    </xf>
    <xf numFmtId="2" fontId="4" fillId="0" borderId="34" xfId="0" applyNumberFormat="1" applyFont="1" applyBorder="1" applyAlignment="1" applyProtection="1">
      <alignment horizontal="left" vertical="center"/>
      <protection locked="0"/>
    </xf>
    <xf numFmtId="2" fontId="4" fillId="13" borderId="31" xfId="0" applyNumberFormat="1" applyFont="1" applyFill="1" applyBorder="1" applyAlignment="1" applyProtection="1">
      <alignment horizontal="left" vertical="center"/>
      <protection locked="0"/>
    </xf>
    <xf numFmtId="2" fontId="13" fillId="13" borderId="31" xfId="0" applyNumberFormat="1" applyFont="1" applyFill="1" applyBorder="1" applyAlignment="1">
      <alignment horizontal="left" vertical="center"/>
    </xf>
    <xf numFmtId="2" fontId="13" fillId="13" borderId="32" xfId="1" applyNumberFormat="1" applyFont="1" applyFill="1" applyBorder="1" applyAlignment="1" applyProtection="1">
      <alignment horizontal="left" vertical="center"/>
    </xf>
    <xf numFmtId="2" fontId="13" fillId="13" borderId="34" xfId="0" applyNumberFormat="1" applyFont="1" applyFill="1" applyBorder="1" applyAlignment="1">
      <alignment horizontal="left" vertical="center"/>
    </xf>
    <xf numFmtId="2" fontId="13" fillId="13" borderId="35" xfId="1" applyNumberFormat="1" applyFont="1" applyFill="1" applyBorder="1" applyAlignment="1" applyProtection="1">
      <alignment horizontal="left" vertical="center"/>
    </xf>
    <xf numFmtId="10" fontId="13" fillId="13" borderId="38" xfId="0" applyNumberFormat="1" applyFont="1" applyFill="1" applyBorder="1" applyAlignment="1" applyProtection="1">
      <alignment horizontal="left" vertical="center"/>
      <protection locked="0"/>
    </xf>
    <xf numFmtId="2" fontId="4" fillId="0" borderId="21" xfId="0" applyNumberFormat="1" applyFont="1" applyBorder="1" applyAlignment="1">
      <alignment horizontal="left" vertical="center"/>
    </xf>
    <xf numFmtId="0" fontId="13" fillId="6" borderId="38" xfId="0" applyFont="1" applyFill="1" applyBorder="1" applyAlignment="1" applyProtection="1">
      <alignment horizontal="left" vertical="center" readingOrder="1"/>
      <protection locked="0"/>
    </xf>
    <xf numFmtId="2" fontId="13" fillId="0" borderId="26" xfId="0" applyNumberFormat="1" applyFont="1" applyBorder="1" applyAlignment="1">
      <alignment horizontal="left" vertical="center"/>
    </xf>
    <xf numFmtId="2" fontId="13" fillId="13" borderId="28" xfId="0" applyNumberFormat="1" applyFont="1" applyFill="1" applyBorder="1" applyAlignment="1">
      <alignment horizontal="left" vertical="center"/>
    </xf>
    <xf numFmtId="1" fontId="13" fillId="6" borderId="26" xfId="0" applyNumberFormat="1" applyFont="1" applyFill="1" applyBorder="1" applyAlignment="1">
      <alignment horizontal="left" vertical="center" readingOrder="1"/>
    </xf>
    <xf numFmtId="2" fontId="13" fillId="6" borderId="28" xfId="0" applyNumberFormat="1" applyFont="1" applyFill="1" applyBorder="1" applyAlignment="1">
      <alignment horizontal="left" vertical="center"/>
    </xf>
    <xf numFmtId="1" fontId="13" fillId="14" borderId="26" xfId="0" applyNumberFormat="1" applyFont="1" applyFill="1" applyBorder="1" applyAlignment="1">
      <alignment horizontal="left" vertical="center" readingOrder="1"/>
    </xf>
    <xf numFmtId="2" fontId="13" fillId="14" borderId="28" xfId="0" applyNumberFormat="1" applyFont="1" applyFill="1" applyBorder="1" applyAlignment="1">
      <alignment horizontal="left" vertical="center"/>
    </xf>
    <xf numFmtId="2" fontId="13" fillId="14" borderId="22" xfId="0" applyNumberFormat="1" applyFont="1" applyFill="1" applyBorder="1" applyAlignment="1">
      <alignment horizontal="left" vertical="center"/>
    </xf>
    <xf numFmtId="2" fontId="4" fillId="0" borderId="2" xfId="0" applyNumberFormat="1" applyFont="1" applyBorder="1" applyAlignment="1">
      <alignment horizontal="left" vertical="center"/>
    </xf>
    <xf numFmtId="2" fontId="4" fillId="0" borderId="43" xfId="0" applyNumberFormat="1" applyFont="1" applyBorder="1" applyAlignment="1">
      <alignment horizontal="left" vertical="center"/>
    </xf>
    <xf numFmtId="1" fontId="13" fillId="0" borderId="34" xfId="0" applyNumberFormat="1" applyFont="1" applyBorder="1" applyAlignment="1">
      <alignment horizontal="left" vertical="center"/>
    </xf>
    <xf numFmtId="1" fontId="13" fillId="0" borderId="26" xfId="0" applyNumberFormat="1" applyFont="1" applyBorder="1" applyAlignment="1">
      <alignment horizontal="left" vertical="center"/>
    </xf>
    <xf numFmtId="2" fontId="13" fillId="10" borderId="22" xfId="0" applyNumberFormat="1" applyFont="1" applyFill="1" applyBorder="1" applyAlignment="1">
      <alignment horizontal="left" vertical="center"/>
    </xf>
    <xf numFmtId="1" fontId="13" fillId="13" borderId="26" xfId="0" applyNumberFormat="1" applyFont="1" applyFill="1" applyBorder="1" applyAlignment="1">
      <alignment horizontal="left" vertical="center"/>
    </xf>
    <xf numFmtId="2" fontId="4" fillId="13" borderId="26" xfId="0" applyNumberFormat="1" applyFont="1" applyFill="1" applyBorder="1" applyAlignment="1">
      <alignment horizontal="left" vertical="center"/>
    </xf>
    <xf numFmtId="1" fontId="13" fillId="13" borderId="31" xfId="0" applyNumberFormat="1" applyFont="1" applyFill="1" applyBorder="1" applyAlignment="1">
      <alignment horizontal="left" vertical="center"/>
    </xf>
    <xf numFmtId="2" fontId="4" fillId="13" borderId="31" xfId="0" applyNumberFormat="1" applyFont="1" applyFill="1" applyBorder="1" applyAlignment="1">
      <alignment horizontal="left" vertical="center"/>
    </xf>
    <xf numFmtId="2" fontId="13" fillId="13" borderId="42" xfId="0" applyNumberFormat="1" applyFont="1" applyFill="1" applyBorder="1" applyAlignment="1">
      <alignment horizontal="left" vertical="center"/>
    </xf>
    <xf numFmtId="2" fontId="17" fillId="0" borderId="0" xfId="0" applyNumberFormat="1" applyFont="1" applyAlignment="1">
      <alignment horizontal="left" vertical="center"/>
    </xf>
    <xf numFmtId="1" fontId="13" fillId="0" borderId="34" xfId="0" applyNumberFormat="1" applyFont="1" applyBorder="1" applyAlignment="1" applyProtection="1">
      <alignment horizontal="left" vertical="center" readingOrder="1"/>
      <protection locked="0"/>
    </xf>
    <xf numFmtId="1" fontId="13" fillId="0" borderId="26" xfId="0" applyNumberFormat="1" applyFont="1" applyBorder="1" applyAlignment="1" applyProtection="1">
      <alignment horizontal="left" vertical="center" readingOrder="1"/>
      <protection locked="0"/>
    </xf>
    <xf numFmtId="1" fontId="13" fillId="0" borderId="26" xfId="0" applyNumberFormat="1" applyFont="1" applyBorder="1" applyAlignment="1" applyProtection="1">
      <alignment horizontal="left" vertical="center" wrapText="1" readingOrder="1"/>
      <protection locked="0"/>
    </xf>
    <xf numFmtId="1" fontId="13" fillId="4" borderId="26" xfId="0" applyNumberFormat="1" applyFont="1" applyFill="1" applyBorder="1" applyAlignment="1" applyProtection="1">
      <alignment horizontal="left" vertical="center" readingOrder="1"/>
      <protection locked="0"/>
    </xf>
    <xf numFmtId="1" fontId="13" fillId="6" borderId="26" xfId="0" applyNumberFormat="1" applyFont="1" applyFill="1" applyBorder="1" applyAlignment="1" applyProtection="1">
      <alignment horizontal="left" vertical="center" wrapText="1" readingOrder="1"/>
      <protection locked="0"/>
    </xf>
    <xf numFmtId="1" fontId="13" fillId="6" borderId="31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0" borderId="0" xfId="1" applyNumberFormat="1" applyFont="1" applyFill="1" applyBorder="1" applyAlignment="1" applyProtection="1">
      <alignment horizontal="left" vertical="center"/>
      <protection locked="0"/>
    </xf>
    <xf numFmtId="2" fontId="13" fillId="0" borderId="2" xfId="1" applyNumberFormat="1" applyFont="1" applyFill="1" applyBorder="1" applyAlignment="1" applyProtection="1">
      <alignment horizontal="left" vertical="center"/>
      <protection locked="0"/>
    </xf>
    <xf numFmtId="0" fontId="26" fillId="0" borderId="34" xfId="0" applyFont="1" applyBorder="1" applyAlignment="1" applyProtection="1">
      <alignment horizontal="left" vertical="center" wrapText="1" readingOrder="1"/>
      <protection locked="0"/>
    </xf>
    <xf numFmtId="0" fontId="26" fillId="0" borderId="0" xfId="0" applyFont="1" applyAlignment="1" applyProtection="1">
      <alignment horizontal="left" vertical="center" wrapText="1" readingOrder="1"/>
      <protection locked="0"/>
    </xf>
    <xf numFmtId="1" fontId="26" fillId="0" borderId="0" xfId="0" applyNumberFormat="1" applyFont="1" applyAlignment="1" applyProtection="1">
      <alignment horizontal="left" vertical="center" wrapText="1" readingOrder="1"/>
      <protection locked="0"/>
    </xf>
    <xf numFmtId="1" fontId="26" fillId="13" borderId="26" xfId="0" applyNumberFormat="1" applyFont="1" applyFill="1" applyBorder="1" applyAlignment="1" applyProtection="1">
      <alignment horizontal="left" vertical="center" readingOrder="1"/>
      <protection locked="0"/>
    </xf>
    <xf numFmtId="0" fontId="26" fillId="6" borderId="26" xfId="0" applyFont="1" applyFill="1" applyBorder="1" applyAlignment="1" applyProtection="1">
      <alignment horizontal="left" vertical="center" readingOrder="1"/>
      <protection locked="0"/>
    </xf>
    <xf numFmtId="1" fontId="26" fillId="6" borderId="26" xfId="0" applyNumberFormat="1" applyFont="1" applyFill="1" applyBorder="1" applyAlignment="1" applyProtection="1">
      <alignment horizontal="left" vertical="center" readingOrder="1"/>
      <protection locked="0"/>
    </xf>
    <xf numFmtId="0" fontId="24" fillId="0" borderId="0" xfId="0" applyFont="1" applyAlignment="1" applyProtection="1">
      <alignment horizontal="left" vertical="center" wrapText="1" readingOrder="1"/>
      <protection locked="0"/>
    </xf>
    <xf numFmtId="43" fontId="13" fillId="0" borderId="0" xfId="1" applyFont="1" applyFill="1" applyBorder="1" applyAlignment="1" applyProtection="1">
      <alignment horizontal="left" vertical="center"/>
      <protection locked="0"/>
    </xf>
    <xf numFmtId="2" fontId="13" fillId="0" borderId="28" xfId="1" applyNumberFormat="1" applyFont="1" applyFill="1" applyBorder="1" applyAlignment="1" applyProtection="1">
      <alignment horizontal="left" vertical="center"/>
    </xf>
    <xf numFmtId="2" fontId="27" fillId="4" borderId="22" xfId="1" applyNumberFormat="1" applyFont="1" applyFill="1" applyBorder="1" applyAlignment="1" applyProtection="1">
      <alignment horizontal="left" vertical="center"/>
      <protection locked="0"/>
    </xf>
    <xf numFmtId="2" fontId="30" fillId="3" borderId="2" xfId="0" applyNumberFormat="1" applyFont="1" applyFill="1" applyBorder="1" applyAlignment="1">
      <alignment horizontal="left" vertical="center"/>
    </xf>
    <xf numFmtId="2" fontId="30" fillId="3" borderId="3" xfId="0" applyNumberFormat="1" applyFont="1" applyFill="1" applyBorder="1" applyAlignment="1">
      <alignment horizontal="left" vertical="center"/>
    </xf>
    <xf numFmtId="2" fontId="30" fillId="12" borderId="43" xfId="0" applyNumberFormat="1" applyFont="1" applyFill="1" applyBorder="1" applyAlignment="1">
      <alignment horizontal="left" vertical="center"/>
    </xf>
    <xf numFmtId="165" fontId="30" fillId="0" borderId="0" xfId="0" applyNumberFormat="1" applyFont="1" applyAlignment="1" applyProtection="1">
      <alignment horizontal="left" vertical="center"/>
      <protection locked="0"/>
    </xf>
    <xf numFmtId="2" fontId="13" fillId="3" borderId="16" xfId="0" applyNumberFormat="1" applyFont="1" applyFill="1" applyBorder="1" applyAlignment="1">
      <alignment horizontal="left" vertical="center"/>
    </xf>
    <xf numFmtId="2" fontId="13" fillId="12" borderId="47" xfId="0" applyNumberFormat="1" applyFont="1" applyFill="1" applyBorder="1" applyAlignment="1">
      <alignment horizontal="left" vertical="center"/>
    </xf>
    <xf numFmtId="165" fontId="13" fillId="0" borderId="0" xfId="0" applyNumberFormat="1" applyFont="1" applyAlignment="1" applyProtection="1">
      <alignment horizontal="left" vertical="center"/>
      <protection locked="0"/>
    </xf>
    <xf numFmtId="2" fontId="27" fillId="13" borderId="34" xfId="1" applyNumberFormat="1" applyFont="1" applyFill="1" applyBorder="1" applyAlignment="1" applyProtection="1">
      <alignment horizontal="left" vertical="center"/>
      <protection locked="0"/>
    </xf>
    <xf numFmtId="2" fontId="27" fillId="13" borderId="34" xfId="1" applyNumberFormat="1" applyFont="1" applyFill="1" applyBorder="1" applyAlignment="1" applyProtection="1">
      <alignment horizontal="left" vertical="center"/>
    </xf>
    <xf numFmtId="2" fontId="27" fillId="0" borderId="22" xfId="1" applyNumberFormat="1" applyFont="1" applyFill="1" applyBorder="1" applyAlignment="1" applyProtection="1">
      <alignment horizontal="left" vertical="center"/>
      <protection locked="0"/>
    </xf>
    <xf numFmtId="1" fontId="4" fillId="13" borderId="26" xfId="0" applyNumberFormat="1" applyFont="1" applyFill="1" applyBorder="1" applyAlignment="1" applyProtection="1">
      <alignment horizontal="left" vertical="center"/>
      <protection locked="0"/>
    </xf>
    <xf numFmtId="2" fontId="4" fillId="3" borderId="16" xfId="0" applyNumberFormat="1" applyFont="1" applyFill="1" applyBorder="1" applyAlignment="1">
      <alignment horizontal="left" vertical="center"/>
    </xf>
    <xf numFmtId="165" fontId="4" fillId="0" borderId="0" xfId="0" applyNumberFormat="1" applyFont="1" applyAlignment="1" applyProtection="1">
      <alignment horizontal="left" vertical="center"/>
      <protection locked="0"/>
    </xf>
    <xf numFmtId="2" fontId="4" fillId="3" borderId="15" xfId="0" applyNumberFormat="1" applyFont="1" applyFill="1" applyBorder="1" applyAlignment="1">
      <alignment horizontal="left" vertical="center"/>
    </xf>
    <xf numFmtId="43" fontId="30" fillId="0" borderId="0" xfId="0" applyNumberFormat="1" applyFont="1" applyAlignment="1" applyProtection="1">
      <alignment horizontal="left" vertical="center"/>
      <protection locked="0"/>
    </xf>
    <xf numFmtId="0" fontId="4" fillId="0" borderId="15" xfId="0" applyFont="1" applyBorder="1" applyAlignment="1" applyProtection="1">
      <alignment horizontal="left" vertical="center"/>
      <protection locked="0"/>
    </xf>
    <xf numFmtId="1" fontId="26" fillId="0" borderId="26" xfId="0" applyNumberFormat="1" applyFont="1" applyBorder="1" applyAlignment="1" applyProtection="1">
      <alignment horizontal="left" vertical="center" readingOrder="1"/>
      <protection locked="0"/>
    </xf>
    <xf numFmtId="1" fontId="26" fillId="0" borderId="26" xfId="0" applyNumberFormat="1" applyFont="1" applyBorder="1" applyAlignment="1" applyProtection="1">
      <alignment horizontal="left" vertical="center" wrapText="1" readingOrder="1"/>
      <protection locked="0"/>
    </xf>
    <xf numFmtId="1" fontId="26" fillId="4" borderId="26" xfId="0" applyNumberFormat="1" applyFont="1" applyFill="1" applyBorder="1" applyAlignment="1" applyProtection="1">
      <alignment horizontal="left" vertical="center" readingOrder="1"/>
      <protection locked="0"/>
    </xf>
    <xf numFmtId="1" fontId="26" fillId="6" borderId="26" xfId="0" applyNumberFormat="1" applyFont="1" applyFill="1" applyBorder="1" applyAlignment="1" applyProtection="1">
      <alignment horizontal="left" vertical="center" wrapText="1" readingOrder="1"/>
      <protection locked="0"/>
    </xf>
    <xf numFmtId="1" fontId="26" fillId="0" borderId="22" xfId="0" applyNumberFormat="1" applyFont="1" applyBorder="1" applyAlignment="1">
      <alignment horizontal="left" vertical="center" readingOrder="1"/>
    </xf>
    <xf numFmtId="1" fontId="26" fillId="0" borderId="26" xfId="0" applyNumberFormat="1" applyFont="1" applyBorder="1" applyAlignment="1">
      <alignment horizontal="left" vertical="center" readingOrder="1"/>
    </xf>
    <xf numFmtId="1" fontId="26" fillId="0" borderId="26" xfId="0" applyNumberFormat="1" applyFont="1" applyBorder="1" applyAlignment="1">
      <alignment horizontal="left" vertical="center" wrapText="1" readingOrder="1"/>
    </xf>
    <xf numFmtId="1" fontId="26" fillId="4" borderId="26" xfId="0" applyNumberFormat="1" applyFont="1" applyFill="1" applyBorder="1" applyAlignment="1">
      <alignment horizontal="left" vertical="center" readingOrder="1"/>
    </xf>
    <xf numFmtId="1" fontId="26" fillId="13" borderId="26" xfId="0" applyNumberFormat="1" applyFont="1" applyFill="1" applyBorder="1" applyAlignment="1">
      <alignment horizontal="left" vertical="center" readingOrder="1"/>
    </xf>
    <xf numFmtId="1" fontId="26" fillId="4" borderId="26" xfId="0" applyNumberFormat="1" applyFont="1" applyFill="1" applyBorder="1" applyAlignment="1">
      <alignment horizontal="left" vertical="center" wrapText="1" readingOrder="1"/>
    </xf>
    <xf numFmtId="1" fontId="26" fillId="6" borderId="26" xfId="0" applyNumberFormat="1" applyFont="1" applyFill="1" applyBorder="1" applyAlignment="1">
      <alignment horizontal="left" vertical="center" readingOrder="1"/>
    </xf>
    <xf numFmtId="1" fontId="26" fillId="6" borderId="26" xfId="0" applyNumberFormat="1" applyFont="1" applyFill="1" applyBorder="1" applyAlignment="1">
      <alignment horizontal="left" vertical="center" wrapText="1" readingOrder="1"/>
    </xf>
    <xf numFmtId="1" fontId="4" fillId="13" borderId="26" xfId="0" applyNumberFormat="1" applyFont="1" applyFill="1" applyBorder="1" applyAlignment="1">
      <alignment horizontal="left" vertical="center"/>
    </xf>
    <xf numFmtId="1" fontId="13" fillId="4" borderId="26" xfId="0" applyNumberFormat="1" applyFont="1" applyFill="1" applyBorder="1" applyAlignment="1">
      <alignment horizontal="left" vertical="center"/>
    </xf>
    <xf numFmtId="2" fontId="13" fillId="4" borderId="22" xfId="0" applyNumberFormat="1" applyFont="1" applyFill="1" applyBorder="1" applyAlignment="1">
      <alignment horizontal="left" vertical="center"/>
    </xf>
    <xf numFmtId="2" fontId="4" fillId="0" borderId="3" xfId="0" applyNumberFormat="1" applyFont="1" applyBorder="1" applyAlignment="1">
      <alignment horizontal="left" vertical="center"/>
    </xf>
    <xf numFmtId="0" fontId="26" fillId="13" borderId="26" xfId="0" applyFont="1" applyFill="1" applyBorder="1" applyAlignment="1" applyProtection="1">
      <alignment horizontal="left" vertical="center" wrapText="1" readingOrder="1"/>
      <protection locked="0"/>
    </xf>
    <xf numFmtId="2" fontId="27" fillId="13" borderId="26" xfId="1" applyNumberFormat="1" applyFont="1" applyFill="1" applyBorder="1" applyAlignment="1" applyProtection="1">
      <alignment horizontal="left" vertical="center"/>
      <protection locked="0"/>
    </xf>
    <xf numFmtId="2" fontId="27" fillId="13" borderId="26" xfId="1" applyNumberFormat="1" applyFont="1" applyFill="1" applyBorder="1" applyAlignment="1" applyProtection="1">
      <alignment horizontal="left" vertical="center"/>
    </xf>
    <xf numFmtId="0" fontId="26" fillId="0" borderId="49" xfId="0" applyFont="1" applyBorder="1" applyAlignment="1" applyProtection="1">
      <alignment horizontal="left" vertical="center" readingOrder="1"/>
      <protection locked="0"/>
    </xf>
    <xf numFmtId="0" fontId="26" fillId="0" borderId="24" xfId="0" applyFont="1" applyBorder="1" applyAlignment="1" applyProtection="1">
      <alignment horizontal="left" vertical="center" wrapText="1" readingOrder="1"/>
      <protection locked="0"/>
    </xf>
    <xf numFmtId="10" fontId="26" fillId="0" borderId="36" xfId="0" applyNumberFormat="1" applyFont="1" applyBorder="1" applyAlignment="1" applyProtection="1">
      <alignment horizontal="left" vertical="center" readingOrder="1"/>
      <protection locked="0"/>
    </xf>
    <xf numFmtId="10" fontId="26" fillId="13" borderId="49" xfId="0" applyNumberFormat="1" applyFont="1" applyFill="1" applyBorder="1" applyAlignment="1" applyProtection="1">
      <alignment horizontal="left" vertical="center" readingOrder="1"/>
      <protection locked="0"/>
    </xf>
    <xf numFmtId="0" fontId="26" fillId="0" borderId="28" xfId="0" applyFont="1" applyBorder="1" applyAlignment="1" applyProtection="1">
      <alignment horizontal="left" vertical="center" wrapText="1" readingOrder="1"/>
      <protection locked="0"/>
    </xf>
    <xf numFmtId="10" fontId="26" fillId="13" borderId="36" xfId="0" applyNumberFormat="1" applyFont="1" applyFill="1" applyBorder="1" applyAlignment="1" applyProtection="1">
      <alignment horizontal="left" vertical="center" readingOrder="1"/>
      <protection locked="0"/>
    </xf>
    <xf numFmtId="0" fontId="26" fillId="0" borderId="36" xfId="0" applyFont="1" applyBorder="1" applyAlignment="1" applyProtection="1">
      <alignment horizontal="left" vertical="center" readingOrder="1"/>
      <protection locked="0"/>
    </xf>
    <xf numFmtId="10" fontId="26" fillId="0" borderId="36" xfId="2" applyNumberFormat="1" applyFont="1" applyFill="1" applyBorder="1" applyAlignment="1" applyProtection="1">
      <alignment horizontal="left" vertical="center" readingOrder="1"/>
      <protection locked="0"/>
    </xf>
    <xf numFmtId="10" fontId="26" fillId="13" borderId="36" xfId="2" applyNumberFormat="1" applyFont="1" applyFill="1" applyBorder="1" applyAlignment="1" applyProtection="1">
      <alignment horizontal="left" vertical="center" readingOrder="1"/>
      <protection locked="0"/>
    </xf>
    <xf numFmtId="0" fontId="26" fillId="0" borderId="36" xfId="0" applyFont="1" applyBorder="1" applyAlignment="1" applyProtection="1">
      <alignment horizontal="left" vertical="center" wrapText="1" readingOrder="1"/>
      <protection locked="0"/>
    </xf>
    <xf numFmtId="10" fontId="26" fillId="0" borderId="36" xfId="0" applyNumberFormat="1" applyFont="1" applyBorder="1" applyAlignment="1" applyProtection="1">
      <alignment horizontal="left" vertical="center" wrapText="1" readingOrder="1"/>
      <protection locked="0"/>
    </xf>
    <xf numFmtId="10" fontId="26" fillId="13" borderId="36" xfId="0" applyNumberFormat="1" applyFont="1" applyFill="1" applyBorder="1" applyAlignment="1" applyProtection="1">
      <alignment horizontal="left" vertical="center" wrapText="1" readingOrder="1"/>
      <protection locked="0"/>
    </xf>
    <xf numFmtId="0" fontId="32" fillId="0" borderId="28" xfId="0" applyFont="1" applyBorder="1" applyAlignment="1" applyProtection="1">
      <alignment horizontal="left" vertical="center" wrapText="1" readingOrder="1"/>
      <protection locked="0"/>
    </xf>
    <xf numFmtId="0" fontId="26" fillId="4" borderId="37" xfId="0" applyFont="1" applyFill="1" applyBorder="1" applyAlignment="1" applyProtection="1">
      <alignment horizontal="left" vertical="center" readingOrder="1"/>
      <protection locked="0"/>
    </xf>
    <xf numFmtId="0" fontId="26" fillId="4" borderId="28" xfId="0" applyFont="1" applyFill="1" applyBorder="1" applyAlignment="1" applyProtection="1">
      <alignment horizontal="left" vertical="center" wrapText="1" readingOrder="1"/>
      <protection locked="0"/>
    </xf>
    <xf numFmtId="10" fontId="26" fillId="4" borderId="36" xfId="0" applyNumberFormat="1" applyFont="1" applyFill="1" applyBorder="1" applyAlignment="1" applyProtection="1">
      <alignment horizontal="left" vertical="center" readingOrder="1"/>
      <protection locked="0"/>
    </xf>
    <xf numFmtId="10" fontId="26" fillId="0" borderId="36" xfId="2" applyNumberFormat="1" applyFont="1" applyFill="1" applyBorder="1" applyAlignment="1" applyProtection="1">
      <alignment horizontal="left" vertical="center" wrapText="1" readingOrder="1"/>
      <protection locked="0"/>
    </xf>
    <xf numFmtId="10" fontId="26" fillId="13" borderId="36" xfId="2" applyNumberFormat="1" applyFont="1" applyFill="1" applyBorder="1" applyAlignment="1" applyProtection="1">
      <alignment horizontal="left" vertical="center" wrapText="1" readingOrder="1"/>
      <protection locked="0"/>
    </xf>
    <xf numFmtId="0" fontId="4" fillId="13" borderId="28" xfId="0" applyFont="1" applyFill="1" applyBorder="1" applyAlignment="1" applyProtection="1">
      <alignment horizontal="left" vertical="center" wrapText="1"/>
      <protection locked="0"/>
    </xf>
    <xf numFmtId="0" fontId="26" fillId="13" borderId="36" xfId="0" applyFont="1" applyFill="1" applyBorder="1" applyAlignment="1" applyProtection="1">
      <alignment horizontal="left" vertical="center" readingOrder="1"/>
      <protection locked="0"/>
    </xf>
    <xf numFmtId="0" fontId="26" fillId="13" borderId="28" xfId="0" applyFont="1" applyFill="1" applyBorder="1" applyAlignment="1" applyProtection="1">
      <alignment horizontal="left" vertical="center" wrapText="1" readingOrder="1"/>
      <protection locked="0"/>
    </xf>
    <xf numFmtId="0" fontId="26" fillId="4" borderId="49" xfId="0" applyFont="1" applyFill="1" applyBorder="1" applyAlignment="1" applyProtection="1">
      <alignment horizontal="left" vertical="center" wrapText="1" readingOrder="1"/>
      <protection locked="0"/>
    </xf>
    <xf numFmtId="10" fontId="26" fillId="4" borderId="36" xfId="2" applyNumberFormat="1" applyFont="1" applyFill="1" applyBorder="1" applyAlignment="1" applyProtection="1">
      <alignment horizontal="left" vertical="center" wrapText="1" readingOrder="1"/>
      <protection locked="0"/>
    </xf>
    <xf numFmtId="0" fontId="26" fillId="4" borderId="37" xfId="0" applyFont="1" applyFill="1" applyBorder="1" applyAlignment="1" applyProtection="1">
      <alignment horizontal="left" vertical="center" wrapText="1" readingOrder="1"/>
      <protection locked="0"/>
    </xf>
    <xf numFmtId="10" fontId="26" fillId="4" borderId="36" xfId="0" applyNumberFormat="1" applyFont="1" applyFill="1" applyBorder="1" applyAlignment="1" applyProtection="1">
      <alignment horizontal="left" vertical="center" wrapText="1" readingOrder="1"/>
      <protection locked="0"/>
    </xf>
    <xf numFmtId="0" fontId="26" fillId="4" borderId="36" xfId="0" applyFont="1" applyFill="1" applyBorder="1" applyAlignment="1" applyProtection="1">
      <alignment horizontal="left" vertical="center" readingOrder="1"/>
      <protection locked="0"/>
    </xf>
    <xf numFmtId="0" fontId="26" fillId="4" borderId="36" xfId="0" applyFont="1" applyFill="1" applyBorder="1" applyAlignment="1" applyProtection="1">
      <alignment horizontal="left" vertical="center" wrapText="1" readingOrder="1"/>
      <protection locked="0"/>
    </xf>
    <xf numFmtId="0" fontId="26" fillId="6" borderId="36" xfId="0" applyFont="1" applyFill="1" applyBorder="1" applyAlignment="1" applyProtection="1">
      <alignment horizontal="left" vertical="center" readingOrder="1"/>
      <protection locked="0"/>
    </xf>
    <xf numFmtId="0" fontId="26" fillId="6" borderId="28" xfId="0" applyFont="1" applyFill="1" applyBorder="1" applyAlignment="1" applyProtection="1">
      <alignment horizontal="left" vertical="center" wrapText="1" readingOrder="1"/>
      <protection locked="0"/>
    </xf>
    <xf numFmtId="10" fontId="26" fillId="6" borderId="36" xfId="0" applyNumberFormat="1" applyFont="1" applyFill="1" applyBorder="1" applyAlignment="1" applyProtection="1">
      <alignment horizontal="left" vertical="center" readingOrder="1"/>
      <protection locked="0"/>
    </xf>
    <xf numFmtId="10" fontId="26" fillId="6" borderId="36" xfId="0" quotePrefix="1" applyNumberFormat="1" applyFont="1" applyFill="1" applyBorder="1" applyAlignment="1" applyProtection="1">
      <alignment horizontal="left" vertical="center" readingOrder="1"/>
      <protection locked="0"/>
    </xf>
    <xf numFmtId="10" fontId="26" fillId="13" borderId="36" xfId="0" quotePrefix="1" applyNumberFormat="1" applyFont="1" applyFill="1" applyBorder="1" applyAlignment="1" applyProtection="1">
      <alignment horizontal="left" vertical="center" readingOrder="1"/>
      <protection locked="0"/>
    </xf>
    <xf numFmtId="0" fontId="4" fillId="0" borderId="9" xfId="0" applyFont="1" applyBorder="1" applyAlignment="1" applyProtection="1">
      <alignment horizontal="left" vertical="center" wrapText="1"/>
      <protection locked="0"/>
    </xf>
    <xf numFmtId="0" fontId="13" fillId="0" borderId="0" xfId="0" applyFont="1" applyAlignment="1" applyProtection="1">
      <alignment horizontal="left" vertical="center" wrapText="1"/>
      <protection locked="0"/>
    </xf>
    <xf numFmtId="2" fontId="13" fillId="0" borderId="4" xfId="0" applyNumberFormat="1" applyFont="1" applyBorder="1" applyAlignment="1" applyProtection="1">
      <alignment horizontal="left" vertical="center"/>
      <protection locked="0"/>
    </xf>
    <xf numFmtId="0" fontId="26" fillId="0" borderId="33" xfId="0" applyFont="1" applyBorder="1" applyAlignment="1" applyProtection="1">
      <alignment horizontal="left" vertical="center" wrapText="1" readingOrder="1"/>
      <protection locked="0"/>
    </xf>
    <xf numFmtId="0" fontId="13" fillId="0" borderId="35" xfId="0" applyFont="1" applyBorder="1" applyAlignment="1" applyProtection="1">
      <alignment horizontal="left" vertical="center" wrapText="1"/>
      <protection locked="0"/>
    </xf>
    <xf numFmtId="0" fontId="13" fillId="0" borderId="28" xfId="0" applyFont="1" applyBorder="1" applyAlignment="1" applyProtection="1">
      <alignment horizontal="left" vertical="center" wrapText="1"/>
      <protection locked="0"/>
    </xf>
    <xf numFmtId="10" fontId="13" fillId="0" borderId="36" xfId="0" applyNumberFormat="1" applyFont="1" applyBorder="1" applyAlignment="1" applyProtection="1">
      <alignment horizontal="left" vertical="center"/>
      <protection locked="0"/>
    </xf>
    <xf numFmtId="164" fontId="13" fillId="0" borderId="28" xfId="0" applyNumberFormat="1" applyFont="1" applyBorder="1" applyAlignment="1" applyProtection="1">
      <alignment horizontal="left" vertical="center" wrapText="1"/>
      <protection locked="0"/>
    </xf>
    <xf numFmtId="166" fontId="13" fillId="0" borderId="28" xfId="0" applyNumberFormat="1" applyFont="1" applyBorder="1" applyAlignment="1" applyProtection="1">
      <alignment horizontal="left" vertical="center" wrapText="1"/>
      <protection locked="0"/>
    </xf>
    <xf numFmtId="0" fontId="26" fillId="13" borderId="36" xfId="0" applyFont="1" applyFill="1" applyBorder="1" applyAlignment="1" applyProtection="1">
      <alignment horizontal="left" vertical="center" wrapText="1" readingOrder="1"/>
      <protection locked="0"/>
    </xf>
    <xf numFmtId="0" fontId="13" fillId="13" borderId="28" xfId="0" applyFont="1" applyFill="1" applyBorder="1" applyAlignment="1" applyProtection="1">
      <alignment horizontal="left" vertical="center" wrapText="1"/>
      <protection locked="0"/>
    </xf>
    <xf numFmtId="10" fontId="26" fillId="4" borderId="36" xfId="0" quotePrefix="1" applyNumberFormat="1" applyFont="1" applyFill="1" applyBorder="1" applyAlignment="1" applyProtection="1">
      <alignment horizontal="left" vertical="center" readingOrder="1"/>
      <protection locked="0"/>
    </xf>
    <xf numFmtId="10" fontId="13" fillId="13" borderId="26" xfId="0" applyNumberFormat="1" applyFont="1" applyFill="1" applyBorder="1" applyAlignment="1" applyProtection="1">
      <alignment horizontal="left" vertical="center"/>
      <protection locked="0"/>
    </xf>
    <xf numFmtId="0" fontId="24" fillId="0" borderId="9" xfId="0" applyFont="1" applyBorder="1" applyAlignment="1" applyProtection="1">
      <alignment horizontal="left" vertical="center" wrapText="1" readingOrder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10" fontId="13" fillId="0" borderId="25" xfId="0" applyNumberFormat="1" applyFont="1" applyBorder="1" applyAlignment="1" applyProtection="1">
      <alignment horizontal="left" vertical="center"/>
      <protection locked="0"/>
    </xf>
    <xf numFmtId="10" fontId="13" fillId="13" borderId="25" xfId="0" applyNumberFormat="1" applyFont="1" applyFill="1" applyBorder="1" applyAlignment="1" applyProtection="1">
      <alignment horizontal="left" vertical="center"/>
      <protection locked="0"/>
    </xf>
    <xf numFmtId="10" fontId="26" fillId="4" borderId="25" xfId="0" quotePrefix="1" applyNumberFormat="1" applyFont="1" applyFill="1" applyBorder="1" applyAlignment="1" applyProtection="1">
      <alignment horizontal="left" vertical="center" readingOrder="1"/>
      <protection locked="0"/>
    </xf>
    <xf numFmtId="0" fontId="4" fillId="13" borderId="36" xfId="0" applyFont="1" applyFill="1" applyBorder="1" applyAlignment="1" applyProtection="1">
      <alignment horizontal="left" vertical="center"/>
      <protection locked="0"/>
    </xf>
    <xf numFmtId="0" fontId="4" fillId="13" borderId="28" xfId="0" applyFont="1" applyFill="1" applyBorder="1" applyAlignment="1" applyProtection="1">
      <alignment horizontal="left" vertical="center"/>
      <protection locked="0"/>
    </xf>
    <xf numFmtId="0" fontId="26" fillId="13" borderId="38" xfId="0" applyFont="1" applyFill="1" applyBorder="1" applyAlignment="1" applyProtection="1">
      <alignment horizontal="left" vertical="center" wrapText="1" readingOrder="1"/>
      <protection locked="0"/>
    </xf>
    <xf numFmtId="0" fontId="26" fillId="13" borderId="31" xfId="0" applyFont="1" applyFill="1" applyBorder="1" applyAlignment="1" applyProtection="1">
      <alignment horizontal="left" vertical="center" wrapText="1" readingOrder="1"/>
      <protection locked="0"/>
    </xf>
    <xf numFmtId="0" fontId="13" fillId="13" borderId="32" xfId="0" applyFont="1" applyFill="1" applyBorder="1" applyAlignment="1" applyProtection="1">
      <alignment horizontal="left" vertical="center" wrapText="1"/>
      <protection locked="0"/>
    </xf>
    <xf numFmtId="10" fontId="13" fillId="0" borderId="33" xfId="0" applyNumberFormat="1" applyFont="1" applyBorder="1" applyAlignment="1" applyProtection="1">
      <alignment horizontal="left" vertical="center"/>
      <protection locked="0"/>
    </xf>
    <xf numFmtId="2" fontId="13" fillId="11" borderId="34" xfId="1" applyNumberFormat="1" applyFont="1" applyFill="1" applyBorder="1" applyAlignment="1" applyProtection="1">
      <alignment horizontal="left" vertical="center"/>
    </xf>
    <xf numFmtId="10" fontId="13" fillId="13" borderId="34" xfId="0" applyNumberFormat="1" applyFont="1" applyFill="1" applyBorder="1" applyAlignment="1" applyProtection="1">
      <alignment horizontal="left" vertical="center"/>
      <protection locked="0"/>
    </xf>
    <xf numFmtId="2" fontId="13" fillId="13" borderId="34" xfId="1" applyNumberFormat="1" applyFont="1" applyFill="1" applyBorder="1" applyAlignment="1" applyProtection="1">
      <alignment horizontal="left" vertical="center"/>
    </xf>
    <xf numFmtId="2" fontId="13" fillId="12" borderId="35" xfId="1" applyNumberFormat="1" applyFont="1" applyFill="1" applyBorder="1" applyAlignment="1" applyProtection="1">
      <alignment horizontal="left" vertical="center"/>
    </xf>
    <xf numFmtId="2" fontId="13" fillId="12" borderId="28" xfId="1" applyNumberFormat="1" applyFont="1" applyFill="1" applyBorder="1" applyAlignment="1" applyProtection="1">
      <alignment horizontal="left" vertical="center"/>
    </xf>
    <xf numFmtId="2" fontId="13" fillId="13" borderId="31" xfId="1" applyNumberFormat="1" applyFont="1" applyFill="1" applyBorder="1" applyAlignment="1" applyProtection="1">
      <alignment horizontal="left" vertical="center"/>
    </xf>
    <xf numFmtId="10" fontId="13" fillId="13" borderId="31" xfId="0" applyNumberFormat="1" applyFont="1" applyFill="1" applyBorder="1" applyAlignment="1" applyProtection="1">
      <alignment horizontal="left" vertical="center"/>
      <protection locked="0"/>
    </xf>
    <xf numFmtId="2" fontId="27" fillId="13" borderId="31" xfId="1" applyNumberFormat="1" applyFont="1" applyFill="1" applyBorder="1" applyAlignment="1" applyProtection="1">
      <alignment horizontal="left" vertical="center"/>
      <protection locked="0"/>
    </xf>
    <xf numFmtId="2" fontId="27" fillId="13" borderId="31" xfId="1" applyNumberFormat="1" applyFont="1" applyFill="1" applyBorder="1" applyAlignment="1" applyProtection="1">
      <alignment horizontal="left" vertical="center"/>
    </xf>
    <xf numFmtId="2" fontId="13" fillId="13" borderId="54" xfId="1" applyNumberFormat="1" applyFont="1" applyFill="1" applyBorder="1" applyAlignment="1" applyProtection="1">
      <alignment horizontal="left" vertical="center"/>
    </xf>
    <xf numFmtId="2" fontId="13" fillId="13" borderId="57" xfId="1" applyNumberFormat="1" applyFont="1" applyFill="1" applyBorder="1" applyAlignment="1" applyProtection="1">
      <alignment horizontal="left" vertical="center"/>
    </xf>
    <xf numFmtId="0" fontId="4" fillId="13" borderId="26" xfId="0" applyFont="1" applyFill="1" applyBorder="1" applyAlignment="1" applyProtection="1">
      <alignment horizontal="left" vertical="center" wrapText="1"/>
      <protection locked="0"/>
    </xf>
    <xf numFmtId="0" fontId="26" fillId="13" borderId="25" xfId="0" applyFont="1" applyFill="1" applyBorder="1" applyAlignment="1" applyProtection="1">
      <alignment horizontal="left" vertical="center" readingOrder="1"/>
      <protection locked="0"/>
    </xf>
    <xf numFmtId="10" fontId="26" fillId="0" borderId="25" xfId="0" applyNumberFormat="1" applyFont="1" applyBorder="1" applyAlignment="1" applyProtection="1">
      <alignment horizontal="left" vertical="center" readingOrder="1"/>
      <protection locked="0"/>
    </xf>
    <xf numFmtId="10" fontId="26" fillId="0" borderId="25" xfId="2" applyNumberFormat="1" applyFont="1" applyFill="1" applyBorder="1" applyAlignment="1" applyProtection="1">
      <alignment horizontal="left" vertical="center" readingOrder="1"/>
      <protection locked="0"/>
    </xf>
    <xf numFmtId="10" fontId="26" fillId="0" borderId="25" xfId="0" applyNumberFormat="1" applyFont="1" applyBorder="1" applyAlignment="1" applyProtection="1">
      <alignment horizontal="left" vertical="center" wrapText="1" readingOrder="1"/>
      <protection locked="0"/>
    </xf>
    <xf numFmtId="10" fontId="26" fillId="4" borderId="25" xfId="0" applyNumberFormat="1" applyFont="1" applyFill="1" applyBorder="1" applyAlignment="1" applyProtection="1">
      <alignment horizontal="left" vertical="center" readingOrder="1"/>
      <protection locked="0"/>
    </xf>
    <xf numFmtId="10" fontId="26" fillId="0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26" fillId="13" borderId="25" xfId="0" applyNumberFormat="1" applyFont="1" applyFill="1" applyBorder="1" applyAlignment="1" applyProtection="1">
      <alignment horizontal="left" vertical="center" readingOrder="1"/>
      <protection locked="0"/>
    </xf>
    <xf numFmtId="10" fontId="26" fillId="4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26" fillId="4" borderId="25" xfId="0" applyNumberFormat="1" applyFont="1" applyFill="1" applyBorder="1" applyAlignment="1" applyProtection="1">
      <alignment horizontal="left" vertical="center" wrapText="1" readingOrder="1"/>
      <protection locked="0"/>
    </xf>
    <xf numFmtId="10" fontId="26" fillId="6" borderId="25" xfId="0" applyNumberFormat="1" applyFont="1" applyFill="1" applyBorder="1" applyAlignment="1" applyProtection="1">
      <alignment horizontal="left" vertical="center" readingOrder="1"/>
      <protection locked="0"/>
    </xf>
    <xf numFmtId="10" fontId="26" fillId="6" borderId="25" xfId="0" quotePrefix="1" applyNumberFormat="1" applyFont="1" applyFill="1" applyBorder="1" applyAlignment="1" applyProtection="1">
      <alignment horizontal="left" vertical="center" readingOrder="1"/>
      <protection locked="0"/>
    </xf>
    <xf numFmtId="0" fontId="26" fillId="0" borderId="33" xfId="0" applyFont="1" applyBorder="1" applyAlignment="1" applyProtection="1">
      <alignment horizontal="left" vertical="center" readingOrder="1"/>
      <protection locked="0"/>
    </xf>
    <xf numFmtId="0" fontId="26" fillId="0" borderId="34" xfId="0" applyFont="1" applyBorder="1" applyAlignment="1" applyProtection="1">
      <alignment horizontal="left" vertical="center" readingOrder="1"/>
      <protection locked="0"/>
    </xf>
    <xf numFmtId="1" fontId="26" fillId="0" borderId="34" xfId="0" applyNumberFormat="1" applyFont="1" applyBorder="1" applyAlignment="1" applyProtection="1">
      <alignment horizontal="left" vertical="center" readingOrder="1"/>
      <protection locked="0"/>
    </xf>
    <xf numFmtId="1" fontId="26" fillId="0" borderId="34" xfId="0" applyNumberFormat="1" applyFont="1" applyBorder="1" applyAlignment="1">
      <alignment horizontal="left" vertical="center" readingOrder="1"/>
    </xf>
    <xf numFmtId="0" fontId="26" fillId="0" borderId="35" xfId="0" applyFont="1" applyBorder="1" applyAlignment="1" applyProtection="1">
      <alignment horizontal="left" vertical="center" wrapText="1" readingOrder="1"/>
      <protection locked="0"/>
    </xf>
    <xf numFmtId="0" fontId="26" fillId="6" borderId="38" xfId="0" applyFont="1" applyFill="1" applyBorder="1" applyAlignment="1" applyProtection="1">
      <alignment horizontal="left" vertical="center" wrapText="1" readingOrder="1"/>
      <protection locked="0"/>
    </xf>
    <xf numFmtId="0" fontId="26" fillId="6" borderId="31" xfId="0" applyFont="1" applyFill="1" applyBorder="1" applyAlignment="1" applyProtection="1">
      <alignment horizontal="left" vertical="center" wrapText="1" readingOrder="1"/>
      <protection locked="0"/>
    </xf>
    <xf numFmtId="1" fontId="26" fillId="6" borderId="31" xfId="0" applyNumberFormat="1" applyFont="1" applyFill="1" applyBorder="1" applyAlignment="1" applyProtection="1">
      <alignment horizontal="left" vertical="center" wrapText="1" readingOrder="1"/>
      <protection locked="0"/>
    </xf>
    <xf numFmtId="1" fontId="26" fillId="6" borderId="31" xfId="0" applyNumberFormat="1" applyFont="1" applyFill="1" applyBorder="1" applyAlignment="1">
      <alignment horizontal="left" vertical="center" wrapText="1" readingOrder="1"/>
    </xf>
    <xf numFmtId="0" fontId="26" fillId="6" borderId="32" xfId="0" applyFont="1" applyFill="1" applyBorder="1" applyAlignment="1" applyProtection="1">
      <alignment horizontal="left" vertical="center" wrapText="1" readingOrder="1"/>
      <protection locked="0"/>
    </xf>
    <xf numFmtId="10" fontId="26" fillId="0" borderId="70" xfId="0" applyNumberFormat="1" applyFont="1" applyBorder="1" applyAlignment="1" applyProtection="1">
      <alignment horizontal="left" vertical="center" readingOrder="1"/>
      <protection locked="0"/>
    </xf>
    <xf numFmtId="10" fontId="26" fillId="6" borderId="30" xfId="0" quotePrefix="1" applyNumberFormat="1" applyFont="1" applyFill="1" applyBorder="1" applyAlignment="1" applyProtection="1">
      <alignment horizontal="left" vertical="center" readingOrder="1"/>
      <protection locked="0"/>
    </xf>
    <xf numFmtId="2" fontId="13" fillId="12" borderId="59" xfId="1" applyNumberFormat="1" applyFont="1" applyFill="1" applyBorder="1" applyAlignment="1" applyProtection="1">
      <alignment horizontal="left" vertical="center"/>
    </xf>
    <xf numFmtId="2" fontId="13" fillId="12" borderId="69" xfId="1" applyNumberFormat="1" applyFont="1" applyFill="1" applyBorder="1" applyAlignment="1" applyProtection="1">
      <alignment horizontal="left" vertical="center"/>
    </xf>
    <xf numFmtId="2" fontId="13" fillId="4" borderId="69" xfId="1" applyNumberFormat="1" applyFont="1" applyFill="1" applyBorder="1" applyAlignment="1" applyProtection="1">
      <alignment horizontal="left" vertical="center"/>
    </xf>
    <xf numFmtId="2" fontId="13" fillId="13" borderId="69" xfId="1" applyNumberFormat="1" applyFont="1" applyFill="1" applyBorder="1" applyAlignment="1" applyProtection="1">
      <alignment horizontal="left" vertical="center"/>
    </xf>
    <xf numFmtId="2" fontId="13" fillId="6" borderId="69" xfId="1" applyNumberFormat="1" applyFont="1" applyFill="1" applyBorder="1" applyAlignment="1" applyProtection="1">
      <alignment horizontal="left" vertical="center"/>
    </xf>
    <xf numFmtId="2" fontId="13" fillId="6" borderId="61" xfId="1" applyNumberFormat="1" applyFont="1" applyFill="1" applyBorder="1" applyAlignment="1" applyProtection="1">
      <alignment horizontal="left" vertical="center"/>
    </xf>
    <xf numFmtId="10" fontId="26" fillId="0" borderId="33" xfId="0" applyNumberFormat="1" applyFont="1" applyBorder="1" applyAlignment="1" applyProtection="1">
      <alignment horizontal="left" vertical="center" readingOrder="1"/>
      <protection locked="0"/>
    </xf>
    <xf numFmtId="10" fontId="26" fillId="6" borderId="38" xfId="0" quotePrefix="1" applyNumberFormat="1" applyFont="1" applyFill="1" applyBorder="1" applyAlignment="1" applyProtection="1">
      <alignment horizontal="left" vertical="center" readingOrder="1"/>
      <protection locked="0"/>
    </xf>
    <xf numFmtId="2" fontId="13" fillId="11" borderId="56" xfId="1" applyNumberFormat="1" applyFont="1" applyFill="1" applyBorder="1" applyAlignment="1" applyProtection="1">
      <alignment horizontal="left" vertical="center"/>
    </xf>
    <xf numFmtId="2" fontId="13" fillId="11" borderId="52" xfId="1" applyNumberFormat="1" applyFont="1" applyFill="1" applyBorder="1" applyAlignment="1" applyProtection="1">
      <alignment horizontal="left" vertical="center"/>
    </xf>
    <xf numFmtId="2" fontId="13" fillId="4" borderId="52" xfId="1" applyNumberFormat="1" applyFont="1" applyFill="1" applyBorder="1" applyAlignment="1" applyProtection="1">
      <alignment horizontal="left" vertical="center"/>
    </xf>
    <xf numFmtId="2" fontId="13" fillId="13" borderId="52" xfId="0" applyNumberFormat="1" applyFont="1" applyFill="1" applyBorder="1" applyAlignment="1">
      <alignment horizontal="left" vertical="center"/>
    </xf>
    <xf numFmtId="2" fontId="13" fillId="6" borderId="52" xfId="0" applyNumberFormat="1" applyFont="1" applyFill="1" applyBorder="1" applyAlignment="1">
      <alignment horizontal="left" vertical="center"/>
    </xf>
    <xf numFmtId="2" fontId="13" fillId="6" borderId="52" xfId="1" applyNumberFormat="1" applyFont="1" applyFill="1" applyBorder="1" applyAlignment="1" applyProtection="1">
      <alignment horizontal="left" vertical="center"/>
    </xf>
    <xf numFmtId="2" fontId="13" fillId="6" borderId="54" xfId="1" applyNumberFormat="1" applyFont="1" applyFill="1" applyBorder="1" applyAlignment="1" applyProtection="1">
      <alignment horizontal="left" vertical="center"/>
    </xf>
    <xf numFmtId="10" fontId="26" fillId="13" borderId="33" xfId="0" applyNumberFormat="1" applyFont="1" applyFill="1" applyBorder="1" applyAlignment="1" applyProtection="1">
      <alignment horizontal="left" vertical="center" readingOrder="1"/>
      <protection locked="0"/>
    </xf>
    <xf numFmtId="10" fontId="26" fillId="13" borderId="38" xfId="0" quotePrefix="1" applyNumberFormat="1" applyFont="1" applyFill="1" applyBorder="1" applyAlignment="1" applyProtection="1">
      <alignment horizontal="left" vertical="center" readingOrder="1"/>
      <protection locked="0"/>
    </xf>
    <xf numFmtId="2" fontId="26" fillId="13" borderId="26" xfId="0" applyNumberFormat="1" applyFont="1" applyFill="1" applyBorder="1" applyAlignment="1" applyProtection="1">
      <alignment horizontal="left" vertical="center" readingOrder="1"/>
      <protection locked="0"/>
    </xf>
    <xf numFmtId="0" fontId="13" fillId="0" borderId="33" xfId="0" applyFont="1" applyBorder="1" applyAlignment="1" applyProtection="1">
      <alignment horizontal="left" vertical="center" readingOrder="1"/>
      <protection locked="0"/>
    </xf>
    <xf numFmtId="0" fontId="13" fillId="0" borderId="34" xfId="0" applyFont="1" applyBorder="1" applyAlignment="1" applyProtection="1">
      <alignment horizontal="left" vertical="center" wrapText="1" readingOrder="1"/>
      <protection locked="0"/>
    </xf>
    <xf numFmtId="10" fontId="13" fillId="0" borderId="34" xfId="0" applyNumberFormat="1" applyFont="1" applyBorder="1" applyAlignment="1" applyProtection="1">
      <alignment horizontal="left" vertical="center" readingOrder="1"/>
      <protection locked="0"/>
    </xf>
    <xf numFmtId="0" fontId="13" fillId="0" borderId="36" xfId="0" applyFont="1" applyBorder="1" applyAlignment="1" applyProtection="1">
      <alignment horizontal="left" vertical="center" readingOrder="1"/>
      <protection locked="0"/>
    </xf>
    <xf numFmtId="10" fontId="13" fillId="0" borderId="26" xfId="0" applyNumberFormat="1" applyFont="1" applyBorder="1" applyAlignment="1" applyProtection="1">
      <alignment horizontal="left" vertical="center" readingOrder="1"/>
      <protection locked="0"/>
    </xf>
    <xf numFmtId="10" fontId="13" fillId="0" borderId="26" xfId="2" applyNumberFormat="1" applyFont="1" applyFill="1" applyBorder="1" applyAlignment="1" applyProtection="1">
      <alignment horizontal="left" vertical="center" readingOrder="1"/>
      <protection locked="0"/>
    </xf>
    <xf numFmtId="10" fontId="13" fillId="0" borderId="26" xfId="0" applyNumberFormat="1" applyFont="1" applyBorder="1" applyAlignment="1" applyProtection="1">
      <alignment horizontal="left" vertical="center" wrapText="1" readingOrder="1"/>
      <protection locked="0"/>
    </xf>
    <xf numFmtId="0" fontId="13" fillId="4" borderId="36" xfId="0" applyFont="1" applyFill="1" applyBorder="1" applyAlignment="1" applyProtection="1">
      <alignment horizontal="left" vertical="center" readingOrder="1"/>
      <protection locked="0"/>
    </xf>
    <xf numFmtId="10" fontId="13" fillId="4" borderId="26" xfId="0" applyNumberFormat="1" applyFont="1" applyFill="1" applyBorder="1" applyAlignment="1" applyProtection="1">
      <alignment horizontal="left" vertical="center" wrapText="1" readingOrder="1"/>
      <protection locked="0"/>
    </xf>
    <xf numFmtId="0" fontId="33" fillId="0" borderId="26" xfId="0" applyFont="1" applyBorder="1" applyAlignment="1" applyProtection="1">
      <alignment horizontal="left" vertical="center" wrapText="1" readingOrder="1"/>
      <protection locked="0"/>
    </xf>
    <xf numFmtId="10" fontId="13" fillId="4" borderId="26" xfId="0" applyNumberFormat="1" applyFont="1" applyFill="1" applyBorder="1" applyAlignment="1" applyProtection="1">
      <alignment horizontal="left" vertical="center" readingOrder="1"/>
      <protection locked="0"/>
    </xf>
    <xf numFmtId="10" fontId="13" fillId="0" borderId="26" xfId="2" applyNumberFormat="1" applyFont="1" applyFill="1" applyBorder="1" applyAlignment="1" applyProtection="1">
      <alignment horizontal="left" vertical="center" wrapText="1" readingOrder="1"/>
      <protection locked="0"/>
    </xf>
    <xf numFmtId="0" fontId="13" fillId="13" borderId="36" xfId="0" applyFont="1" applyFill="1" applyBorder="1" applyAlignment="1" applyProtection="1">
      <alignment horizontal="left" vertical="center" readingOrder="1"/>
      <protection locked="0"/>
    </xf>
    <xf numFmtId="10" fontId="13" fillId="13" borderId="26" xfId="0" applyNumberFormat="1" applyFont="1" applyFill="1" applyBorder="1" applyAlignment="1" applyProtection="1">
      <alignment horizontal="left" vertical="center" readingOrder="1"/>
      <protection locked="0"/>
    </xf>
    <xf numFmtId="0" fontId="13" fillId="13" borderId="26" xfId="0" applyFont="1" applyFill="1" applyBorder="1" applyAlignment="1" applyProtection="1">
      <alignment horizontal="left" vertical="center" wrapText="1" readingOrder="1"/>
      <protection locked="0"/>
    </xf>
    <xf numFmtId="0" fontId="13" fillId="0" borderId="25" xfId="0" applyFont="1" applyBorder="1" applyAlignment="1" applyProtection="1">
      <alignment horizontal="left" vertical="center" readingOrder="1"/>
      <protection locked="0"/>
    </xf>
    <xf numFmtId="0" fontId="13" fillId="4" borderId="25" xfId="0" applyFont="1" applyFill="1" applyBorder="1" applyAlignment="1" applyProtection="1">
      <alignment horizontal="left" vertical="center" readingOrder="1"/>
      <protection locked="0"/>
    </xf>
    <xf numFmtId="0" fontId="13" fillId="13" borderId="25" xfId="0" applyFont="1" applyFill="1" applyBorder="1" applyAlignment="1" applyProtection="1">
      <alignment horizontal="left" vertical="center" readingOrder="1"/>
      <protection locked="0"/>
    </xf>
    <xf numFmtId="0" fontId="13" fillId="6" borderId="36" xfId="0" applyFont="1" applyFill="1" applyBorder="1" applyAlignment="1" applyProtection="1">
      <alignment horizontal="left" vertical="center" readingOrder="1"/>
      <protection locked="0"/>
    </xf>
    <xf numFmtId="10" fontId="13" fillId="6" borderId="26" xfId="0" applyNumberFormat="1" applyFont="1" applyFill="1" applyBorder="1" applyAlignment="1" applyProtection="1">
      <alignment horizontal="left" vertical="center" readingOrder="1"/>
      <protection locked="0"/>
    </xf>
    <xf numFmtId="10" fontId="13" fillId="6" borderId="26" xfId="0" quotePrefix="1" applyNumberFormat="1" applyFont="1" applyFill="1" applyBorder="1" applyAlignment="1" applyProtection="1">
      <alignment horizontal="left" vertical="center" readingOrder="1"/>
      <protection locked="0"/>
    </xf>
    <xf numFmtId="0" fontId="13" fillId="14" borderId="36" xfId="0" applyFont="1" applyFill="1" applyBorder="1" applyAlignment="1" applyProtection="1">
      <alignment horizontal="left" vertical="center" readingOrder="1"/>
      <protection locked="0"/>
    </xf>
    <xf numFmtId="0" fontId="13" fillId="14" borderId="26" xfId="0" applyFont="1" applyFill="1" applyBorder="1" applyAlignment="1" applyProtection="1">
      <alignment horizontal="left" vertical="center" wrapText="1" readingOrder="1"/>
      <protection locked="0"/>
    </xf>
    <xf numFmtId="10" fontId="13" fillId="14" borderId="26" xfId="0" applyNumberFormat="1" applyFont="1" applyFill="1" applyBorder="1" applyAlignment="1" applyProtection="1">
      <alignment horizontal="left" vertical="center" readingOrder="1"/>
      <protection locked="0"/>
    </xf>
    <xf numFmtId="10" fontId="13" fillId="6" borderId="31" xfId="0" quotePrefix="1" applyNumberFormat="1" applyFont="1" applyFill="1" applyBorder="1" applyAlignment="1" applyProtection="1">
      <alignment horizontal="left" vertical="center" readingOrder="1"/>
      <protection locked="0"/>
    </xf>
    <xf numFmtId="0" fontId="16" fillId="0" borderId="0" xfId="0" applyFont="1" applyAlignment="1" applyProtection="1">
      <alignment horizontal="left" vertical="center"/>
      <protection locked="0"/>
    </xf>
    <xf numFmtId="10" fontId="26" fillId="14" borderId="36" xfId="0" applyNumberFormat="1" applyFont="1" applyFill="1" applyBorder="1" applyAlignment="1" applyProtection="1">
      <alignment horizontal="left" vertical="center" wrapText="1" readingOrder="1"/>
      <protection locked="0"/>
    </xf>
    <xf numFmtId="0" fontId="26" fillId="14" borderId="37" xfId="0" applyFont="1" applyFill="1" applyBorder="1" applyAlignment="1" applyProtection="1">
      <alignment horizontal="left" vertical="center" wrapText="1" readingOrder="1"/>
      <protection locked="0"/>
    </xf>
    <xf numFmtId="0" fontId="26" fillId="14" borderId="49" xfId="0" applyFont="1" applyFill="1" applyBorder="1" applyAlignment="1" applyProtection="1">
      <alignment horizontal="left" vertical="center" wrapText="1" readingOrder="1"/>
      <protection locked="0"/>
    </xf>
    <xf numFmtId="0" fontId="13" fillId="0" borderId="26" xfId="0" applyFont="1" applyBorder="1" applyAlignment="1" applyProtection="1">
      <alignment horizontal="left" vertical="center"/>
      <protection locked="0"/>
    </xf>
    <xf numFmtId="2" fontId="27" fillId="0" borderId="26" xfId="1" applyNumberFormat="1" applyFont="1" applyFill="1" applyBorder="1" applyAlignment="1" applyProtection="1">
      <alignment horizontal="left" vertical="center"/>
      <protection locked="0"/>
    </xf>
    <xf numFmtId="10" fontId="13" fillId="0" borderId="70" xfId="0" applyNumberFormat="1" applyFont="1" applyBorder="1" applyAlignment="1" applyProtection="1">
      <alignment horizontal="left" vertical="center"/>
      <protection locked="0"/>
    </xf>
    <xf numFmtId="10" fontId="13" fillId="13" borderId="70" xfId="0" applyNumberFormat="1" applyFont="1" applyFill="1" applyBorder="1" applyAlignment="1" applyProtection="1">
      <alignment horizontal="left" vertical="center"/>
      <protection locked="0"/>
    </xf>
    <xf numFmtId="0" fontId="4" fillId="4" borderId="0" xfId="0" applyFont="1" applyFill="1" applyAlignment="1" applyProtection="1">
      <alignment horizontal="left" vertical="center"/>
      <protection locked="0"/>
    </xf>
    <xf numFmtId="10" fontId="26" fillId="14" borderId="36" xfId="0" applyNumberFormat="1" applyFont="1" applyFill="1" applyBorder="1" applyAlignment="1" applyProtection="1">
      <alignment horizontal="left" vertical="center" readingOrder="1"/>
      <protection locked="0"/>
    </xf>
    <xf numFmtId="164" fontId="13" fillId="0" borderId="26" xfId="0" applyNumberFormat="1" applyFont="1" applyBorder="1" applyAlignment="1" applyProtection="1">
      <alignment horizontal="left" vertical="center"/>
      <protection locked="0"/>
    </xf>
    <xf numFmtId="166" fontId="13" fillId="0" borderId="26" xfId="0" applyNumberFormat="1" applyFont="1" applyBorder="1" applyAlignment="1" applyProtection="1">
      <alignment horizontal="left" vertical="center"/>
      <protection locked="0"/>
    </xf>
    <xf numFmtId="0" fontId="13" fillId="13" borderId="26" xfId="0" applyFont="1" applyFill="1" applyBorder="1" applyAlignment="1" applyProtection="1">
      <alignment horizontal="left" vertical="center"/>
      <protection locked="0"/>
    </xf>
    <xf numFmtId="0" fontId="13" fillId="13" borderId="31" xfId="0" applyFont="1" applyFill="1" applyBorder="1" applyAlignment="1" applyProtection="1">
      <alignment horizontal="left" vertical="center"/>
      <protection locked="0"/>
    </xf>
    <xf numFmtId="10" fontId="13" fillId="13" borderId="30" xfId="0" applyNumberFormat="1" applyFont="1" applyFill="1" applyBorder="1" applyAlignment="1" applyProtection="1">
      <alignment horizontal="left" vertical="center"/>
      <protection locked="0"/>
    </xf>
    <xf numFmtId="43" fontId="13" fillId="0" borderId="0" xfId="1" applyFont="1" applyFill="1" applyAlignment="1" applyProtection="1">
      <alignment horizontal="left" vertical="center"/>
      <protection locked="0"/>
    </xf>
    <xf numFmtId="2" fontId="26" fillId="13" borderId="36" xfId="0" applyNumberFormat="1" applyFont="1" applyFill="1" applyBorder="1" applyAlignment="1" applyProtection="1">
      <alignment horizontal="left" vertical="center" wrapText="1" readingOrder="1"/>
      <protection locked="0"/>
    </xf>
    <xf numFmtId="2" fontId="26" fillId="13" borderId="26" xfId="0" applyNumberFormat="1" applyFont="1" applyFill="1" applyBorder="1" applyAlignment="1">
      <alignment horizontal="left" vertical="center" readingOrder="1"/>
    </xf>
    <xf numFmtId="2" fontId="27" fillId="4" borderId="22" xfId="1" applyNumberFormat="1" applyFont="1" applyFill="1" applyBorder="1" applyAlignment="1" applyProtection="1">
      <alignment horizontal="left" vertical="center"/>
    </xf>
    <xf numFmtId="2" fontId="13" fillId="14" borderId="24" xfId="1" applyNumberFormat="1" applyFont="1" applyFill="1" applyBorder="1" applyAlignment="1" applyProtection="1">
      <alignment horizontal="left" vertical="center"/>
    </xf>
    <xf numFmtId="2" fontId="13" fillId="13" borderId="61" xfId="1" applyNumberFormat="1" applyFont="1" applyFill="1" applyBorder="1" applyAlignment="1" applyProtection="1">
      <alignment horizontal="left" vertical="center"/>
    </xf>
    <xf numFmtId="2" fontId="26" fillId="14" borderId="26" xfId="0" applyNumberFormat="1" applyFont="1" applyFill="1" applyBorder="1" applyAlignment="1" applyProtection="1">
      <alignment horizontal="left" vertical="center" readingOrder="1"/>
      <protection locked="0"/>
    </xf>
    <xf numFmtId="0" fontId="26" fillId="14" borderId="26" xfId="0" applyFont="1" applyFill="1" applyBorder="1" applyAlignment="1" applyProtection="1">
      <alignment horizontal="left" vertical="center" wrapText="1" readingOrder="1"/>
      <protection locked="0"/>
    </xf>
    <xf numFmtId="0" fontId="26" fillId="3" borderId="28" xfId="0" applyFont="1" applyFill="1" applyBorder="1" applyAlignment="1" applyProtection="1">
      <alignment horizontal="left" vertical="center" wrapText="1" readingOrder="1"/>
      <protection locked="0"/>
    </xf>
    <xf numFmtId="0" fontId="32" fillId="14" borderId="28" xfId="0" applyFont="1" applyFill="1" applyBorder="1" applyAlignment="1" applyProtection="1">
      <alignment horizontal="left" vertical="center" wrapText="1" readingOrder="1"/>
      <protection locked="0"/>
    </xf>
    <xf numFmtId="10" fontId="26" fillId="13" borderId="25" xfId="0" applyNumberFormat="1" applyFont="1" applyFill="1" applyBorder="1" applyAlignment="1" applyProtection="1">
      <alignment horizontal="left" vertical="center" wrapText="1" readingOrder="1"/>
      <protection locked="0"/>
    </xf>
    <xf numFmtId="0" fontId="26" fillId="14" borderId="28" xfId="0" applyFont="1" applyFill="1" applyBorder="1" applyAlignment="1" applyProtection="1">
      <alignment horizontal="left" vertical="center" wrapText="1" readingOrder="1"/>
      <protection locked="0"/>
    </xf>
    <xf numFmtId="0" fontId="26" fillId="14" borderId="36" xfId="0" applyFont="1" applyFill="1" applyBorder="1" applyAlignment="1" applyProtection="1">
      <alignment horizontal="left" vertical="center" readingOrder="1"/>
      <protection locked="0"/>
    </xf>
    <xf numFmtId="0" fontId="26" fillId="14" borderId="36" xfId="0" applyFont="1" applyFill="1" applyBorder="1" applyAlignment="1" applyProtection="1">
      <alignment horizontal="left" vertical="center" wrapText="1" readingOrder="1"/>
      <protection locked="0"/>
    </xf>
    <xf numFmtId="43" fontId="13" fillId="0" borderId="4" xfId="0" applyNumberFormat="1" applyFont="1" applyBorder="1" applyAlignment="1" applyProtection="1">
      <alignment horizontal="left" vertical="center"/>
      <protection locked="0"/>
    </xf>
    <xf numFmtId="2" fontId="13" fillId="13" borderId="26" xfId="1" applyNumberFormat="1" applyFont="1" applyFill="1" applyBorder="1" applyAlignment="1" applyProtection="1">
      <alignment horizontal="left" vertical="center"/>
      <protection locked="0"/>
    </xf>
    <xf numFmtId="1" fontId="26" fillId="14" borderId="26" xfId="0" applyNumberFormat="1" applyFont="1" applyFill="1" applyBorder="1" applyAlignment="1">
      <alignment horizontal="left" vertical="center" readingOrder="1"/>
    </xf>
    <xf numFmtId="1" fontId="26" fillId="14" borderId="26" xfId="0" applyNumberFormat="1" applyFont="1" applyFill="1" applyBorder="1" applyAlignment="1">
      <alignment horizontal="left" vertical="center" wrapText="1" readingOrder="1"/>
    </xf>
    <xf numFmtId="2" fontId="26" fillId="14" borderId="26" xfId="0" applyNumberFormat="1" applyFont="1" applyFill="1" applyBorder="1" applyAlignment="1">
      <alignment horizontal="left" vertical="center" readingOrder="1"/>
    </xf>
    <xf numFmtId="2" fontId="13" fillId="14" borderId="28" xfId="1" applyNumberFormat="1" applyFont="1" applyFill="1" applyBorder="1" applyAlignment="1" applyProtection="1">
      <alignment horizontal="left" vertical="center"/>
    </xf>
    <xf numFmtId="2" fontId="13" fillId="4" borderId="28" xfId="0" applyNumberFormat="1" applyFont="1" applyFill="1" applyBorder="1" applyAlignment="1">
      <alignment horizontal="left" vertical="center"/>
    </xf>
    <xf numFmtId="2" fontId="27" fillId="3" borderId="26" xfId="1" applyNumberFormat="1" applyFont="1" applyFill="1" applyBorder="1" applyAlignment="1" applyProtection="1">
      <alignment horizontal="left" vertical="center"/>
    </xf>
    <xf numFmtId="2" fontId="27" fillId="0" borderId="26" xfId="1" applyNumberFormat="1" applyFont="1" applyFill="1" applyBorder="1" applyAlignment="1" applyProtection="1">
      <alignment horizontal="left" vertical="center"/>
    </xf>
    <xf numFmtId="2" fontId="13" fillId="14" borderId="26" xfId="1" applyNumberFormat="1" applyFont="1" applyFill="1" applyBorder="1" applyAlignment="1" applyProtection="1">
      <alignment horizontal="left" vertical="center"/>
    </xf>
    <xf numFmtId="2" fontId="27" fillId="14" borderId="26" xfId="1" applyNumberFormat="1" applyFont="1" applyFill="1" applyBorder="1" applyAlignment="1" applyProtection="1">
      <alignment horizontal="left" vertical="center"/>
      <protection locked="0"/>
    </xf>
    <xf numFmtId="0" fontId="26" fillId="14" borderId="25" xfId="0" applyFont="1" applyFill="1" applyBorder="1" applyAlignment="1" applyProtection="1">
      <alignment horizontal="left" vertical="center" readingOrder="1"/>
      <protection locked="0"/>
    </xf>
    <xf numFmtId="10" fontId="26" fillId="14" borderId="25" xfId="0" applyNumberFormat="1" applyFont="1" applyFill="1" applyBorder="1" applyAlignment="1" applyProtection="1">
      <alignment horizontal="left" vertical="center" readingOrder="1"/>
      <protection locked="0"/>
    </xf>
    <xf numFmtId="10" fontId="26" fillId="14" borderId="25" xfId="0" applyNumberFormat="1" applyFont="1" applyFill="1" applyBorder="1" applyAlignment="1" applyProtection="1">
      <alignment horizontal="left" vertical="center" wrapText="1" readingOrder="1"/>
      <protection locked="0"/>
    </xf>
    <xf numFmtId="0" fontId="26" fillId="13" borderId="28" xfId="0" applyFont="1" applyFill="1" applyBorder="1" applyAlignment="1" applyProtection="1">
      <alignment horizontal="left" vertical="center" readingOrder="1"/>
      <protection locked="0"/>
    </xf>
    <xf numFmtId="0" fontId="26" fillId="14" borderId="28" xfId="0" applyFont="1" applyFill="1" applyBorder="1" applyAlignment="1" applyProtection="1">
      <alignment horizontal="left" vertical="center" readingOrder="1"/>
      <protection locked="0"/>
    </xf>
    <xf numFmtId="10" fontId="26" fillId="13" borderId="25" xfId="2" applyNumberFormat="1" applyFont="1" applyFill="1" applyBorder="1" applyAlignment="1" applyProtection="1">
      <alignment horizontal="left" vertical="center" readingOrder="1"/>
      <protection locked="0"/>
    </xf>
    <xf numFmtId="43" fontId="13" fillId="13" borderId="25" xfId="1" applyFont="1" applyFill="1" applyBorder="1" applyAlignment="1" applyProtection="1">
      <alignment horizontal="left" vertical="center"/>
      <protection locked="0"/>
    </xf>
    <xf numFmtId="10" fontId="26" fillId="13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26" fillId="13" borderId="25" xfId="0" quotePrefix="1" applyNumberFormat="1" applyFont="1" applyFill="1" applyBorder="1" applyAlignment="1" applyProtection="1">
      <alignment horizontal="left" vertical="center" readingOrder="1"/>
      <protection locked="0"/>
    </xf>
    <xf numFmtId="2" fontId="26" fillId="13" borderId="28" xfId="0" applyNumberFormat="1" applyFont="1" applyFill="1" applyBorder="1" applyAlignment="1">
      <alignment horizontal="left" vertical="center" readingOrder="1"/>
    </xf>
    <xf numFmtId="2" fontId="26" fillId="14" borderId="28" xfId="0" applyNumberFormat="1" applyFont="1" applyFill="1" applyBorder="1" applyAlignment="1">
      <alignment horizontal="left" vertical="center" readingOrder="1"/>
    </xf>
    <xf numFmtId="10" fontId="26" fillId="13" borderId="70" xfId="0" applyNumberFormat="1" applyFont="1" applyFill="1" applyBorder="1" applyAlignment="1" applyProtection="1">
      <alignment horizontal="left" vertical="center" readingOrder="1"/>
      <protection locked="0"/>
    </xf>
    <xf numFmtId="10" fontId="26" fillId="13" borderId="30" xfId="0" quotePrefix="1" applyNumberFormat="1" applyFont="1" applyFill="1" applyBorder="1" applyAlignment="1" applyProtection="1">
      <alignment horizontal="left" vertical="center" readingOrder="1"/>
      <protection locked="0"/>
    </xf>
    <xf numFmtId="2" fontId="26" fillId="13" borderId="52" xfId="0" applyNumberFormat="1" applyFont="1" applyFill="1" applyBorder="1" applyAlignment="1">
      <alignment horizontal="left" vertical="center" readingOrder="1"/>
    </xf>
    <xf numFmtId="2" fontId="26" fillId="13" borderId="51" xfId="0" applyNumberFormat="1" applyFont="1" applyFill="1" applyBorder="1" applyAlignment="1">
      <alignment horizontal="left" vertical="center" readingOrder="1"/>
    </xf>
    <xf numFmtId="10" fontId="13" fillId="0" borderId="36" xfId="0" applyNumberFormat="1" applyFont="1" applyBorder="1" applyAlignment="1" applyProtection="1">
      <alignment horizontal="left" vertical="center" readingOrder="1"/>
      <protection locked="0"/>
    </xf>
    <xf numFmtId="0" fontId="13" fillId="0" borderId="26" xfId="0" applyFont="1" applyBorder="1" applyAlignment="1">
      <alignment horizontal="left" vertical="center" readingOrder="1"/>
    </xf>
    <xf numFmtId="10" fontId="13" fillId="0" borderId="36" xfId="2" applyNumberFormat="1" applyFont="1" applyFill="1" applyBorder="1" applyAlignment="1" applyProtection="1">
      <alignment horizontal="left" vertical="center" readingOrder="1"/>
      <protection locked="0"/>
    </xf>
    <xf numFmtId="0" fontId="13" fillId="4" borderId="26" xfId="0" applyFont="1" applyFill="1" applyBorder="1" applyAlignment="1">
      <alignment horizontal="left" vertical="center" readingOrder="1"/>
    </xf>
    <xf numFmtId="10" fontId="13" fillId="4" borderId="36" xfId="0" applyNumberFormat="1" applyFont="1" applyFill="1" applyBorder="1" applyAlignment="1" applyProtection="1">
      <alignment horizontal="left" vertical="center" readingOrder="1"/>
      <protection locked="0"/>
    </xf>
    <xf numFmtId="0" fontId="13" fillId="0" borderId="36" xfId="0" applyFont="1" applyBorder="1" applyAlignment="1" applyProtection="1">
      <alignment horizontal="left" vertical="center" wrapText="1" readingOrder="1"/>
      <protection locked="0"/>
    </xf>
    <xf numFmtId="0" fontId="13" fillId="0" borderId="26" xfId="0" applyFont="1" applyBorder="1" applyAlignment="1">
      <alignment horizontal="left" vertical="center" wrapText="1" readingOrder="1"/>
    </xf>
    <xf numFmtId="10" fontId="13" fillId="0" borderId="36" xfId="0" applyNumberFormat="1" applyFont="1" applyBorder="1" applyAlignment="1" applyProtection="1">
      <alignment horizontal="left" vertical="center" wrapText="1" readingOrder="1"/>
      <protection locked="0"/>
    </xf>
    <xf numFmtId="10" fontId="13" fillId="0" borderId="36" xfId="2" applyNumberFormat="1" applyFont="1" applyFill="1" applyBorder="1" applyAlignment="1" applyProtection="1">
      <alignment horizontal="left" vertical="center" wrapText="1" readingOrder="1"/>
      <protection locked="0"/>
    </xf>
    <xf numFmtId="0" fontId="13" fillId="13" borderId="26" xfId="0" applyFont="1" applyFill="1" applyBorder="1" applyAlignment="1">
      <alignment horizontal="left" vertical="center" readingOrder="1"/>
    </xf>
    <xf numFmtId="0" fontId="13" fillId="4" borderId="26" xfId="0" applyFont="1" applyFill="1" applyBorder="1" applyAlignment="1">
      <alignment horizontal="left" vertical="center" wrapText="1" readingOrder="1"/>
    </xf>
    <xf numFmtId="10" fontId="13" fillId="4" borderId="36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4" borderId="36" xfId="0" applyFont="1" applyFill="1" applyBorder="1" applyAlignment="1" applyProtection="1">
      <alignment horizontal="left" vertical="center" wrapText="1" readingOrder="1"/>
      <protection locked="0"/>
    </xf>
    <xf numFmtId="10" fontId="13" fillId="14" borderId="36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6" borderId="36" xfId="0" applyNumberFormat="1" applyFont="1" applyFill="1" applyBorder="1" applyAlignment="1" applyProtection="1">
      <alignment horizontal="left" vertical="center" readingOrder="1"/>
      <protection locked="0"/>
    </xf>
    <xf numFmtId="0" fontId="13" fillId="6" borderId="26" xfId="0" applyFont="1" applyFill="1" applyBorder="1" applyAlignment="1">
      <alignment horizontal="left" vertical="center" wrapText="1" readingOrder="1"/>
    </xf>
    <xf numFmtId="0" fontId="29" fillId="0" borderId="0" xfId="0" applyFont="1" applyAlignment="1" applyProtection="1">
      <alignment horizontal="left" vertical="center" wrapText="1" readingOrder="1"/>
      <protection locked="0"/>
    </xf>
    <xf numFmtId="0" fontId="13" fillId="0" borderId="0" xfId="0" applyFont="1" applyAlignment="1" applyProtection="1">
      <alignment horizontal="left" vertical="center" wrapText="1" readingOrder="1"/>
      <protection locked="0"/>
    </xf>
    <xf numFmtId="10" fontId="13" fillId="0" borderId="4" xfId="0" applyNumberFormat="1" applyFont="1" applyBorder="1" applyAlignment="1" applyProtection="1">
      <alignment horizontal="left" vertical="center" wrapText="1" readingOrder="1"/>
      <protection locked="0"/>
    </xf>
    <xf numFmtId="10" fontId="13" fillId="0" borderId="1" xfId="0" applyNumberFormat="1" applyFont="1" applyBorder="1" applyAlignment="1" applyProtection="1">
      <alignment horizontal="left" vertical="center" wrapText="1" readingOrder="1"/>
      <protection locked="0"/>
    </xf>
    <xf numFmtId="0" fontId="29" fillId="0" borderId="9" xfId="0" applyFont="1" applyBorder="1" applyAlignment="1" applyProtection="1">
      <alignment horizontal="left" vertical="center" wrapText="1" readingOrder="1"/>
      <protection locked="0"/>
    </xf>
    <xf numFmtId="10" fontId="13" fillId="6" borderId="36" xfId="0" quotePrefix="1" applyNumberFormat="1" applyFont="1" applyFill="1" applyBorder="1" applyAlignment="1" applyProtection="1">
      <alignment horizontal="left" vertical="center" readingOrder="1"/>
      <protection locked="0"/>
    </xf>
    <xf numFmtId="2" fontId="13" fillId="13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3" borderId="34" xfId="1" applyNumberFormat="1" applyFont="1" applyFill="1" applyBorder="1" applyAlignment="1" applyProtection="1">
      <alignment horizontal="left" vertical="center"/>
      <protection locked="0"/>
    </xf>
    <xf numFmtId="1" fontId="13" fillId="0" borderId="70" xfId="0" applyNumberFormat="1" applyFont="1" applyBorder="1" applyAlignment="1">
      <alignment horizontal="left" vertical="center"/>
    </xf>
    <xf numFmtId="1" fontId="13" fillId="0" borderId="13" xfId="0" applyNumberFormat="1" applyFont="1" applyBorder="1" applyAlignment="1">
      <alignment horizontal="left" vertical="center"/>
    </xf>
    <xf numFmtId="2" fontId="13" fillId="14" borderId="26" xfId="1" applyNumberFormat="1" applyFont="1" applyFill="1" applyBorder="1" applyAlignment="1" applyProtection="1">
      <alignment horizontal="left" vertical="center"/>
      <protection locked="0"/>
    </xf>
    <xf numFmtId="0" fontId="13" fillId="0" borderId="34" xfId="0" applyFont="1" applyBorder="1" applyAlignment="1">
      <alignment horizontal="left" vertical="center" readingOrder="1"/>
    </xf>
    <xf numFmtId="0" fontId="13" fillId="6" borderId="31" xfId="0" applyFont="1" applyFill="1" applyBorder="1" applyAlignment="1">
      <alignment horizontal="left" vertical="center" wrapText="1" readingOrder="1"/>
    </xf>
    <xf numFmtId="2" fontId="13" fillId="13" borderId="31" xfId="1" applyNumberFormat="1" applyFont="1" applyFill="1" applyBorder="1" applyAlignment="1" applyProtection="1">
      <alignment horizontal="left" vertical="center"/>
      <protection locked="0"/>
    </xf>
    <xf numFmtId="0" fontId="4" fillId="0" borderId="28" xfId="0" applyFont="1" applyBorder="1" applyAlignment="1" applyProtection="1">
      <alignment horizontal="left" vertical="center" wrapText="1"/>
      <protection locked="0"/>
    </xf>
    <xf numFmtId="0" fontId="13" fillId="4" borderId="26" xfId="0" applyFont="1" applyFill="1" applyBorder="1" applyAlignment="1" applyProtection="1">
      <alignment horizontal="left" vertical="center"/>
      <protection locked="0"/>
    </xf>
    <xf numFmtId="0" fontId="13" fillId="13" borderId="25" xfId="0" applyFont="1" applyFill="1" applyBorder="1" applyAlignment="1" applyProtection="1">
      <alignment horizontal="left" vertical="center"/>
      <protection locked="0"/>
    </xf>
    <xf numFmtId="0" fontId="4" fillId="4" borderId="26" xfId="0" applyFont="1" applyFill="1" applyBorder="1" applyAlignment="1" applyProtection="1">
      <alignment horizontal="left" vertical="center"/>
      <protection locked="0"/>
    </xf>
    <xf numFmtId="2" fontId="13" fillId="13" borderId="22" xfId="0" applyNumberFormat="1" applyFont="1" applyFill="1" applyBorder="1" applyAlignment="1" applyProtection="1">
      <alignment horizontal="left" vertical="center"/>
      <protection locked="0"/>
    </xf>
    <xf numFmtId="2" fontId="13" fillId="15" borderId="26" xfId="0" applyNumberFormat="1" applyFont="1" applyFill="1" applyBorder="1" applyAlignment="1" applyProtection="1">
      <alignment horizontal="left" vertical="center"/>
      <protection locked="0"/>
    </xf>
    <xf numFmtId="2" fontId="4" fillId="14" borderId="26" xfId="0" applyNumberFormat="1" applyFont="1" applyFill="1" applyBorder="1" applyAlignment="1" applyProtection="1">
      <alignment horizontal="left" vertical="center"/>
      <protection locked="0"/>
    </xf>
    <xf numFmtId="2" fontId="13" fillId="13" borderId="50" xfId="1" applyNumberFormat="1" applyFont="1" applyFill="1" applyBorder="1" applyAlignment="1" applyProtection="1">
      <alignment horizontal="left" vertical="center"/>
    </xf>
    <xf numFmtId="10" fontId="13" fillId="13" borderId="49" xfId="0" applyNumberFormat="1" applyFont="1" applyFill="1" applyBorder="1" applyAlignment="1" applyProtection="1">
      <alignment horizontal="left" vertical="center" readingOrder="1"/>
      <protection locked="0"/>
    </xf>
    <xf numFmtId="0" fontId="13" fillId="0" borderId="28" xfId="0" applyFont="1" applyBorder="1" applyAlignment="1" applyProtection="1">
      <alignment horizontal="left" vertical="center" wrapText="1" readingOrder="1"/>
      <protection locked="0"/>
    </xf>
    <xf numFmtId="0" fontId="13" fillId="13" borderId="22" xfId="0" applyFont="1" applyFill="1" applyBorder="1" applyAlignment="1" applyProtection="1">
      <alignment horizontal="left" vertical="center" readingOrder="1"/>
      <protection locked="0"/>
    </xf>
    <xf numFmtId="0" fontId="30" fillId="13" borderId="28" xfId="0" applyFont="1" applyFill="1" applyBorder="1" applyAlignment="1" applyProtection="1">
      <alignment horizontal="left" vertical="center" wrapText="1" readingOrder="1"/>
      <protection locked="0"/>
    </xf>
    <xf numFmtId="0" fontId="13" fillId="13" borderId="28" xfId="0" applyFont="1" applyFill="1" applyBorder="1" applyAlignment="1" applyProtection="1">
      <alignment horizontal="left" vertical="center" wrapText="1" readingOrder="1"/>
      <protection locked="0"/>
    </xf>
    <xf numFmtId="0" fontId="13" fillId="0" borderId="22" xfId="0" applyFont="1" applyBorder="1" applyAlignment="1" applyProtection="1">
      <alignment horizontal="left" vertical="center" readingOrder="1"/>
      <protection locked="0"/>
    </xf>
    <xf numFmtId="0" fontId="13" fillId="15" borderId="26" xfId="0" applyFont="1" applyFill="1" applyBorder="1" applyAlignment="1" applyProtection="1">
      <alignment horizontal="left" vertical="center" wrapText="1" readingOrder="1"/>
      <protection locked="0"/>
    </xf>
    <xf numFmtId="0" fontId="13" fillId="15" borderId="28" xfId="0" applyFont="1" applyFill="1" applyBorder="1" applyAlignment="1" applyProtection="1">
      <alignment horizontal="left" vertical="center" wrapText="1" readingOrder="1"/>
      <protection locked="0"/>
    </xf>
    <xf numFmtId="0" fontId="13" fillId="4" borderId="37" xfId="0" applyFont="1" applyFill="1" applyBorder="1" applyAlignment="1" applyProtection="1">
      <alignment horizontal="left" vertical="center" wrapText="1" readingOrder="1"/>
      <protection locked="0"/>
    </xf>
    <xf numFmtId="0" fontId="13" fillId="4" borderId="29" xfId="0" applyFont="1" applyFill="1" applyBorder="1" applyAlignment="1" applyProtection="1">
      <alignment horizontal="left" vertical="center" wrapText="1" readingOrder="1"/>
      <protection locked="0"/>
    </xf>
    <xf numFmtId="0" fontId="13" fillId="4" borderId="22" xfId="0" applyFont="1" applyFill="1" applyBorder="1" applyAlignment="1" applyProtection="1">
      <alignment horizontal="left" vertical="center" readingOrder="1"/>
      <protection locked="0"/>
    </xf>
    <xf numFmtId="0" fontId="13" fillId="4" borderId="28" xfId="0" applyFont="1" applyFill="1" applyBorder="1" applyAlignment="1" applyProtection="1">
      <alignment horizontal="left" vertical="center" wrapText="1" readingOrder="1"/>
      <protection locked="0"/>
    </xf>
    <xf numFmtId="0" fontId="13" fillId="4" borderId="37" xfId="0" applyFont="1" applyFill="1" applyBorder="1" applyAlignment="1" applyProtection="1">
      <alignment horizontal="left" vertical="center" readingOrder="1"/>
      <protection locked="0"/>
    </xf>
    <xf numFmtId="0" fontId="13" fillId="14" borderId="22" xfId="0" applyFont="1" applyFill="1" applyBorder="1" applyAlignment="1" applyProtection="1">
      <alignment horizontal="left" vertical="center" readingOrder="1"/>
      <protection locked="0"/>
    </xf>
    <xf numFmtId="0" fontId="13" fillId="14" borderId="28" xfId="0" applyFont="1" applyFill="1" applyBorder="1" applyAlignment="1" applyProtection="1">
      <alignment horizontal="left" vertical="center" wrapText="1" readingOrder="1"/>
      <protection locked="0"/>
    </xf>
    <xf numFmtId="0" fontId="13" fillId="3" borderId="28" xfId="0" applyFont="1" applyFill="1" applyBorder="1" applyAlignment="1" applyProtection="1">
      <alignment horizontal="left" vertical="center" wrapText="1" readingOrder="1"/>
      <protection locked="0"/>
    </xf>
    <xf numFmtId="0" fontId="13" fillId="0" borderId="49" xfId="0" applyFont="1" applyBorder="1" applyAlignment="1" applyProtection="1">
      <alignment horizontal="left" vertical="center" wrapText="1" readingOrder="1"/>
      <protection locked="0"/>
    </xf>
    <xf numFmtId="0" fontId="13" fillId="14" borderId="36" xfId="0" applyFont="1" applyFill="1" applyBorder="1" applyAlignment="1" applyProtection="1">
      <alignment horizontal="left" vertical="center" wrapText="1" readingOrder="1"/>
      <protection locked="0"/>
    </xf>
    <xf numFmtId="0" fontId="13" fillId="6" borderId="28" xfId="0" applyFont="1" applyFill="1" applyBorder="1" applyAlignment="1" applyProtection="1">
      <alignment horizontal="left" vertical="center" wrapText="1" readingOrder="1"/>
      <protection locked="0"/>
    </xf>
    <xf numFmtId="0" fontId="30" fillId="14" borderId="26" xfId="0" applyFont="1" applyFill="1" applyBorder="1" applyAlignment="1" applyProtection="1">
      <alignment horizontal="left" vertical="center" wrapText="1" readingOrder="1"/>
      <protection locked="0"/>
    </xf>
    <xf numFmtId="0" fontId="30" fillId="14" borderId="28" xfId="0" applyFont="1" applyFill="1" applyBorder="1" applyAlignment="1" applyProtection="1">
      <alignment horizontal="left" vertical="center" wrapText="1" readingOrder="1"/>
      <protection locked="0"/>
    </xf>
    <xf numFmtId="0" fontId="13" fillId="6" borderId="31" xfId="0" applyFont="1" applyFill="1" applyBorder="1" applyAlignment="1" applyProtection="1">
      <alignment horizontal="left" vertical="center" readingOrder="1"/>
      <protection locked="0"/>
    </xf>
    <xf numFmtId="0" fontId="13" fillId="6" borderId="32" xfId="0" applyFont="1" applyFill="1" applyBorder="1" applyAlignment="1" applyProtection="1">
      <alignment horizontal="left" vertical="center" wrapText="1" readingOrder="1"/>
      <protection locked="0"/>
    </xf>
    <xf numFmtId="0" fontId="13" fillId="0" borderId="25" xfId="0" applyFont="1" applyBorder="1" applyAlignment="1" applyProtection="1">
      <alignment horizontal="left" vertical="center" wrapText="1" readingOrder="1"/>
      <protection locked="0"/>
    </xf>
    <xf numFmtId="2" fontId="13" fillId="0" borderId="26" xfId="0" applyNumberFormat="1" applyFont="1" applyBorder="1" applyAlignment="1" applyProtection="1">
      <alignment horizontal="left" vertical="center" wrapText="1" readingOrder="1"/>
      <protection locked="0"/>
    </xf>
    <xf numFmtId="0" fontId="13" fillId="13" borderId="25" xfId="0" applyFont="1" applyFill="1" applyBorder="1" applyAlignment="1" applyProtection="1">
      <alignment horizontal="left" vertical="center" wrapText="1" readingOrder="1"/>
      <protection locked="0"/>
    </xf>
    <xf numFmtId="2" fontId="13" fillId="13" borderId="26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4" borderId="25" xfId="0" applyFont="1" applyFill="1" applyBorder="1" applyAlignment="1" applyProtection="1">
      <alignment horizontal="left" vertical="center" wrapText="1" readingOrder="1"/>
      <protection locked="0"/>
    </xf>
    <xf numFmtId="0" fontId="13" fillId="16" borderId="26" xfId="0" applyFont="1" applyFill="1" applyBorder="1" applyAlignment="1" applyProtection="1">
      <alignment horizontal="left" vertical="center" readingOrder="1"/>
      <protection locked="0"/>
    </xf>
    <xf numFmtId="2" fontId="13" fillId="13" borderId="34" xfId="0" applyNumberFormat="1" applyFont="1" applyFill="1" applyBorder="1" applyAlignment="1" applyProtection="1">
      <alignment horizontal="left" vertical="center"/>
      <protection locked="0"/>
    </xf>
    <xf numFmtId="1" fontId="12" fillId="0" borderId="7" xfId="0" applyNumberFormat="1" applyFont="1" applyBorder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" fontId="4" fillId="0" borderId="2" xfId="0" applyNumberFormat="1" applyFont="1" applyBorder="1" applyAlignment="1">
      <alignment horizontal="left" vertical="center"/>
    </xf>
    <xf numFmtId="1" fontId="4" fillId="0" borderId="15" xfId="0" applyNumberFormat="1" applyFont="1" applyBorder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13" fillId="2" borderId="19" xfId="0" applyNumberFormat="1" applyFont="1" applyFill="1" applyBorder="1" applyAlignment="1">
      <alignment horizontal="left" vertical="center" readingOrder="1"/>
    </xf>
    <xf numFmtId="1" fontId="13" fillId="15" borderId="26" xfId="0" applyNumberFormat="1" applyFont="1" applyFill="1" applyBorder="1" applyAlignment="1">
      <alignment horizontal="left" vertical="center" wrapText="1" readingOrder="1"/>
    </xf>
    <xf numFmtId="1" fontId="13" fillId="14" borderId="26" xfId="0" applyNumberFormat="1" applyFont="1" applyFill="1" applyBorder="1" applyAlignment="1">
      <alignment horizontal="left" vertical="center" wrapText="1" readingOrder="1"/>
    </xf>
    <xf numFmtId="1" fontId="30" fillId="14" borderId="26" xfId="0" applyNumberFormat="1" applyFont="1" applyFill="1" applyBorder="1" applyAlignment="1">
      <alignment horizontal="left" vertical="center" wrapText="1" readingOrder="1"/>
    </xf>
    <xf numFmtId="1" fontId="13" fillId="6" borderId="31" xfId="0" applyNumberFormat="1" applyFont="1" applyFill="1" applyBorder="1" applyAlignment="1">
      <alignment horizontal="left" vertical="center" readingOrder="1"/>
    </xf>
    <xf numFmtId="1" fontId="13" fillId="13" borderId="26" xfId="0" applyNumberFormat="1" applyFont="1" applyFill="1" applyBorder="1" applyAlignment="1">
      <alignment horizontal="left" vertical="center" wrapText="1" readingOrder="1"/>
    </xf>
    <xf numFmtId="2" fontId="12" fillId="0" borderId="7" xfId="0" applyNumberFormat="1" applyFont="1" applyBorder="1" applyAlignment="1">
      <alignment horizontal="left" vertical="center"/>
    </xf>
    <xf numFmtId="2" fontId="29" fillId="9" borderId="19" xfId="0" applyNumberFormat="1" applyFont="1" applyFill="1" applyBorder="1" applyAlignment="1">
      <alignment horizontal="left" vertical="center" wrapText="1" readingOrder="1"/>
    </xf>
    <xf numFmtId="2" fontId="29" fillId="9" borderId="20" xfId="0" applyNumberFormat="1" applyFont="1" applyFill="1" applyBorder="1" applyAlignment="1">
      <alignment horizontal="left" vertical="center" wrapText="1" readingOrder="1"/>
    </xf>
    <xf numFmtId="2" fontId="13" fillId="0" borderId="26" xfId="0" applyNumberFormat="1" applyFont="1" applyBorder="1" applyAlignment="1">
      <alignment horizontal="left" vertical="center" wrapText="1" readingOrder="1"/>
    </xf>
    <xf numFmtId="2" fontId="13" fillId="13" borderId="26" xfId="0" applyNumberFormat="1" applyFont="1" applyFill="1" applyBorder="1" applyAlignment="1">
      <alignment horizontal="left" vertical="center" wrapText="1" readingOrder="1"/>
    </xf>
    <xf numFmtId="2" fontId="12" fillId="0" borderId="0" xfId="0" applyNumberFormat="1" applyFont="1" applyAlignment="1">
      <alignment horizontal="left" vertical="center"/>
    </xf>
    <xf numFmtId="2" fontId="29" fillId="9" borderId="18" xfId="0" applyNumberFormat="1" applyFont="1" applyFill="1" applyBorder="1" applyAlignment="1">
      <alignment horizontal="left" vertical="center" wrapText="1" readingOrder="1"/>
    </xf>
    <xf numFmtId="14" fontId="12" fillId="0" borderId="7" xfId="0" applyNumberFormat="1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10" fontId="12" fillId="0" borderId="0" xfId="0" applyNumberFormat="1" applyFont="1" applyAlignment="1">
      <alignment horizontal="left" vertical="center"/>
    </xf>
    <xf numFmtId="10" fontId="12" fillId="0" borderId="7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0" fontId="4" fillId="0" borderId="0" xfId="0" applyNumberFormat="1" applyFont="1" applyAlignment="1">
      <alignment horizontal="left" vertical="center"/>
    </xf>
    <xf numFmtId="0" fontId="13" fillId="0" borderId="1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/>
    </xf>
    <xf numFmtId="1" fontId="13" fillId="0" borderId="2" xfId="0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10" fontId="4" fillId="0" borderId="3" xfId="0" applyNumberFormat="1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 wrapText="1"/>
    </xf>
    <xf numFmtId="0" fontId="13" fillId="4" borderId="0" xfId="0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10" fontId="4" fillId="0" borderId="5" xfId="0" applyNumberFormat="1" applyFont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/>
    </xf>
    <xf numFmtId="0" fontId="13" fillId="0" borderId="14" xfId="0" applyFont="1" applyBorder="1" applyAlignment="1">
      <alignment horizontal="left" vertical="center" wrapText="1"/>
    </xf>
    <xf numFmtId="0" fontId="13" fillId="6" borderId="15" xfId="0" applyFont="1" applyFill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1" fontId="13" fillId="0" borderId="15" xfId="0" applyNumberFormat="1" applyFont="1" applyBorder="1" applyAlignment="1">
      <alignment horizontal="left" vertical="center"/>
    </xf>
    <xf numFmtId="10" fontId="4" fillId="0" borderId="16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9" fillId="9" borderId="17" xfId="0" applyFont="1" applyFill="1" applyBorder="1" applyAlignment="1">
      <alignment horizontal="left" vertical="center" wrapText="1" readingOrder="1"/>
    </xf>
    <xf numFmtId="0" fontId="29" fillId="9" borderId="48" xfId="0" applyFont="1" applyFill="1" applyBorder="1" applyAlignment="1">
      <alignment horizontal="left" vertical="center" readingOrder="1"/>
    </xf>
    <xf numFmtId="0" fontId="29" fillId="9" borderId="19" xfId="0" applyFont="1" applyFill="1" applyBorder="1" applyAlignment="1">
      <alignment horizontal="left" vertical="center" readingOrder="1"/>
    </xf>
    <xf numFmtId="0" fontId="30" fillId="4" borderId="19" xfId="0" applyFont="1" applyFill="1" applyBorder="1" applyAlignment="1">
      <alignment horizontal="left" vertical="center" readingOrder="1"/>
    </xf>
    <xf numFmtId="0" fontId="30" fillId="4" borderId="20" xfId="0" applyFont="1" applyFill="1" applyBorder="1" applyAlignment="1">
      <alignment horizontal="left" vertical="center" wrapText="1" readingOrder="1"/>
    </xf>
    <xf numFmtId="10" fontId="29" fillId="9" borderId="48" xfId="0" applyNumberFormat="1" applyFont="1" applyFill="1" applyBorder="1" applyAlignment="1">
      <alignment horizontal="left" vertical="center" wrapText="1" readingOrder="1"/>
    </xf>
    <xf numFmtId="0" fontId="29" fillId="0" borderId="0" xfId="0" applyFont="1" applyAlignment="1">
      <alignment horizontal="left" vertical="center" wrapText="1" readingOrder="1"/>
    </xf>
    <xf numFmtId="0" fontId="29" fillId="0" borderId="0" xfId="0" applyFont="1" applyAlignment="1">
      <alignment horizontal="left" vertical="center" readingOrder="1"/>
    </xf>
    <xf numFmtId="10" fontId="13" fillId="0" borderId="25" xfId="0" applyNumberFormat="1" applyFont="1" applyBorder="1" applyAlignment="1" applyProtection="1">
      <alignment horizontal="left" vertical="center" wrapText="1" readingOrder="1"/>
      <protection locked="0"/>
    </xf>
    <xf numFmtId="0" fontId="13" fillId="0" borderId="70" xfId="0" applyFont="1" applyBorder="1" applyAlignment="1" applyProtection="1">
      <alignment horizontal="left" vertical="center" wrapText="1" readingOrder="1"/>
      <protection locked="0"/>
    </xf>
    <xf numFmtId="1" fontId="13" fillId="0" borderId="34" xfId="0" applyNumberFormat="1" applyFont="1" applyBorder="1" applyAlignment="1">
      <alignment horizontal="left" vertical="center" wrapText="1" readingOrder="1"/>
    </xf>
    <xf numFmtId="0" fontId="13" fillId="0" borderId="35" xfId="0" applyFont="1" applyBorder="1" applyAlignment="1" applyProtection="1">
      <alignment horizontal="left" vertical="center" wrapText="1" readingOrder="1"/>
      <protection locked="0"/>
    </xf>
    <xf numFmtId="0" fontId="13" fillId="13" borderId="30" xfId="0" applyFont="1" applyFill="1" applyBorder="1" applyAlignment="1" applyProtection="1">
      <alignment horizontal="left" vertical="center" wrapText="1" readingOrder="1"/>
      <protection locked="0"/>
    </xf>
    <xf numFmtId="0" fontId="13" fillId="13" borderId="31" xfId="0" applyFont="1" applyFill="1" applyBorder="1" applyAlignment="1" applyProtection="1">
      <alignment horizontal="left" vertical="center" wrapText="1" readingOrder="1"/>
      <protection locked="0"/>
    </xf>
    <xf numFmtId="1" fontId="13" fillId="13" borderId="31" xfId="0" applyNumberFormat="1" applyFont="1" applyFill="1" applyBorder="1" applyAlignment="1">
      <alignment horizontal="left" vertical="center" wrapText="1" readingOrder="1"/>
    </xf>
    <xf numFmtId="0" fontId="13" fillId="13" borderId="32" xfId="0" applyFont="1" applyFill="1" applyBorder="1" applyAlignment="1" applyProtection="1">
      <alignment horizontal="left" vertical="center" wrapText="1" readingOrder="1"/>
      <protection locked="0"/>
    </xf>
    <xf numFmtId="10" fontId="13" fillId="0" borderId="70" xfId="0" applyNumberFormat="1" applyFont="1" applyBorder="1" applyAlignment="1" applyProtection="1">
      <alignment horizontal="left" vertical="center" wrapText="1" readingOrder="1"/>
      <protection locked="0"/>
    </xf>
    <xf numFmtId="2" fontId="13" fillId="0" borderId="34" xfId="0" applyNumberFormat="1" applyFont="1" applyBorder="1" applyAlignment="1" applyProtection="1">
      <alignment horizontal="left" vertical="center" wrapText="1" readingOrder="1"/>
      <protection locked="0"/>
    </xf>
    <xf numFmtId="2" fontId="13" fillId="0" borderId="34" xfId="0" applyNumberFormat="1" applyFont="1" applyBorder="1" applyAlignment="1">
      <alignment horizontal="left" vertical="center" wrapText="1" readingOrder="1"/>
    </xf>
    <xf numFmtId="2" fontId="13" fillId="13" borderId="28" xfId="0" applyNumberFormat="1" applyFont="1" applyFill="1" applyBorder="1" applyAlignment="1">
      <alignment horizontal="left" vertical="center" wrapText="1" readingOrder="1"/>
    </xf>
    <xf numFmtId="2" fontId="13" fillId="13" borderId="31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13" borderId="31" xfId="0" applyNumberFormat="1" applyFont="1" applyFill="1" applyBorder="1" applyAlignment="1">
      <alignment horizontal="left" vertical="center" wrapText="1" readingOrder="1"/>
    </xf>
    <xf numFmtId="2" fontId="13" fillId="13" borderId="32" xfId="0" applyNumberFormat="1" applyFont="1" applyFill="1" applyBorder="1" applyAlignment="1">
      <alignment horizontal="left" vertical="center" wrapText="1" readingOrder="1"/>
    </xf>
    <xf numFmtId="2" fontId="13" fillId="0" borderId="56" xfId="0" applyNumberFormat="1" applyFont="1" applyBorder="1" applyAlignment="1">
      <alignment horizontal="left" vertical="center" wrapText="1" readingOrder="1"/>
    </xf>
    <xf numFmtId="2" fontId="13" fillId="0" borderId="52" xfId="0" applyNumberFormat="1" applyFont="1" applyBorder="1" applyAlignment="1">
      <alignment horizontal="left" vertical="center" wrapText="1" readingOrder="1"/>
    </xf>
    <xf numFmtId="2" fontId="13" fillId="13" borderId="52" xfId="0" applyNumberFormat="1" applyFont="1" applyFill="1" applyBorder="1" applyAlignment="1">
      <alignment horizontal="left" vertical="center" wrapText="1" readingOrder="1"/>
    </xf>
    <xf numFmtId="10" fontId="13" fillId="13" borderId="33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13" borderId="34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4" borderId="28" xfId="0" applyFont="1" applyFill="1" applyBorder="1" applyAlignment="1" applyProtection="1">
      <alignment horizontal="left" vertical="center" wrapText="1"/>
      <protection locked="0"/>
    </xf>
    <xf numFmtId="10" fontId="13" fillId="4" borderId="25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4" borderId="26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4" borderId="26" xfId="0" applyNumberFormat="1" applyFont="1" applyFill="1" applyBorder="1" applyAlignment="1">
      <alignment horizontal="left" vertical="center" wrapText="1" readingOrder="1"/>
    </xf>
    <xf numFmtId="2" fontId="13" fillId="4" borderId="52" xfId="0" applyNumberFormat="1" applyFont="1" applyFill="1" applyBorder="1" applyAlignment="1">
      <alignment horizontal="left" vertical="center" wrapText="1" readingOrder="1"/>
    </xf>
    <xf numFmtId="2" fontId="13" fillId="6" borderId="57" xfId="1" applyNumberFormat="1" applyFont="1" applyFill="1" applyBorder="1" applyAlignment="1" applyProtection="1">
      <alignment horizontal="left" vertical="center"/>
    </xf>
    <xf numFmtId="1" fontId="13" fillId="16" borderId="26" xfId="0" applyNumberFormat="1" applyFont="1" applyFill="1" applyBorder="1" applyAlignment="1">
      <alignment horizontal="left" vertical="center" readingOrder="1"/>
    </xf>
    <xf numFmtId="2" fontId="13" fillId="0" borderId="26" xfId="1" applyNumberFormat="1" applyFont="1" applyFill="1" applyBorder="1" applyAlignment="1" applyProtection="1">
      <alignment horizontal="left" vertical="center"/>
    </xf>
    <xf numFmtId="0" fontId="13" fillId="15" borderId="26" xfId="0" applyFont="1" applyFill="1" applyBorder="1" applyAlignment="1" applyProtection="1">
      <alignment horizontal="left" vertical="center" readingOrder="1"/>
      <protection locked="0"/>
    </xf>
    <xf numFmtId="2" fontId="13" fillId="6" borderId="26" xfId="1" applyNumberFormat="1" applyFont="1" applyFill="1" applyBorder="1" applyAlignment="1" applyProtection="1">
      <alignment horizontal="left" vertical="center"/>
    </xf>
    <xf numFmtId="2" fontId="13" fillId="14" borderId="69" xfId="1" applyNumberFormat="1" applyFont="1" applyFill="1" applyBorder="1" applyAlignment="1" applyProtection="1">
      <alignment horizontal="left" vertical="center"/>
    </xf>
    <xf numFmtId="10" fontId="13" fillId="13" borderId="70" xfId="0" applyNumberFormat="1" applyFont="1" applyFill="1" applyBorder="1" applyAlignment="1" applyProtection="1">
      <alignment horizontal="left" vertical="center" readingOrder="1"/>
      <protection locked="0"/>
    </xf>
    <xf numFmtId="10" fontId="13" fillId="13" borderId="30" xfId="0" applyNumberFormat="1" applyFont="1" applyFill="1" applyBorder="1" applyAlignment="1" applyProtection="1">
      <alignment horizontal="left" vertical="center" readingOrder="1"/>
      <protection locked="0"/>
    </xf>
    <xf numFmtId="10" fontId="13" fillId="0" borderId="70" xfId="0" applyNumberFormat="1" applyFont="1" applyBorder="1" applyAlignment="1" applyProtection="1">
      <alignment horizontal="left" vertical="center" readingOrder="1"/>
      <protection locked="0"/>
    </xf>
    <xf numFmtId="10" fontId="13" fillId="0" borderId="25" xfId="0" applyNumberFormat="1" applyFont="1" applyBorder="1" applyAlignment="1" applyProtection="1">
      <alignment horizontal="left" vertical="center" readingOrder="1"/>
      <protection locked="0"/>
    </xf>
    <xf numFmtId="10" fontId="13" fillId="4" borderId="25" xfId="0" applyNumberFormat="1" applyFont="1" applyFill="1" applyBorder="1" applyAlignment="1" applyProtection="1">
      <alignment horizontal="left" vertical="center" readingOrder="1"/>
      <protection locked="0"/>
    </xf>
    <xf numFmtId="10" fontId="13" fillId="0" borderId="25" xfId="2" applyNumberFormat="1" applyFont="1" applyFill="1" applyBorder="1" applyAlignment="1" applyProtection="1">
      <alignment horizontal="left" vertical="center" readingOrder="1"/>
      <protection locked="0"/>
    </xf>
    <xf numFmtId="10" fontId="13" fillId="0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15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4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14" borderId="25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15" borderId="25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6" borderId="25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14" borderId="25" xfId="0" applyNumberFormat="1" applyFont="1" applyFill="1" applyBorder="1" applyAlignment="1" applyProtection="1">
      <alignment horizontal="left" vertical="center"/>
      <protection locked="0"/>
    </xf>
    <xf numFmtId="10" fontId="13" fillId="6" borderId="30" xfId="0" applyNumberFormat="1" applyFont="1" applyFill="1" applyBorder="1" applyAlignment="1" applyProtection="1">
      <alignment horizontal="left" vertical="center" readingOrder="1"/>
      <protection locked="0"/>
    </xf>
    <xf numFmtId="0" fontId="30" fillId="3" borderId="28" xfId="0" applyFont="1" applyFill="1" applyBorder="1" applyAlignment="1" applyProtection="1">
      <alignment horizontal="left" vertical="center" wrapText="1" readingOrder="1"/>
      <protection locked="0"/>
    </xf>
    <xf numFmtId="0" fontId="13" fillId="15" borderId="25" xfId="0" applyFont="1" applyFill="1" applyBorder="1" applyAlignment="1" applyProtection="1">
      <alignment horizontal="left" vertical="center" readingOrder="1"/>
      <protection locked="0"/>
    </xf>
    <xf numFmtId="0" fontId="13" fillId="14" borderId="26" xfId="0" applyFont="1" applyFill="1" applyBorder="1" applyAlignment="1">
      <alignment horizontal="left" vertical="center" wrapText="1" readingOrder="1"/>
    </xf>
    <xf numFmtId="0" fontId="33" fillId="14" borderId="28" xfId="0" applyFont="1" applyFill="1" applyBorder="1" applyAlignment="1" applyProtection="1">
      <alignment horizontal="left" vertical="center" wrapText="1" readingOrder="1"/>
      <protection locked="0"/>
    </xf>
    <xf numFmtId="0" fontId="13" fillId="13" borderId="37" xfId="0" applyFont="1" applyFill="1" applyBorder="1" applyAlignment="1" applyProtection="1">
      <alignment horizontal="left" vertical="center" readingOrder="1"/>
      <protection locked="0"/>
    </xf>
    <xf numFmtId="0" fontId="13" fillId="15" borderId="36" xfId="0" applyFont="1" applyFill="1" applyBorder="1" applyAlignment="1" applyProtection="1">
      <alignment horizontal="left" vertical="center" readingOrder="1"/>
      <protection locked="0"/>
    </xf>
    <xf numFmtId="2" fontId="13" fillId="4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5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4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13" borderId="26" xfId="0" applyNumberFormat="1" applyFont="1" applyFill="1" applyBorder="1" applyAlignment="1">
      <alignment horizontal="left" vertical="center" readingOrder="1"/>
    </xf>
    <xf numFmtId="1" fontId="2" fillId="7" borderId="63" xfId="0" applyNumberFormat="1" applyFont="1" applyFill="1" applyBorder="1" applyAlignment="1">
      <alignment horizontal="left" vertical="center"/>
    </xf>
    <xf numFmtId="2" fontId="2" fillId="7" borderId="63" xfId="0" applyNumberFormat="1" applyFont="1" applyFill="1" applyBorder="1" applyAlignment="1">
      <alignment horizontal="left" vertical="center"/>
    </xf>
    <xf numFmtId="2" fontId="2" fillId="7" borderId="62" xfId="0" applyNumberFormat="1" applyFont="1" applyFill="1" applyBorder="1" applyAlignment="1">
      <alignment horizontal="left" vertical="center"/>
    </xf>
    <xf numFmtId="2" fontId="13" fillId="14" borderId="26" xfId="0" applyNumberFormat="1" applyFont="1" applyFill="1" applyBorder="1" applyAlignment="1">
      <alignment horizontal="left" vertical="center" readingOrder="1"/>
    </xf>
    <xf numFmtId="2" fontId="13" fillId="15" borderId="26" xfId="0" applyNumberFormat="1" applyFont="1" applyFill="1" applyBorder="1" applyAlignment="1">
      <alignment horizontal="left" vertical="center" readingOrder="1"/>
    </xf>
    <xf numFmtId="2" fontId="13" fillId="6" borderId="26" xfId="0" applyNumberFormat="1" applyFont="1" applyFill="1" applyBorder="1" applyAlignment="1">
      <alignment horizontal="left" vertical="center" readingOrder="1"/>
    </xf>
    <xf numFmtId="2" fontId="13" fillId="15" borderId="26" xfId="0" applyNumberFormat="1" applyFont="1" applyFill="1" applyBorder="1" applyAlignment="1">
      <alignment horizontal="left" vertical="center"/>
    </xf>
    <xf numFmtId="2" fontId="13" fillId="15" borderId="28" xfId="1" applyNumberFormat="1" applyFont="1" applyFill="1" applyBorder="1" applyAlignment="1" applyProtection="1">
      <alignment horizontal="left" vertical="center"/>
    </xf>
    <xf numFmtId="43" fontId="13" fillId="0" borderId="0" xfId="1" applyFont="1" applyAlignment="1" applyProtection="1">
      <alignment horizontal="left" vertical="center"/>
      <protection locked="0"/>
    </xf>
    <xf numFmtId="2" fontId="13" fillId="4" borderId="26" xfId="0" applyNumberFormat="1" applyFont="1" applyFill="1" applyBorder="1" applyAlignment="1">
      <alignment horizontal="left" vertical="center" readingOrder="1"/>
    </xf>
    <xf numFmtId="2" fontId="13" fillId="6" borderId="26" xfId="0" applyNumberFormat="1" applyFont="1" applyFill="1" applyBorder="1" applyAlignment="1" applyProtection="1">
      <alignment horizontal="left" vertical="center" readingOrder="1"/>
      <protection locked="0"/>
    </xf>
    <xf numFmtId="0" fontId="4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7" borderId="64" xfId="0" applyFont="1" applyFill="1" applyBorder="1" applyAlignment="1">
      <alignment horizontal="left" vertical="center"/>
    </xf>
    <xf numFmtId="0" fontId="2" fillId="7" borderId="63" xfId="0" applyFont="1" applyFill="1" applyBorder="1" applyAlignment="1">
      <alignment horizontal="left" vertical="center"/>
    </xf>
    <xf numFmtId="0" fontId="2" fillId="7" borderId="63" xfId="0" applyFont="1" applyFill="1" applyBorder="1" applyAlignment="1">
      <alignment horizontal="left" vertical="center" wrapText="1"/>
    </xf>
    <xf numFmtId="0" fontId="29" fillId="9" borderId="43" xfId="0" applyFont="1" applyFill="1" applyBorder="1" applyAlignment="1">
      <alignment horizontal="left" vertical="center" wrapText="1" readingOrder="1"/>
    </xf>
    <xf numFmtId="0" fontId="29" fillId="9" borderId="44" xfId="0" applyFont="1" applyFill="1" applyBorder="1" applyAlignment="1">
      <alignment horizontal="left" vertical="center" readingOrder="1"/>
    </xf>
    <xf numFmtId="0" fontId="29" fillId="9" borderId="23" xfId="0" applyFont="1" applyFill="1" applyBorder="1" applyAlignment="1">
      <alignment horizontal="left" vertical="center" readingOrder="1"/>
    </xf>
    <xf numFmtId="0" fontId="30" fillId="4" borderId="23" xfId="0" applyFont="1" applyFill="1" applyBorder="1" applyAlignment="1">
      <alignment horizontal="left" vertical="center" readingOrder="1"/>
    </xf>
    <xf numFmtId="1" fontId="13" fillId="2" borderId="23" xfId="0" applyNumberFormat="1" applyFont="1" applyFill="1" applyBorder="1" applyAlignment="1">
      <alignment horizontal="left" vertical="center" readingOrder="1"/>
    </xf>
    <xf numFmtId="0" fontId="30" fillId="4" borderId="72" xfId="0" applyFont="1" applyFill="1" applyBorder="1" applyAlignment="1">
      <alignment horizontal="left" vertical="center" wrapText="1" readingOrder="1"/>
    </xf>
    <xf numFmtId="10" fontId="29" fillId="9" borderId="44" xfId="0" applyNumberFormat="1" applyFont="1" applyFill="1" applyBorder="1" applyAlignment="1">
      <alignment horizontal="left" vertical="center" wrapText="1" readingOrder="1"/>
    </xf>
    <xf numFmtId="2" fontId="29" fillId="9" borderId="23" xfId="0" applyNumberFormat="1" applyFont="1" applyFill="1" applyBorder="1" applyAlignment="1">
      <alignment horizontal="left" vertical="center" wrapText="1" readingOrder="1"/>
    </xf>
    <xf numFmtId="2" fontId="29" fillId="9" borderId="72" xfId="0" applyNumberFormat="1" applyFont="1" applyFill="1" applyBorder="1" applyAlignment="1">
      <alignment horizontal="left" vertical="center" wrapText="1" readingOrder="1"/>
    </xf>
    <xf numFmtId="2" fontId="29" fillId="9" borderId="40" xfId="0" applyNumberFormat="1" applyFont="1" applyFill="1" applyBorder="1" applyAlignment="1">
      <alignment horizontal="left" vertical="center" wrapText="1" readingOrder="1"/>
    </xf>
    <xf numFmtId="1" fontId="12" fillId="0" borderId="2" xfId="0" applyNumberFormat="1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10" fontId="12" fillId="0" borderId="3" xfId="0" applyNumberFormat="1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" fillId="0" borderId="64" xfId="0" applyFont="1" applyBorder="1" applyAlignment="1">
      <alignment horizontal="left" vertical="center"/>
    </xf>
    <xf numFmtId="0" fontId="2" fillId="0" borderId="63" xfId="0" applyFont="1" applyBorder="1" applyAlignment="1">
      <alignment horizontal="left" vertical="center"/>
    </xf>
    <xf numFmtId="1" fontId="2" fillId="0" borderId="63" xfId="0" applyNumberFormat="1" applyFont="1" applyBorder="1" applyAlignment="1">
      <alignment horizontal="left" vertical="center"/>
    </xf>
    <xf numFmtId="0" fontId="2" fillId="0" borderId="62" xfId="0" applyFont="1" applyBorder="1" applyAlignment="1">
      <alignment horizontal="left" vertical="center" wrapText="1"/>
    </xf>
    <xf numFmtId="2" fontId="13" fillId="0" borderId="17" xfId="0" applyNumberFormat="1" applyFont="1" applyBorder="1" applyAlignment="1">
      <alignment horizontal="left" vertical="center"/>
    </xf>
    <xf numFmtId="0" fontId="24" fillId="9" borderId="46" xfId="0" applyFont="1" applyFill="1" applyBorder="1" applyAlignment="1">
      <alignment horizontal="left" vertical="center" wrapText="1" readingOrder="1"/>
    </xf>
    <xf numFmtId="0" fontId="24" fillId="9" borderId="42" xfId="0" applyFont="1" applyFill="1" applyBorder="1" applyAlignment="1">
      <alignment horizontal="left" vertical="center" readingOrder="1"/>
    </xf>
    <xf numFmtId="0" fontId="25" fillId="4" borderId="42" xfId="0" applyFont="1" applyFill="1" applyBorder="1" applyAlignment="1">
      <alignment horizontal="left" vertical="center" readingOrder="1"/>
    </xf>
    <xf numFmtId="1" fontId="25" fillId="4" borderId="42" xfId="0" applyNumberFormat="1" applyFont="1" applyFill="1" applyBorder="1" applyAlignment="1">
      <alignment horizontal="left" vertical="center" readingOrder="1"/>
    </xf>
    <xf numFmtId="1" fontId="26" fillId="2" borderId="42" xfId="0" applyNumberFormat="1" applyFont="1" applyFill="1" applyBorder="1" applyAlignment="1">
      <alignment horizontal="left" vertical="center" readingOrder="1"/>
    </xf>
    <xf numFmtId="0" fontId="25" fillId="4" borderId="42" xfId="0" applyFont="1" applyFill="1" applyBorder="1" applyAlignment="1">
      <alignment horizontal="left" vertical="center" wrapText="1" readingOrder="1"/>
    </xf>
    <xf numFmtId="10" fontId="24" fillId="9" borderId="19" xfId="0" applyNumberFormat="1" applyFont="1" applyFill="1" applyBorder="1" applyAlignment="1">
      <alignment horizontal="left" vertical="center" wrapText="1" readingOrder="1"/>
    </xf>
    <xf numFmtId="2" fontId="24" fillId="9" borderId="19" xfId="0" applyNumberFormat="1" applyFont="1" applyFill="1" applyBorder="1" applyAlignment="1">
      <alignment horizontal="left" vertical="center" wrapText="1" readingOrder="1"/>
    </xf>
    <xf numFmtId="2" fontId="24" fillId="9" borderId="20" xfId="0" applyNumberFormat="1" applyFont="1" applyFill="1" applyBorder="1" applyAlignment="1">
      <alignment horizontal="left" vertical="center" wrapText="1" readingOrder="1"/>
    </xf>
    <xf numFmtId="0" fontId="24" fillId="0" borderId="0" xfId="0" applyFont="1" applyAlignment="1">
      <alignment horizontal="left" vertical="center" wrapText="1" readingOrder="1"/>
    </xf>
    <xf numFmtId="0" fontId="24" fillId="0" borderId="0" xfId="0" applyFont="1" applyAlignment="1">
      <alignment horizontal="left" vertical="center" readingOrder="1"/>
    </xf>
    <xf numFmtId="0" fontId="24" fillId="9" borderId="17" xfId="0" applyFont="1" applyFill="1" applyBorder="1" applyAlignment="1">
      <alignment horizontal="left" vertical="center" wrapText="1" readingOrder="1"/>
    </xf>
    <xf numFmtId="0" fontId="24" fillId="9" borderId="41" xfId="0" applyFont="1" applyFill="1" applyBorder="1" applyAlignment="1">
      <alignment horizontal="left" vertical="center" readingOrder="1"/>
    </xf>
    <xf numFmtId="2" fontId="13" fillId="13" borderId="28" xfId="0" applyNumberFormat="1" applyFont="1" applyFill="1" applyBorder="1" applyAlignment="1">
      <alignment horizontal="left" vertical="center" readingOrder="1"/>
    </xf>
    <xf numFmtId="2" fontId="13" fillId="4" borderId="69" xfId="0" applyNumberFormat="1" applyFont="1" applyFill="1" applyBorder="1" applyAlignment="1">
      <alignment horizontal="left" vertical="center" readingOrder="1"/>
    </xf>
    <xf numFmtId="2" fontId="13" fillId="12" borderId="69" xfId="0" applyNumberFormat="1" applyFont="1" applyFill="1" applyBorder="1" applyAlignment="1">
      <alignment horizontal="left" vertical="center" readingOrder="1"/>
    </xf>
    <xf numFmtId="2" fontId="13" fillId="13" borderId="69" xfId="0" applyNumberFormat="1" applyFont="1" applyFill="1" applyBorder="1" applyAlignment="1">
      <alignment horizontal="left" vertical="center" readingOrder="1"/>
    </xf>
    <xf numFmtId="10" fontId="13" fillId="13" borderId="30" xfId="0" quotePrefix="1" applyNumberFormat="1" applyFont="1" applyFill="1" applyBorder="1" applyAlignment="1" applyProtection="1">
      <alignment horizontal="left" vertical="center" readingOrder="1"/>
      <protection locked="0"/>
    </xf>
    <xf numFmtId="2" fontId="13" fillId="14" borderId="28" xfId="0" applyNumberFormat="1" applyFont="1" applyFill="1" applyBorder="1" applyAlignment="1">
      <alignment horizontal="left" vertical="center" readingOrder="1"/>
    </xf>
    <xf numFmtId="0" fontId="13" fillId="14" borderId="25" xfId="0" applyFont="1" applyFill="1" applyBorder="1" applyAlignment="1" applyProtection="1">
      <alignment horizontal="left" vertical="center" readingOrder="1"/>
      <protection locked="0"/>
    </xf>
    <xf numFmtId="10" fontId="13" fillId="15" borderId="25" xfId="0" applyNumberFormat="1" applyFont="1" applyFill="1" applyBorder="1" applyAlignment="1" applyProtection="1">
      <alignment horizontal="left" vertical="center" readingOrder="1"/>
      <protection locked="0"/>
    </xf>
    <xf numFmtId="10" fontId="13" fillId="6" borderId="25" xfId="0" applyNumberFormat="1" applyFont="1" applyFill="1" applyBorder="1" applyAlignment="1" applyProtection="1">
      <alignment horizontal="left" vertical="center" readingOrder="1"/>
      <protection locked="0"/>
    </xf>
    <xf numFmtId="10" fontId="13" fillId="6" borderId="25" xfId="0" quotePrefix="1" applyNumberFormat="1" applyFont="1" applyFill="1" applyBorder="1" applyAlignment="1" applyProtection="1">
      <alignment horizontal="left" vertical="center" readingOrder="1"/>
      <protection locked="0"/>
    </xf>
    <xf numFmtId="10" fontId="13" fillId="6" borderId="30" xfId="0" quotePrefix="1" applyNumberFormat="1" applyFont="1" applyFill="1" applyBorder="1" applyAlignment="1" applyProtection="1">
      <alignment horizontal="left" vertical="center" readingOrder="1"/>
      <protection locked="0"/>
    </xf>
    <xf numFmtId="2" fontId="26" fillId="6" borderId="26" xfId="0" applyNumberFormat="1" applyFont="1" applyFill="1" applyBorder="1" applyAlignment="1">
      <alignment horizontal="left" vertical="center" readingOrder="1"/>
    </xf>
    <xf numFmtId="0" fontId="24" fillId="9" borderId="44" xfId="0" applyFont="1" applyFill="1" applyBorder="1" applyAlignment="1">
      <alignment horizontal="left" vertical="center" readingOrder="1"/>
    </xf>
    <xf numFmtId="0" fontId="24" fillId="9" borderId="23" xfId="0" applyFont="1" applyFill="1" applyBorder="1" applyAlignment="1">
      <alignment horizontal="left" vertical="center" readingOrder="1"/>
    </xf>
    <xf numFmtId="0" fontId="25" fillId="4" borderId="23" xfId="0" applyFont="1" applyFill="1" applyBorder="1" applyAlignment="1">
      <alignment horizontal="left" vertical="center" readingOrder="1"/>
    </xf>
    <xf numFmtId="1" fontId="26" fillId="2" borderId="23" xfId="0" applyNumberFormat="1" applyFont="1" applyFill="1" applyBorder="1" applyAlignment="1">
      <alignment horizontal="left" vertical="center" readingOrder="1"/>
    </xf>
    <xf numFmtId="0" fontId="25" fillId="4" borderId="72" xfId="0" applyFont="1" applyFill="1" applyBorder="1" applyAlignment="1">
      <alignment horizontal="left" vertical="center" wrapText="1" readingOrder="1"/>
    </xf>
    <xf numFmtId="10" fontId="24" fillId="9" borderId="44" xfId="0" applyNumberFormat="1" applyFont="1" applyFill="1" applyBorder="1" applyAlignment="1">
      <alignment horizontal="left" vertical="center" wrapText="1" readingOrder="1"/>
    </xf>
    <xf numFmtId="2" fontId="24" fillId="9" borderId="23" xfId="0" applyNumberFormat="1" applyFont="1" applyFill="1" applyBorder="1" applyAlignment="1">
      <alignment horizontal="left" vertical="center" wrapText="1" readingOrder="1"/>
    </xf>
    <xf numFmtId="2" fontId="24" fillId="9" borderId="72" xfId="0" applyNumberFormat="1" applyFont="1" applyFill="1" applyBorder="1" applyAlignment="1">
      <alignment horizontal="left" vertical="center" wrapText="1" readingOrder="1"/>
    </xf>
    <xf numFmtId="2" fontId="24" fillId="9" borderId="40" xfId="0" applyNumberFormat="1" applyFont="1" applyFill="1" applyBorder="1" applyAlignment="1">
      <alignment horizontal="left" vertical="center" wrapText="1" readingOrder="1"/>
    </xf>
    <xf numFmtId="2" fontId="26" fillId="13" borderId="69" xfId="0" applyNumberFormat="1" applyFont="1" applyFill="1" applyBorder="1" applyAlignment="1">
      <alignment horizontal="left" vertical="center" readingOrder="1"/>
    </xf>
    <xf numFmtId="10" fontId="26" fillId="4" borderId="25" xfId="2" applyNumberFormat="1" applyFont="1" applyFill="1" applyBorder="1" applyAlignment="1" applyProtection="1">
      <alignment horizontal="left" vertical="center" readingOrder="1"/>
      <protection locked="0"/>
    </xf>
    <xf numFmtId="0" fontId="33" fillId="0" borderId="28" xfId="0" applyFont="1" applyBorder="1" applyAlignment="1" applyProtection="1">
      <alignment horizontal="left" vertical="center" wrapText="1" readingOrder="1"/>
      <protection locked="0"/>
    </xf>
    <xf numFmtId="0" fontId="13" fillId="13" borderId="36" xfId="0" applyFont="1" applyFill="1" applyBorder="1" applyAlignment="1" applyProtection="1">
      <alignment horizontal="left" vertical="center" wrapText="1" readingOrder="1"/>
      <protection locked="0"/>
    </xf>
    <xf numFmtId="0" fontId="13" fillId="13" borderId="28" xfId="0" applyFont="1" applyFill="1" applyBorder="1" applyAlignment="1" applyProtection="1">
      <alignment horizontal="left" vertical="center" readingOrder="1"/>
      <protection locked="0"/>
    </xf>
    <xf numFmtId="0" fontId="13" fillId="14" borderId="28" xfId="0" applyFont="1" applyFill="1" applyBorder="1" applyAlignment="1" applyProtection="1">
      <alignment horizontal="left" vertical="center" readingOrder="1"/>
      <protection locked="0"/>
    </xf>
    <xf numFmtId="164" fontId="13" fillId="13" borderId="26" xfId="0" quotePrefix="1" applyNumberFormat="1" applyFont="1" applyFill="1" applyBorder="1" applyAlignment="1" applyProtection="1">
      <alignment horizontal="left" vertical="center" readingOrder="1"/>
      <protection locked="0"/>
    </xf>
    <xf numFmtId="0" fontId="29" fillId="9" borderId="23" xfId="0" applyFont="1" applyFill="1" applyBorder="1" applyAlignment="1">
      <alignment horizontal="left" vertical="center" wrapText="1" readingOrder="1"/>
    </xf>
    <xf numFmtId="164" fontId="13" fillId="13" borderId="26" xfId="1" applyNumberFormat="1" applyFont="1" applyFill="1" applyBorder="1" applyAlignment="1" applyProtection="1">
      <alignment horizontal="left" vertical="center"/>
      <protection locked="0"/>
    </xf>
    <xf numFmtId="164" fontId="13" fillId="13" borderId="34" xfId="1" applyNumberFormat="1" applyFont="1" applyFill="1" applyBorder="1" applyAlignment="1" applyProtection="1">
      <alignment horizontal="left" vertical="center"/>
      <protection locked="0"/>
    </xf>
    <xf numFmtId="164" fontId="13" fillId="13" borderId="31" xfId="1" applyNumberFormat="1" applyFont="1" applyFill="1" applyBorder="1" applyAlignment="1" applyProtection="1">
      <alignment horizontal="left" vertical="center"/>
      <protection locked="0"/>
    </xf>
    <xf numFmtId="10" fontId="13" fillId="0" borderId="49" xfId="0" applyNumberFormat="1" applyFont="1" applyBorder="1" applyAlignment="1" applyProtection="1">
      <alignment horizontal="left" vertical="center"/>
      <protection locked="0"/>
    </xf>
    <xf numFmtId="2" fontId="4" fillId="0" borderId="22" xfId="0" applyNumberFormat="1" applyFont="1" applyBorder="1" applyAlignment="1" applyProtection="1">
      <alignment horizontal="left" vertical="center"/>
      <protection locked="0"/>
    </xf>
    <xf numFmtId="0" fontId="33" fillId="0" borderId="70" xfId="0" applyFont="1" applyBorder="1" applyAlignment="1" applyProtection="1">
      <alignment horizontal="left" vertical="center"/>
      <protection locked="0"/>
    </xf>
    <xf numFmtId="0" fontId="13" fillId="0" borderId="70" xfId="0" applyFont="1" applyBorder="1" applyAlignment="1" applyProtection="1">
      <alignment horizontal="left" vertical="center"/>
      <protection locked="0"/>
    </xf>
    <xf numFmtId="0" fontId="13" fillId="0" borderId="13" xfId="0" applyFont="1" applyBorder="1" applyAlignment="1" applyProtection="1">
      <alignment horizontal="left" vertical="center" wrapText="1" readingOrder="1"/>
      <protection locked="0"/>
    </xf>
    <xf numFmtId="0" fontId="33" fillId="0" borderId="13" xfId="0" applyFont="1" applyBorder="1" applyAlignment="1" applyProtection="1">
      <alignment horizontal="left" vertical="center"/>
      <protection locked="0"/>
    </xf>
    <xf numFmtId="0" fontId="13" fillId="0" borderId="13" xfId="0" applyFont="1" applyBorder="1" applyAlignment="1" applyProtection="1">
      <alignment horizontal="left" vertical="center"/>
      <protection locked="0"/>
    </xf>
    <xf numFmtId="0" fontId="13" fillId="18" borderId="13" xfId="0" applyFont="1" applyFill="1" applyBorder="1" applyAlignment="1" applyProtection="1">
      <alignment horizontal="left" vertical="center"/>
      <protection locked="0"/>
    </xf>
    <xf numFmtId="0" fontId="33" fillId="18" borderId="13" xfId="0" applyFont="1" applyFill="1" applyBorder="1" applyAlignment="1" applyProtection="1">
      <alignment horizontal="left" vertical="center"/>
      <protection locked="0"/>
    </xf>
    <xf numFmtId="0" fontId="13" fillId="21" borderId="13" xfId="0" applyFont="1" applyFill="1" applyBorder="1" applyAlignment="1" applyProtection="1">
      <alignment horizontal="left" vertical="center" wrapText="1" readingOrder="1"/>
      <protection locked="0"/>
    </xf>
    <xf numFmtId="10" fontId="13" fillId="14" borderId="25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4" borderId="25" xfId="2" applyNumberFormat="1" applyFont="1" applyFill="1" applyBorder="1" applyAlignment="1" applyProtection="1">
      <alignment horizontal="left" vertical="center" readingOrder="1"/>
      <protection locked="0"/>
    </xf>
    <xf numFmtId="0" fontId="13" fillId="0" borderId="28" xfId="0" applyFont="1" applyBorder="1" applyAlignment="1" applyProtection="1">
      <alignment horizontal="left" vertical="center" readingOrder="1"/>
      <protection locked="0"/>
    </xf>
    <xf numFmtId="2" fontId="13" fillId="13" borderId="22" xfId="0" applyNumberFormat="1" applyFont="1" applyFill="1" applyBorder="1" applyAlignment="1">
      <alignment horizontal="left" vertical="center" readingOrder="1"/>
    </xf>
    <xf numFmtId="2" fontId="13" fillId="13" borderId="75" xfId="0" applyNumberFormat="1" applyFont="1" applyFill="1" applyBorder="1" applyAlignment="1">
      <alignment horizontal="left" vertical="center" readingOrder="1"/>
    </xf>
    <xf numFmtId="0" fontId="13" fillId="13" borderId="28" xfId="0" applyFont="1" applyFill="1" applyBorder="1" applyAlignment="1" applyProtection="1">
      <alignment horizontal="left" vertical="center"/>
      <protection locked="0"/>
    </xf>
    <xf numFmtId="0" fontId="13" fillId="6" borderId="25" xfId="0" applyFont="1" applyFill="1" applyBorder="1" applyAlignment="1" applyProtection="1">
      <alignment horizontal="left" vertical="center"/>
      <protection locked="0"/>
    </xf>
    <xf numFmtId="2" fontId="13" fillId="14" borderId="26" xfId="0" quotePrefix="1" applyNumberFormat="1" applyFont="1" applyFill="1" applyBorder="1" applyAlignment="1" applyProtection="1">
      <alignment horizontal="left" vertical="center" readingOrder="1"/>
      <protection locked="0"/>
    </xf>
    <xf numFmtId="2" fontId="13" fillId="13" borderId="26" xfId="0" quotePrefix="1" applyNumberFormat="1" applyFont="1" applyFill="1" applyBorder="1" applyAlignment="1">
      <alignment horizontal="left" vertical="center" readingOrder="1"/>
    </xf>
    <xf numFmtId="0" fontId="33" fillId="0" borderId="26" xfId="0" applyFont="1" applyBorder="1" applyAlignment="1" applyProtection="1">
      <alignment horizontal="left" vertical="center"/>
      <protection locked="0"/>
    </xf>
    <xf numFmtId="0" fontId="33" fillId="13" borderId="26" xfId="0" applyFont="1" applyFill="1" applyBorder="1" applyAlignment="1" applyProtection="1">
      <alignment horizontal="left" vertical="center"/>
      <protection locked="0"/>
    </xf>
    <xf numFmtId="0" fontId="13" fillId="0" borderId="33" xfId="0" applyFont="1" applyBorder="1" applyAlignment="1" applyProtection="1">
      <alignment horizontal="left" vertical="center" wrapText="1" readingOrder="1"/>
      <protection locked="0"/>
    </xf>
    <xf numFmtId="0" fontId="33" fillId="0" borderId="34" xfId="0" applyFont="1" applyBorder="1" applyAlignment="1" applyProtection="1">
      <alignment horizontal="left" vertical="center"/>
      <protection locked="0"/>
    </xf>
    <xf numFmtId="0" fontId="13" fillId="21" borderId="36" xfId="0" applyFont="1" applyFill="1" applyBorder="1" applyAlignment="1" applyProtection="1">
      <alignment horizontal="left" vertical="center" wrapText="1" readingOrder="1"/>
      <protection locked="0"/>
    </xf>
    <xf numFmtId="0" fontId="13" fillId="21" borderId="38" xfId="0" applyFont="1" applyFill="1" applyBorder="1" applyAlignment="1" applyProtection="1">
      <alignment horizontal="left" vertical="center" wrapText="1" readingOrder="1"/>
      <protection locked="0"/>
    </xf>
    <xf numFmtId="0" fontId="4" fillId="0" borderId="70" xfId="0" applyFont="1" applyBorder="1" applyAlignment="1" applyProtection="1">
      <alignment horizontal="left" vertical="center"/>
      <protection locked="0"/>
    </xf>
    <xf numFmtId="0" fontId="4" fillId="0" borderId="25" xfId="0" applyFont="1" applyBorder="1" applyAlignment="1" applyProtection="1">
      <alignment horizontal="left" vertical="center"/>
      <protection locked="0"/>
    </xf>
    <xf numFmtId="0" fontId="4" fillId="13" borderId="25" xfId="0" applyFont="1" applyFill="1" applyBorder="1" applyAlignment="1" applyProtection="1">
      <alignment horizontal="left" vertical="center"/>
      <protection locked="0"/>
    </xf>
    <xf numFmtId="0" fontId="13" fillId="13" borderId="30" xfId="0" applyFont="1" applyFill="1" applyBorder="1" applyAlignment="1" applyProtection="1">
      <alignment horizontal="left" vertical="center"/>
      <protection locked="0"/>
    </xf>
    <xf numFmtId="10" fontId="13" fillId="0" borderId="35" xfId="0" applyNumberFormat="1" applyFont="1" applyBorder="1" applyAlignment="1" applyProtection="1">
      <alignment horizontal="left" vertical="center"/>
      <protection locked="0"/>
    </xf>
    <xf numFmtId="10" fontId="13" fillId="0" borderId="28" xfId="0" applyNumberFormat="1" applyFont="1" applyBorder="1" applyAlignment="1" applyProtection="1">
      <alignment horizontal="left" vertical="center"/>
      <protection locked="0"/>
    </xf>
    <xf numFmtId="10" fontId="13" fillId="13" borderId="28" xfId="0" applyNumberFormat="1" applyFont="1" applyFill="1" applyBorder="1" applyAlignment="1" applyProtection="1">
      <alignment horizontal="left" vertical="center"/>
      <protection locked="0"/>
    </xf>
    <xf numFmtId="0" fontId="13" fillId="13" borderId="32" xfId="0" applyFont="1" applyFill="1" applyBorder="1" applyAlignment="1" applyProtection="1">
      <alignment horizontal="left" vertical="center"/>
      <protection locked="0"/>
    </xf>
    <xf numFmtId="2" fontId="13" fillId="6" borderId="69" xfId="0" applyNumberFormat="1" applyFont="1" applyFill="1" applyBorder="1" applyAlignment="1">
      <alignment horizontal="left" vertical="center"/>
    </xf>
    <xf numFmtId="2" fontId="13" fillId="13" borderId="24" xfId="0" applyNumberFormat="1" applyFont="1" applyFill="1" applyBorder="1" applyAlignment="1">
      <alignment horizontal="left" vertical="center" readingOrder="1"/>
    </xf>
    <xf numFmtId="2" fontId="13" fillId="13" borderId="51" xfId="0" applyNumberFormat="1" applyFont="1" applyFill="1" applyBorder="1" applyAlignment="1">
      <alignment horizontal="left" vertical="center" readingOrder="1"/>
    </xf>
    <xf numFmtId="0" fontId="13" fillId="2" borderId="26" xfId="0" applyFont="1" applyFill="1" applyBorder="1" applyAlignment="1" applyProtection="1">
      <alignment horizontal="left" vertical="center" readingOrder="1"/>
      <protection locked="0"/>
    </xf>
    <xf numFmtId="0" fontId="30" fillId="4" borderId="76" xfId="0" applyFont="1" applyFill="1" applyBorder="1" applyAlignment="1">
      <alignment horizontal="left" vertical="center" wrapText="1" readingOrder="1"/>
    </xf>
    <xf numFmtId="10" fontId="29" fillId="9" borderId="77" xfId="0" applyNumberFormat="1" applyFont="1" applyFill="1" applyBorder="1" applyAlignment="1">
      <alignment horizontal="left" vertical="center" wrapText="1" readingOrder="1"/>
    </xf>
    <xf numFmtId="0" fontId="13" fillId="2" borderId="34" xfId="0" applyFont="1" applyFill="1" applyBorder="1" applyAlignment="1" applyProtection="1">
      <alignment horizontal="left" vertical="center" readingOrder="1"/>
      <protection locked="0"/>
    </xf>
    <xf numFmtId="43" fontId="13" fillId="14" borderId="25" xfId="1" applyFont="1" applyFill="1" applyBorder="1" applyAlignment="1" applyProtection="1">
      <alignment horizontal="left" vertical="center"/>
      <protection locked="0"/>
    </xf>
    <xf numFmtId="2" fontId="13" fillId="13" borderId="25" xfId="0" applyNumberFormat="1" applyFont="1" applyFill="1" applyBorder="1" applyAlignment="1">
      <alignment horizontal="left" vertical="center"/>
    </xf>
    <xf numFmtId="2" fontId="4" fillId="0" borderId="14" xfId="0" applyNumberFormat="1" applyFont="1" applyBorder="1" applyAlignment="1">
      <alignment horizontal="left" vertical="center"/>
    </xf>
    <xf numFmtId="2" fontId="13" fillId="4" borderId="26" xfId="1" applyNumberFormat="1" applyFont="1" applyFill="1" applyBorder="1" applyAlignment="1" applyProtection="1">
      <alignment horizontal="left" vertical="center"/>
      <protection locked="0"/>
    </xf>
    <xf numFmtId="2" fontId="13" fillId="17" borderId="69" xfId="1" applyNumberFormat="1" applyFont="1" applyFill="1" applyBorder="1" applyAlignment="1" applyProtection="1">
      <alignment horizontal="left" vertical="center"/>
    </xf>
    <xf numFmtId="0" fontId="13" fillId="13" borderId="33" xfId="0" applyFont="1" applyFill="1" applyBorder="1" applyAlignment="1" applyProtection="1">
      <alignment horizontal="left" vertical="center" readingOrder="1"/>
      <protection locked="0"/>
    </xf>
    <xf numFmtId="0" fontId="13" fillId="13" borderId="34" xfId="0" applyFont="1" applyFill="1" applyBorder="1" applyAlignment="1" applyProtection="1">
      <alignment horizontal="left" vertical="center" readingOrder="1"/>
      <protection locked="0"/>
    </xf>
    <xf numFmtId="1" fontId="13" fillId="13" borderId="34" xfId="0" applyNumberFormat="1" applyFont="1" applyFill="1" applyBorder="1" applyAlignment="1">
      <alignment horizontal="left" vertical="center" readingOrder="1"/>
    </xf>
    <xf numFmtId="0" fontId="13" fillId="13" borderId="35" xfId="0" applyFont="1" applyFill="1" applyBorder="1" applyAlignment="1" applyProtection="1">
      <alignment horizontal="left" vertical="center" wrapText="1" readingOrder="1"/>
      <protection locked="0"/>
    </xf>
    <xf numFmtId="2" fontId="13" fillId="13" borderId="59" xfId="1" applyNumberFormat="1" applyFont="1" applyFill="1" applyBorder="1" applyAlignment="1" applyProtection="1">
      <alignment horizontal="left" vertical="center"/>
    </xf>
    <xf numFmtId="2" fontId="13" fillId="0" borderId="26" xfId="0" applyNumberFormat="1" applyFont="1" applyBorder="1" applyAlignment="1" applyProtection="1">
      <alignment horizontal="left" vertical="center" wrapText="1"/>
      <protection locked="0"/>
    </xf>
    <xf numFmtId="0" fontId="13" fillId="16" borderId="26" xfId="0" applyFont="1" applyFill="1" applyBorder="1" applyAlignment="1" applyProtection="1">
      <alignment horizontal="left" vertical="center" wrapText="1" readingOrder="1"/>
      <protection locked="0"/>
    </xf>
    <xf numFmtId="0" fontId="13" fillId="16" borderId="22" xfId="0" applyFont="1" applyFill="1" applyBorder="1" applyAlignment="1" applyProtection="1">
      <alignment horizontal="left" vertical="center" readingOrder="1"/>
      <protection locked="0"/>
    </xf>
    <xf numFmtId="0" fontId="13" fillId="2" borderId="26" xfId="0" applyFont="1" applyFill="1" applyBorder="1" applyAlignment="1" applyProtection="1">
      <alignment horizontal="left" vertical="center" wrapText="1" readingOrder="1"/>
      <protection locked="0"/>
    </xf>
    <xf numFmtId="0" fontId="13" fillId="21" borderId="26" xfId="0" applyFont="1" applyFill="1" applyBorder="1" applyAlignment="1" applyProtection="1">
      <alignment horizontal="left" vertical="center" readingOrder="1"/>
      <protection locked="0"/>
    </xf>
    <xf numFmtId="1" fontId="13" fillId="21" borderId="26" xfId="0" applyNumberFormat="1" applyFont="1" applyFill="1" applyBorder="1" applyAlignment="1">
      <alignment horizontal="left" vertical="center"/>
    </xf>
    <xf numFmtId="2" fontId="13" fillId="21" borderId="26" xfId="0" applyNumberFormat="1" applyFont="1" applyFill="1" applyBorder="1" applyAlignment="1" applyProtection="1">
      <alignment horizontal="left" vertical="center" readingOrder="1"/>
      <protection locked="0"/>
    </xf>
    <xf numFmtId="2" fontId="13" fillId="21" borderId="26" xfId="0" applyNumberFormat="1" applyFont="1" applyFill="1" applyBorder="1" applyAlignment="1">
      <alignment horizontal="left" vertical="center" readingOrder="1"/>
    </xf>
    <xf numFmtId="0" fontId="13" fillId="21" borderId="36" xfId="0" applyFont="1" applyFill="1" applyBorder="1" applyAlignment="1" applyProtection="1">
      <alignment horizontal="left" vertical="center" readingOrder="1"/>
      <protection locked="0"/>
    </xf>
    <xf numFmtId="0" fontId="13" fillId="21" borderId="38" xfId="0" applyFont="1" applyFill="1" applyBorder="1" applyAlignment="1" applyProtection="1">
      <alignment horizontal="left" vertical="center" readingOrder="1"/>
      <protection locked="0"/>
    </xf>
    <xf numFmtId="0" fontId="13" fillId="21" borderId="31" xfId="0" applyFont="1" applyFill="1" applyBorder="1" applyAlignment="1" applyProtection="1">
      <alignment horizontal="left" vertical="center" readingOrder="1"/>
      <protection locked="0"/>
    </xf>
    <xf numFmtId="1" fontId="13" fillId="21" borderId="31" xfId="0" applyNumberFormat="1" applyFont="1" applyFill="1" applyBorder="1" applyAlignment="1">
      <alignment horizontal="left" vertical="center"/>
    </xf>
    <xf numFmtId="2" fontId="13" fillId="21" borderId="31" xfId="0" applyNumberFormat="1" applyFont="1" applyFill="1" applyBorder="1" applyAlignment="1" applyProtection="1">
      <alignment horizontal="left" vertical="center" readingOrder="1"/>
      <protection locked="0"/>
    </xf>
    <xf numFmtId="2" fontId="13" fillId="21" borderId="31" xfId="0" applyNumberFormat="1" applyFont="1" applyFill="1" applyBorder="1" applyAlignment="1">
      <alignment horizontal="left" vertical="center" readingOrder="1"/>
    </xf>
    <xf numFmtId="0" fontId="13" fillId="21" borderId="25" xfId="0" applyFont="1" applyFill="1" applyBorder="1" applyAlignment="1" applyProtection="1">
      <alignment horizontal="left" vertical="center" readingOrder="1"/>
      <protection locked="0"/>
    </xf>
    <xf numFmtId="0" fontId="13" fillId="21" borderId="30" xfId="0" applyFont="1" applyFill="1" applyBorder="1" applyAlignment="1" applyProtection="1">
      <alignment horizontal="left" vertical="center" readingOrder="1"/>
      <protection locked="0"/>
    </xf>
    <xf numFmtId="166" fontId="13" fillId="0" borderId="25" xfId="0" applyNumberFormat="1" applyFont="1" applyBorder="1" applyAlignment="1" applyProtection="1">
      <alignment horizontal="left" vertical="center" wrapText="1"/>
      <protection locked="0"/>
    </xf>
    <xf numFmtId="0" fontId="13" fillId="0" borderId="25" xfId="0" applyFont="1" applyBorder="1" applyAlignment="1" applyProtection="1">
      <alignment horizontal="left" vertical="center" wrapText="1"/>
      <protection locked="0"/>
    </xf>
    <xf numFmtId="0" fontId="13" fillId="21" borderId="28" xfId="0" applyFont="1" applyFill="1" applyBorder="1" applyAlignment="1" applyProtection="1">
      <alignment horizontal="left" vertical="center" readingOrder="1"/>
      <protection locked="0"/>
    </xf>
    <xf numFmtId="0" fontId="13" fillId="21" borderId="32" xfId="0" applyFont="1" applyFill="1" applyBorder="1" applyAlignment="1" applyProtection="1">
      <alignment horizontal="left" vertical="center" readingOrder="1"/>
      <protection locked="0"/>
    </xf>
    <xf numFmtId="1" fontId="13" fillId="13" borderId="22" xfId="0" applyNumberFormat="1" applyFont="1" applyFill="1" applyBorder="1" applyAlignment="1">
      <alignment horizontal="left" vertical="center" readingOrder="1"/>
    </xf>
    <xf numFmtId="0" fontId="13" fillId="13" borderId="24" xfId="0" applyFont="1" applyFill="1" applyBorder="1" applyAlignment="1" applyProtection="1">
      <alignment horizontal="left" vertical="center" wrapText="1" readingOrder="1"/>
      <protection locked="0"/>
    </xf>
    <xf numFmtId="0" fontId="13" fillId="4" borderId="49" xfId="0" applyFont="1" applyFill="1" applyBorder="1" applyAlignment="1" applyProtection="1">
      <alignment horizontal="left" vertical="center" readingOrder="1"/>
      <protection locked="0"/>
    </xf>
    <xf numFmtId="2" fontId="4" fillId="22" borderId="26" xfId="0" applyNumberFormat="1" applyFont="1" applyFill="1" applyBorder="1" applyAlignment="1">
      <alignment horizontal="left" vertical="center"/>
    </xf>
    <xf numFmtId="0" fontId="13" fillId="13" borderId="13" xfId="0" applyFont="1" applyFill="1" applyBorder="1" applyAlignment="1" applyProtection="1">
      <alignment horizontal="left" vertical="center" readingOrder="1"/>
      <protection locked="0"/>
    </xf>
    <xf numFmtId="2" fontId="13" fillId="0" borderId="26" xfId="1" applyNumberFormat="1" applyFont="1" applyFill="1" applyBorder="1" applyAlignment="1" applyProtection="1">
      <alignment horizontal="left" vertical="center"/>
      <protection locked="0"/>
    </xf>
    <xf numFmtId="2" fontId="13" fillId="21" borderId="26" xfId="0" applyNumberFormat="1" applyFont="1" applyFill="1" applyBorder="1" applyAlignment="1" applyProtection="1">
      <alignment horizontal="left" vertical="center"/>
      <protection locked="0"/>
    </xf>
    <xf numFmtId="2" fontId="13" fillId="21" borderId="31" xfId="0" applyNumberFormat="1" applyFont="1" applyFill="1" applyBorder="1" applyAlignment="1" applyProtection="1">
      <alignment horizontal="left" vertical="center"/>
      <protection locked="0"/>
    </xf>
    <xf numFmtId="0" fontId="13" fillId="21" borderId="25" xfId="0" applyFont="1" applyFill="1" applyBorder="1" applyAlignment="1" applyProtection="1">
      <alignment horizontal="left" vertical="center"/>
      <protection locked="0"/>
    </xf>
    <xf numFmtId="0" fontId="13" fillId="21" borderId="30" xfId="0" applyFont="1" applyFill="1" applyBorder="1" applyAlignment="1" applyProtection="1">
      <alignment horizontal="left" vertical="center"/>
      <protection locked="0"/>
    </xf>
    <xf numFmtId="0" fontId="13" fillId="21" borderId="28" xfId="0" applyFont="1" applyFill="1" applyBorder="1" applyAlignment="1" applyProtection="1">
      <alignment horizontal="left" vertical="center"/>
      <protection locked="0"/>
    </xf>
    <xf numFmtId="0" fontId="13" fillId="21" borderId="32" xfId="0" applyFont="1" applyFill="1" applyBorder="1" applyAlignment="1" applyProtection="1">
      <alignment horizontal="left" vertical="center"/>
      <protection locked="0"/>
    </xf>
    <xf numFmtId="2" fontId="13" fillId="21" borderId="26" xfId="0" applyNumberFormat="1" applyFont="1" applyFill="1" applyBorder="1" applyAlignment="1">
      <alignment horizontal="left" vertical="center"/>
    </xf>
    <xf numFmtId="2" fontId="13" fillId="21" borderId="28" xfId="0" applyNumberFormat="1" applyFont="1" applyFill="1" applyBorder="1" applyAlignment="1">
      <alignment horizontal="left" vertical="center"/>
    </xf>
    <xf numFmtId="2" fontId="13" fillId="21" borderId="31" xfId="0" applyNumberFormat="1" applyFont="1" applyFill="1" applyBorder="1" applyAlignment="1">
      <alignment horizontal="left" vertical="center"/>
    </xf>
    <xf numFmtId="2" fontId="13" fillId="21" borderId="32" xfId="0" applyNumberFormat="1" applyFont="1" applyFill="1" applyBorder="1" applyAlignment="1">
      <alignment horizontal="left" vertical="center"/>
    </xf>
    <xf numFmtId="0" fontId="13" fillId="14" borderId="25" xfId="0" applyFont="1" applyFill="1" applyBorder="1" applyAlignment="1" applyProtection="1">
      <alignment horizontal="left" vertical="center" wrapText="1" readingOrder="1"/>
      <protection locked="0"/>
    </xf>
    <xf numFmtId="2" fontId="13" fillId="21" borderId="28" xfId="0" applyNumberFormat="1" applyFont="1" applyFill="1" applyBorder="1" applyAlignment="1">
      <alignment horizontal="left" vertical="center" readingOrder="1"/>
    </xf>
    <xf numFmtId="2" fontId="13" fillId="21" borderId="32" xfId="0" applyNumberFormat="1" applyFont="1" applyFill="1" applyBorder="1" applyAlignment="1">
      <alignment horizontal="left" vertical="center" readingOrder="1"/>
    </xf>
    <xf numFmtId="2" fontId="4" fillId="10" borderId="34" xfId="0" applyNumberFormat="1" applyFont="1" applyFill="1" applyBorder="1" applyAlignment="1">
      <alignment horizontal="left" vertical="center"/>
    </xf>
    <xf numFmtId="2" fontId="4" fillId="10" borderId="26" xfId="0" applyNumberFormat="1" applyFont="1" applyFill="1" applyBorder="1" applyAlignment="1">
      <alignment horizontal="left" vertical="center"/>
    </xf>
    <xf numFmtId="2" fontId="13" fillId="3" borderId="26" xfId="1" applyNumberFormat="1" applyFont="1" applyFill="1" applyBorder="1" applyAlignment="1" applyProtection="1">
      <alignment horizontal="left" vertical="center"/>
    </xf>
    <xf numFmtId="0" fontId="13" fillId="13" borderId="38" xfId="0" applyFont="1" applyFill="1" applyBorder="1" applyAlignment="1" applyProtection="1">
      <alignment horizontal="left" vertical="center" wrapText="1" readingOrder="1"/>
      <protection locked="0"/>
    </xf>
    <xf numFmtId="2" fontId="30" fillId="3" borderId="2" xfId="0" applyNumberFormat="1" applyFont="1" applyFill="1" applyBorder="1" applyAlignment="1">
      <alignment horizontal="left" vertical="center" wrapText="1"/>
    </xf>
    <xf numFmtId="0" fontId="13" fillId="14" borderId="33" xfId="0" applyFont="1" applyFill="1" applyBorder="1" applyAlignment="1" applyProtection="1">
      <alignment horizontal="left" vertical="center" readingOrder="1"/>
      <protection locked="0"/>
    </xf>
    <xf numFmtId="0" fontId="13" fillId="14" borderId="34" xfId="0" applyFont="1" applyFill="1" applyBorder="1" applyAlignment="1" applyProtection="1">
      <alignment horizontal="left" vertical="center" readingOrder="1"/>
      <protection locked="0"/>
    </xf>
    <xf numFmtId="1" fontId="13" fillId="14" borderId="34" xfId="0" applyNumberFormat="1" applyFont="1" applyFill="1" applyBorder="1" applyAlignment="1">
      <alignment horizontal="left" vertical="center" readingOrder="1"/>
    </xf>
    <xf numFmtId="2" fontId="13" fillId="14" borderId="34" xfId="0" applyNumberFormat="1" applyFont="1" applyFill="1" applyBorder="1" applyAlignment="1" applyProtection="1">
      <alignment horizontal="left" vertical="center"/>
      <protection locked="0"/>
    </xf>
    <xf numFmtId="2" fontId="13" fillId="14" borderId="34" xfId="0" applyNumberFormat="1" applyFont="1" applyFill="1" applyBorder="1" applyAlignment="1">
      <alignment horizontal="left" vertical="center"/>
    </xf>
    <xf numFmtId="2" fontId="13" fillId="14" borderId="35" xfId="1" applyNumberFormat="1" applyFont="1" applyFill="1" applyBorder="1" applyAlignment="1" applyProtection="1">
      <alignment horizontal="left" vertical="center"/>
    </xf>
    <xf numFmtId="10" fontId="13" fillId="14" borderId="70" xfId="0" applyNumberFormat="1" applyFont="1" applyFill="1" applyBorder="1" applyAlignment="1" applyProtection="1">
      <alignment horizontal="left" vertical="center" readingOrder="1"/>
      <protection locked="0"/>
    </xf>
    <xf numFmtId="10" fontId="13" fillId="14" borderId="25" xfId="2" applyNumberFormat="1" applyFont="1" applyFill="1" applyBorder="1" applyAlignment="1" applyProtection="1">
      <alignment horizontal="left" vertical="center" readingOrder="1"/>
      <protection locked="0"/>
    </xf>
    <xf numFmtId="10" fontId="13" fillId="4" borderId="25" xfId="0" quotePrefix="1" applyNumberFormat="1" applyFont="1" applyFill="1" applyBorder="1" applyAlignment="1" applyProtection="1">
      <alignment horizontal="left" vertical="center" readingOrder="1"/>
      <protection locked="0"/>
    </xf>
    <xf numFmtId="0" fontId="13" fillId="14" borderId="35" xfId="0" applyFont="1" applyFill="1" applyBorder="1" applyAlignment="1" applyProtection="1">
      <alignment horizontal="left" vertical="center" wrapText="1" readingOrder="1"/>
      <protection locked="0"/>
    </xf>
    <xf numFmtId="0" fontId="13" fillId="0" borderId="37" xfId="0" applyFont="1" applyBorder="1" applyAlignment="1" applyProtection="1">
      <alignment horizontal="left" vertical="center" readingOrder="1"/>
      <protection locked="0"/>
    </xf>
    <xf numFmtId="0" fontId="13" fillId="0" borderId="49" xfId="0" applyFont="1" applyBorder="1" applyAlignment="1" applyProtection="1">
      <alignment horizontal="left" vertical="center" readingOrder="1"/>
      <protection locked="0"/>
    </xf>
    <xf numFmtId="0" fontId="13" fillId="3" borderId="22" xfId="0" applyFont="1" applyFill="1" applyBorder="1" applyAlignment="1" applyProtection="1">
      <alignment horizontal="left" vertical="center" readingOrder="1"/>
      <protection locked="0"/>
    </xf>
    <xf numFmtId="0" fontId="13" fillId="3" borderId="26" xfId="0" applyFont="1" applyFill="1" applyBorder="1" applyAlignment="1" applyProtection="1">
      <alignment horizontal="left" vertical="center" readingOrder="1"/>
      <protection locked="0"/>
    </xf>
    <xf numFmtId="0" fontId="13" fillId="3" borderId="26" xfId="0" applyFont="1" applyFill="1" applyBorder="1" applyAlignment="1" applyProtection="1">
      <alignment horizontal="left" vertical="center" wrapText="1" readingOrder="1"/>
      <protection locked="0"/>
    </xf>
    <xf numFmtId="0" fontId="30" fillId="6" borderId="26" xfId="0" applyFont="1" applyFill="1" applyBorder="1" applyAlignment="1" applyProtection="1">
      <alignment horizontal="left" vertical="center" wrapText="1" readingOrder="1"/>
      <protection locked="0"/>
    </xf>
    <xf numFmtId="0" fontId="13" fillId="3" borderId="34" xfId="0" applyFont="1" applyFill="1" applyBorder="1" applyAlignment="1" applyProtection="1">
      <alignment horizontal="left" vertical="center" wrapText="1" readingOrder="1"/>
      <protection locked="0"/>
    </xf>
    <xf numFmtId="0" fontId="13" fillId="3" borderId="22" xfId="0" applyFont="1" applyFill="1" applyBorder="1" applyAlignment="1" applyProtection="1">
      <alignment horizontal="left" vertical="center" wrapText="1" readingOrder="1"/>
      <protection locked="0"/>
    </xf>
    <xf numFmtId="0" fontId="13" fillId="3" borderId="31" xfId="0" applyFont="1" applyFill="1" applyBorder="1" applyAlignment="1" applyProtection="1">
      <alignment horizontal="left" vertical="center" wrapText="1" readingOrder="1"/>
      <protection locked="0"/>
    </xf>
    <xf numFmtId="0" fontId="13" fillId="3" borderId="42" xfId="0" applyFont="1" applyFill="1" applyBorder="1" applyAlignment="1" applyProtection="1">
      <alignment horizontal="left" vertical="center" wrapText="1" readingOrder="1"/>
      <protection locked="0"/>
    </xf>
    <xf numFmtId="0" fontId="13" fillId="2" borderId="22" xfId="0" applyFont="1" applyFill="1" applyBorder="1" applyAlignment="1" applyProtection="1">
      <alignment horizontal="left" vertical="center" readingOrder="1"/>
      <protection locked="0"/>
    </xf>
    <xf numFmtId="0" fontId="13" fillId="3" borderId="24" xfId="0" applyFont="1" applyFill="1" applyBorder="1" applyAlignment="1" applyProtection="1">
      <alignment horizontal="left" vertical="center" wrapText="1" readingOrder="1"/>
      <protection locked="0"/>
    </xf>
    <xf numFmtId="10" fontId="13" fillId="3" borderId="36" xfId="0" applyNumberFormat="1" applyFont="1" applyFill="1" applyBorder="1" applyAlignment="1" applyProtection="1">
      <alignment horizontal="left" vertical="center" readingOrder="1"/>
      <protection locked="0"/>
    </xf>
    <xf numFmtId="10" fontId="13" fillId="3" borderId="49" xfId="0" applyNumberFormat="1" applyFont="1" applyFill="1" applyBorder="1" applyAlignment="1" applyProtection="1">
      <alignment horizontal="left" vertical="center" readingOrder="1"/>
      <protection locked="0"/>
    </xf>
    <xf numFmtId="10" fontId="13" fillId="3" borderId="36" xfId="2" applyNumberFormat="1" applyFont="1" applyFill="1" applyBorder="1" applyAlignment="1" applyProtection="1">
      <alignment horizontal="left" vertical="center" readingOrder="1"/>
      <protection locked="0"/>
    </xf>
    <xf numFmtId="10" fontId="13" fillId="3" borderId="36" xfId="2" applyNumberFormat="1" applyFont="1" applyFill="1" applyBorder="1" applyAlignment="1" applyProtection="1">
      <alignment horizontal="left" vertical="center" wrapText="1" readingOrder="1"/>
      <protection locked="0"/>
    </xf>
    <xf numFmtId="10" fontId="13" fillId="3" borderId="36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6" borderId="36" xfId="0" applyNumberFormat="1" applyFont="1" applyFill="1" applyBorder="1" applyAlignment="1" applyProtection="1">
      <alignment horizontal="left" vertical="center" wrapText="1" readingOrder="1"/>
      <protection locked="0"/>
    </xf>
    <xf numFmtId="10" fontId="13" fillId="6" borderId="37" xfId="0" applyNumberFormat="1" applyFont="1" applyFill="1" applyBorder="1" applyAlignment="1" applyProtection="1">
      <alignment horizontal="left" vertical="center" wrapText="1" readingOrder="1"/>
      <protection locked="0"/>
    </xf>
    <xf numFmtId="0" fontId="30" fillId="6" borderId="28" xfId="0" applyFont="1" applyFill="1" applyBorder="1" applyAlignment="1" applyProtection="1">
      <alignment horizontal="left" vertical="center" wrapText="1" readingOrder="1"/>
      <protection locked="0"/>
    </xf>
    <xf numFmtId="0" fontId="13" fillId="0" borderId="38" xfId="0" applyFont="1" applyBorder="1" applyAlignment="1" applyProtection="1">
      <alignment horizontal="left" vertical="center" wrapText="1" readingOrder="1"/>
      <protection locked="0"/>
    </xf>
    <xf numFmtId="0" fontId="13" fillId="0" borderId="31" xfId="0" applyFont="1" applyBorder="1" applyAlignment="1" applyProtection="1">
      <alignment horizontal="left" vertical="center" wrapText="1" readingOrder="1"/>
      <protection locked="0"/>
    </xf>
    <xf numFmtId="0" fontId="13" fillId="0" borderId="32" xfId="0" applyFont="1" applyBorder="1" applyAlignment="1" applyProtection="1">
      <alignment horizontal="left" vertical="center" wrapText="1" readingOrder="1"/>
      <protection locked="0"/>
    </xf>
    <xf numFmtId="10" fontId="13" fillId="3" borderId="38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13" borderId="38" xfId="0" applyFont="1" applyFill="1" applyBorder="1" applyAlignment="1" applyProtection="1">
      <alignment horizontal="left" vertical="center" readingOrder="1"/>
      <protection locked="0"/>
    </xf>
    <xf numFmtId="0" fontId="13" fillId="13" borderId="31" xfId="0" applyFont="1" applyFill="1" applyBorder="1" applyAlignment="1" applyProtection="1">
      <alignment horizontal="left" vertical="center" readingOrder="1"/>
      <protection locked="0"/>
    </xf>
    <xf numFmtId="10" fontId="13" fillId="13" borderId="37" xfId="0" applyNumberFormat="1" applyFont="1" applyFill="1" applyBorder="1" applyAlignment="1" applyProtection="1">
      <alignment horizontal="left" vertical="center" readingOrder="1"/>
      <protection locked="0"/>
    </xf>
    <xf numFmtId="10" fontId="13" fillId="3" borderId="36" xfId="0" applyNumberFormat="1" applyFont="1" applyFill="1" applyBorder="1" applyAlignment="1" applyProtection="1">
      <alignment horizontal="left" vertical="center"/>
      <protection locked="0"/>
    </xf>
    <xf numFmtId="0" fontId="13" fillId="3" borderId="26" xfId="0" applyFont="1" applyFill="1" applyBorder="1" applyAlignment="1" applyProtection="1">
      <alignment horizontal="left" vertical="center"/>
      <protection locked="0"/>
    </xf>
    <xf numFmtId="0" fontId="4" fillId="3" borderId="28" xfId="0" applyFont="1" applyFill="1" applyBorder="1" applyAlignment="1" applyProtection="1">
      <alignment horizontal="left" vertical="center" wrapText="1"/>
      <protection locked="0"/>
    </xf>
    <xf numFmtId="10" fontId="13" fillId="6" borderId="49" xfId="0" applyNumberFormat="1" applyFont="1" applyFill="1" applyBorder="1" applyAlignment="1" applyProtection="1">
      <alignment horizontal="left" vertical="center"/>
      <protection locked="0"/>
    </xf>
    <xf numFmtId="10" fontId="13" fillId="6" borderId="36" xfId="0" applyNumberFormat="1" applyFont="1" applyFill="1" applyBorder="1" applyAlignment="1" applyProtection="1">
      <alignment horizontal="left" vertical="center"/>
      <protection locked="0"/>
    </xf>
    <xf numFmtId="0" fontId="4" fillId="3" borderId="34" xfId="0" applyFont="1" applyFill="1" applyBorder="1" applyAlignment="1" applyProtection="1">
      <alignment horizontal="left" vertical="center"/>
      <protection locked="0"/>
    </xf>
    <xf numFmtId="0" fontId="13" fillId="3" borderId="34" xfId="0" applyFont="1" applyFill="1" applyBorder="1" applyAlignment="1" applyProtection="1">
      <alignment horizontal="left" vertical="center"/>
      <protection locked="0"/>
    </xf>
    <xf numFmtId="10" fontId="13" fillId="3" borderId="49" xfId="0" applyNumberFormat="1" applyFont="1" applyFill="1" applyBorder="1" applyAlignment="1" applyProtection="1">
      <alignment horizontal="left" vertical="center"/>
      <protection locked="0"/>
    </xf>
    <xf numFmtId="10" fontId="13" fillId="3" borderId="33" xfId="0" applyNumberFormat="1" applyFont="1" applyFill="1" applyBorder="1" applyAlignment="1" applyProtection="1">
      <alignment horizontal="left" vertical="center"/>
      <protection locked="0"/>
    </xf>
    <xf numFmtId="0" fontId="4" fillId="3" borderId="26" xfId="0" applyFont="1" applyFill="1" applyBorder="1" applyAlignment="1" applyProtection="1">
      <alignment horizontal="left" vertical="center"/>
      <protection locked="0"/>
    </xf>
    <xf numFmtId="164" fontId="13" fillId="3" borderId="26" xfId="0" applyNumberFormat="1" applyFont="1" applyFill="1" applyBorder="1" applyAlignment="1" applyProtection="1">
      <alignment horizontal="left" vertical="center"/>
      <protection locked="0"/>
    </xf>
    <xf numFmtId="166" fontId="13" fillId="3" borderId="26" xfId="0" applyNumberFormat="1" applyFont="1" applyFill="1" applyBorder="1" applyAlignment="1" applyProtection="1">
      <alignment horizontal="left" vertical="center"/>
      <protection locked="0"/>
    </xf>
    <xf numFmtId="2" fontId="13" fillId="0" borderId="0" xfId="0" applyNumberFormat="1" applyFont="1" applyAlignment="1">
      <alignment horizontal="left" vertical="center"/>
    </xf>
    <xf numFmtId="2" fontId="13" fillId="13" borderId="29" xfId="0" applyNumberFormat="1" applyFont="1" applyFill="1" applyBorder="1" applyAlignment="1">
      <alignment horizontal="left" vertical="center"/>
    </xf>
    <xf numFmtId="2" fontId="13" fillId="13" borderId="53" xfId="0" applyNumberFormat="1" applyFont="1" applyFill="1" applyBorder="1" applyAlignment="1">
      <alignment horizontal="left" vertical="center"/>
    </xf>
    <xf numFmtId="2" fontId="13" fillId="10" borderId="31" xfId="0" applyNumberFormat="1" applyFont="1" applyFill="1" applyBorder="1" applyAlignment="1">
      <alignment horizontal="left" vertical="center"/>
    </xf>
    <xf numFmtId="2" fontId="13" fillId="11" borderId="32" xfId="1" applyNumberFormat="1" applyFont="1" applyFill="1" applyBorder="1" applyAlignment="1" applyProtection="1">
      <alignment horizontal="left" vertical="center"/>
    </xf>
    <xf numFmtId="2" fontId="4" fillId="0" borderId="56" xfId="0" applyNumberFormat="1" applyFont="1" applyBorder="1" applyAlignment="1">
      <alignment horizontal="left" vertical="center"/>
    </xf>
    <xf numFmtId="2" fontId="4" fillId="0" borderId="58" xfId="0" applyNumberFormat="1" applyFont="1" applyBorder="1" applyAlignment="1">
      <alignment horizontal="left" vertical="center"/>
    </xf>
    <xf numFmtId="2" fontId="4" fillId="0" borderId="54" xfId="0" applyNumberFormat="1" applyFont="1" applyBorder="1" applyAlignment="1">
      <alignment horizontal="left" vertical="center"/>
    </xf>
    <xf numFmtId="2" fontId="4" fillId="0" borderId="60" xfId="0" applyNumberFormat="1" applyFont="1" applyBorder="1" applyAlignment="1">
      <alignment horizontal="left" vertical="center"/>
    </xf>
    <xf numFmtId="2" fontId="13" fillId="10" borderId="22" xfId="1" applyNumberFormat="1" applyFont="1" applyFill="1" applyBorder="1" applyAlignment="1" applyProtection="1">
      <alignment horizontal="left" vertical="center"/>
    </xf>
    <xf numFmtId="2" fontId="13" fillId="6" borderId="22" xfId="1" applyNumberFormat="1" applyFont="1" applyFill="1" applyBorder="1" applyAlignment="1" applyProtection="1">
      <alignment horizontal="left" vertical="center"/>
    </xf>
    <xf numFmtId="2" fontId="13" fillId="13" borderId="27" xfId="1" applyNumberFormat="1" applyFont="1" applyFill="1" applyBorder="1" applyAlignment="1" applyProtection="1">
      <alignment horizontal="left" vertical="center"/>
    </xf>
    <xf numFmtId="2" fontId="13" fillId="13" borderId="55" xfId="1" applyNumberFormat="1" applyFont="1" applyFill="1" applyBorder="1" applyAlignment="1" applyProtection="1">
      <alignment horizontal="left" vertical="center"/>
    </xf>
    <xf numFmtId="2" fontId="13" fillId="13" borderId="42" xfId="1" applyNumberFormat="1" applyFont="1" applyFill="1" applyBorder="1" applyAlignment="1" applyProtection="1">
      <alignment horizontal="left" vertical="center"/>
    </xf>
    <xf numFmtId="2" fontId="13" fillId="0" borderId="2" xfId="0" applyNumberFormat="1" applyFont="1" applyBorder="1" applyAlignment="1">
      <alignment horizontal="left" vertical="center"/>
    </xf>
    <xf numFmtId="2" fontId="30" fillId="13" borderId="2" xfId="0" applyNumberFormat="1" applyFont="1" applyFill="1" applyBorder="1" applyAlignment="1">
      <alignment horizontal="left" vertical="center"/>
    </xf>
    <xf numFmtId="2" fontId="30" fillId="13" borderId="3" xfId="0" applyNumberFormat="1" applyFont="1" applyFill="1" applyBorder="1" applyAlignment="1">
      <alignment horizontal="left" vertical="center"/>
    </xf>
    <xf numFmtId="2" fontId="30" fillId="3" borderId="43" xfId="0" applyNumberFormat="1" applyFont="1" applyFill="1" applyBorder="1" applyAlignment="1">
      <alignment horizontal="left" vertical="center"/>
    </xf>
    <xf numFmtId="2" fontId="4" fillId="13" borderId="15" xfId="0" applyNumberFormat="1" applyFont="1" applyFill="1" applyBorder="1" applyAlignment="1">
      <alignment horizontal="left" vertical="center"/>
    </xf>
    <xf numFmtId="2" fontId="4" fillId="13" borderId="16" xfId="0" applyNumberFormat="1" applyFont="1" applyFill="1" applyBorder="1" applyAlignment="1">
      <alignment horizontal="left" vertical="center"/>
    </xf>
    <xf numFmtId="2" fontId="4" fillId="3" borderId="47" xfId="0" applyNumberFormat="1" applyFont="1" applyFill="1" applyBorder="1" applyAlignment="1">
      <alignment horizontal="left" vertical="center"/>
    </xf>
    <xf numFmtId="2" fontId="4" fillId="0" borderId="59" xfId="0" applyNumberFormat="1" applyFont="1" applyBorder="1" applyAlignment="1">
      <alignment horizontal="left" vertical="center"/>
    </xf>
    <xf numFmtId="2" fontId="4" fillId="0" borderId="61" xfId="0" applyNumberFormat="1" applyFont="1" applyBorder="1" applyAlignment="1">
      <alignment horizontal="left" vertical="center"/>
    </xf>
    <xf numFmtId="2" fontId="4" fillId="0" borderId="62" xfId="0" applyNumberFormat="1" applyFont="1" applyBorder="1" applyAlignment="1">
      <alignment horizontal="left" vertical="center"/>
    </xf>
    <xf numFmtId="1" fontId="13" fillId="0" borderId="22" xfId="0" applyNumberFormat="1" applyFont="1" applyBorder="1" applyAlignment="1">
      <alignment horizontal="left" vertical="center" readingOrder="1"/>
    </xf>
    <xf numFmtId="1" fontId="30" fillId="6" borderId="26" xfId="0" applyNumberFormat="1" applyFont="1" applyFill="1" applyBorder="1" applyAlignment="1">
      <alignment horizontal="left" vertical="center" wrapText="1" readingOrder="1"/>
    </xf>
    <xf numFmtId="1" fontId="13" fillId="13" borderId="31" xfId="0" applyNumberFormat="1" applyFont="1" applyFill="1" applyBorder="1" applyAlignment="1">
      <alignment horizontal="left" vertical="center" readingOrder="1"/>
    </xf>
    <xf numFmtId="1" fontId="13" fillId="0" borderId="31" xfId="0" applyNumberFormat="1" applyFont="1" applyBorder="1" applyAlignment="1">
      <alignment horizontal="left" vertical="center"/>
    </xf>
    <xf numFmtId="2" fontId="13" fillId="3" borderId="22" xfId="0" applyNumberFormat="1" applyFont="1" applyFill="1" applyBorder="1" applyAlignment="1" applyProtection="1">
      <alignment horizontal="left" vertical="center"/>
      <protection locked="0"/>
    </xf>
    <xf numFmtId="2" fontId="13" fillId="3" borderId="22" xfId="1" applyNumberFormat="1" applyFont="1" applyFill="1" applyBorder="1" applyAlignment="1" applyProtection="1">
      <alignment horizontal="left" vertical="center"/>
      <protection locked="0"/>
    </xf>
    <xf numFmtId="2" fontId="13" fillId="3" borderId="26" xfId="0" applyNumberFormat="1" applyFont="1" applyFill="1" applyBorder="1" applyAlignment="1" applyProtection="1">
      <alignment horizontal="left" vertical="center"/>
      <protection locked="0"/>
    </xf>
    <xf numFmtId="2" fontId="13" fillId="6" borderId="22" xfId="1" applyNumberFormat="1" applyFont="1" applyFill="1" applyBorder="1" applyAlignment="1" applyProtection="1">
      <alignment horizontal="left" vertical="center"/>
      <protection locked="0"/>
    </xf>
    <xf numFmtId="2" fontId="13" fillId="6" borderId="29" xfId="0" applyNumberFormat="1" applyFont="1" applyFill="1" applyBorder="1" applyAlignment="1" applyProtection="1">
      <alignment horizontal="left" vertical="center"/>
      <protection locked="0"/>
    </xf>
    <xf numFmtId="2" fontId="4" fillId="6" borderId="26" xfId="0" applyNumberFormat="1" applyFont="1" applyFill="1" applyBorder="1" applyAlignment="1" applyProtection="1">
      <alignment horizontal="left" vertical="center"/>
      <protection locked="0"/>
    </xf>
    <xf numFmtId="2" fontId="13" fillId="13" borderId="29" xfId="0" applyNumberFormat="1" applyFont="1" applyFill="1" applyBorder="1" applyAlignment="1" applyProtection="1">
      <alignment horizontal="left" vertical="center"/>
      <protection locked="0"/>
    </xf>
    <xf numFmtId="2" fontId="13" fillId="13" borderId="27" xfId="1" applyNumberFormat="1" applyFont="1" applyFill="1" applyBorder="1" applyAlignment="1" applyProtection="1">
      <alignment horizontal="left" vertical="center"/>
      <protection locked="0"/>
    </xf>
    <xf numFmtId="2" fontId="4" fillId="3" borderId="22" xfId="0" applyNumberFormat="1" applyFont="1" applyFill="1" applyBorder="1" applyAlignment="1" applyProtection="1">
      <alignment horizontal="left" vertical="center"/>
      <protection locked="0"/>
    </xf>
    <xf numFmtId="2" fontId="13" fillId="3" borderId="34" xfId="1" applyNumberFormat="1" applyFont="1" applyFill="1" applyBorder="1" applyAlignment="1" applyProtection="1">
      <alignment horizontal="left" vertical="center"/>
      <protection locked="0"/>
    </xf>
    <xf numFmtId="2" fontId="4" fillId="3" borderId="26" xfId="0" applyNumberFormat="1" applyFont="1" applyFill="1" applyBorder="1" applyAlignment="1" applyProtection="1">
      <alignment horizontal="left" vertical="center"/>
      <protection locked="0"/>
    </xf>
    <xf numFmtId="2" fontId="4" fillId="3" borderId="31" xfId="0" applyNumberFormat="1" applyFont="1" applyFill="1" applyBorder="1" applyAlignment="1" applyProtection="1">
      <alignment horizontal="left" vertical="center"/>
      <protection locked="0"/>
    </xf>
    <xf numFmtId="2" fontId="13" fillId="3" borderId="42" xfId="1" applyNumberFormat="1" applyFont="1" applyFill="1" applyBorder="1" applyAlignment="1" applyProtection="1">
      <alignment horizontal="left" vertical="center"/>
      <protection locked="0"/>
    </xf>
    <xf numFmtId="10" fontId="13" fillId="13" borderId="30" xfId="0" applyNumberFormat="1" applyFont="1" applyFill="1" applyBorder="1" applyAlignment="1" applyProtection="1">
      <alignment horizontal="left" vertical="center" wrapText="1" readingOrder="1"/>
      <protection locked="0"/>
    </xf>
    <xf numFmtId="2" fontId="13" fillId="13" borderId="54" xfId="0" applyNumberFormat="1" applyFont="1" applyFill="1" applyBorder="1" applyAlignment="1">
      <alignment horizontal="left" vertical="center" wrapText="1" readingOrder="1"/>
    </xf>
    <xf numFmtId="10" fontId="13" fillId="13" borderId="38" xfId="0" applyNumberFormat="1" applyFont="1" applyFill="1" applyBorder="1" applyAlignment="1" applyProtection="1">
      <alignment horizontal="left" vertical="center" wrapText="1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0" borderId="70" xfId="0" applyFont="1" applyBorder="1" applyAlignment="1" applyProtection="1">
      <alignment horizontal="left" vertical="center" readingOrder="1"/>
      <protection locked="0"/>
    </xf>
    <xf numFmtId="0" fontId="13" fillId="0" borderId="59" xfId="0" applyFont="1" applyBorder="1" applyAlignment="1" applyProtection="1">
      <alignment horizontal="left" vertical="center"/>
      <protection locked="0"/>
    </xf>
    <xf numFmtId="10" fontId="13" fillId="0" borderId="13" xfId="0" applyNumberFormat="1" applyFont="1" applyBorder="1" applyAlignment="1" applyProtection="1">
      <alignment horizontal="left" vertical="center"/>
      <protection locked="0"/>
    </xf>
    <xf numFmtId="2" fontId="33" fillId="0" borderId="13" xfId="0" applyNumberFormat="1" applyFont="1" applyBorder="1" applyAlignment="1" applyProtection="1">
      <alignment horizontal="left" vertical="center"/>
      <protection locked="0"/>
    </xf>
    <xf numFmtId="0" fontId="13" fillId="0" borderId="71" xfId="0" applyFont="1" applyBorder="1" applyAlignment="1" applyProtection="1">
      <alignment horizontal="left" vertical="center"/>
      <protection locked="0"/>
    </xf>
    <xf numFmtId="0" fontId="13" fillId="21" borderId="13" xfId="0" applyFont="1" applyFill="1" applyBorder="1" applyAlignment="1" applyProtection="1">
      <alignment horizontal="left" vertical="center" readingOrder="1"/>
      <protection locked="0"/>
    </xf>
    <xf numFmtId="0" fontId="33" fillId="21" borderId="13" xfId="0" applyFont="1" applyFill="1" applyBorder="1" applyAlignment="1" applyProtection="1">
      <alignment horizontal="left" vertical="center"/>
      <protection locked="0"/>
    </xf>
    <xf numFmtId="0" fontId="13" fillId="21" borderId="13" xfId="0" applyFont="1" applyFill="1" applyBorder="1" applyAlignment="1" applyProtection="1">
      <alignment horizontal="left" vertical="center"/>
      <protection locked="0"/>
    </xf>
    <xf numFmtId="0" fontId="13" fillId="21" borderId="71" xfId="0" applyFont="1" applyFill="1" applyBorder="1" applyAlignment="1" applyProtection="1">
      <alignment horizontal="left" vertical="center"/>
      <protection locked="0"/>
    </xf>
    <xf numFmtId="10" fontId="13" fillId="13" borderId="13" xfId="0" applyNumberFormat="1" applyFont="1" applyFill="1" applyBorder="1" applyAlignment="1" applyProtection="1">
      <alignment horizontal="left" vertical="center"/>
      <protection locked="0"/>
    </xf>
    <xf numFmtId="2" fontId="33" fillId="21" borderId="13" xfId="0" applyNumberFormat="1" applyFont="1" applyFill="1" applyBorder="1" applyAlignment="1" applyProtection="1">
      <alignment horizontal="left" vertical="center"/>
      <protection locked="0"/>
    </xf>
    <xf numFmtId="0" fontId="13" fillId="21" borderId="71" xfId="0" applyFont="1" applyFill="1" applyBorder="1" applyAlignment="1" applyProtection="1">
      <alignment horizontal="left" vertical="center" readingOrder="1"/>
      <protection locked="0"/>
    </xf>
    <xf numFmtId="0" fontId="13" fillId="21" borderId="41" xfId="0" applyFont="1" applyFill="1" applyBorder="1" applyAlignment="1" applyProtection="1">
      <alignment horizontal="left" vertical="center" readingOrder="1"/>
      <protection locked="0"/>
    </xf>
    <xf numFmtId="0" fontId="13" fillId="21" borderId="16" xfId="0" applyFont="1" applyFill="1" applyBorder="1" applyAlignment="1" applyProtection="1">
      <alignment horizontal="left" vertical="center" readingOrder="1"/>
      <protection locked="0"/>
    </xf>
    <xf numFmtId="10" fontId="13" fillId="13" borderId="41" xfId="0" applyNumberFormat="1" applyFont="1" applyFill="1" applyBorder="1" applyAlignment="1" applyProtection="1">
      <alignment horizontal="left" vertical="center" readingOrder="1"/>
      <protection locked="0"/>
    </xf>
    <xf numFmtId="2" fontId="33" fillId="21" borderId="41" xfId="0" applyNumberFormat="1" applyFont="1" applyFill="1" applyBorder="1" applyAlignment="1" applyProtection="1">
      <alignment horizontal="left" vertical="center"/>
      <protection locked="0"/>
    </xf>
    <xf numFmtId="1" fontId="13" fillId="21" borderId="13" xfId="0" applyNumberFormat="1" applyFont="1" applyFill="1" applyBorder="1" applyAlignment="1">
      <alignment horizontal="left" vertical="center"/>
    </xf>
    <xf numFmtId="1" fontId="13" fillId="21" borderId="41" xfId="0" applyNumberFormat="1" applyFont="1" applyFill="1" applyBorder="1" applyAlignment="1">
      <alignment horizontal="left" vertical="center"/>
    </xf>
    <xf numFmtId="2" fontId="13" fillId="19" borderId="13" xfId="0" applyNumberFormat="1" applyFont="1" applyFill="1" applyBorder="1" applyAlignment="1">
      <alignment horizontal="left" vertical="center"/>
    </xf>
    <xf numFmtId="2" fontId="13" fillId="20" borderId="71" xfId="0" applyNumberFormat="1" applyFont="1" applyFill="1" applyBorder="1" applyAlignment="1">
      <alignment horizontal="left" vertical="center"/>
    </xf>
    <xf numFmtId="2" fontId="13" fillId="21" borderId="13" xfId="0" applyNumberFormat="1" applyFont="1" applyFill="1" applyBorder="1" applyAlignment="1">
      <alignment horizontal="left" vertical="center"/>
    </xf>
    <xf numFmtId="2" fontId="13" fillId="21" borderId="71" xfId="0" applyNumberFormat="1" applyFont="1" applyFill="1" applyBorder="1" applyAlignment="1">
      <alignment horizontal="left" vertical="center"/>
    </xf>
    <xf numFmtId="2" fontId="13" fillId="21" borderId="41" xfId="0" applyNumberFormat="1" applyFont="1" applyFill="1" applyBorder="1" applyAlignment="1">
      <alignment horizontal="left" vertical="center"/>
    </xf>
    <xf numFmtId="2" fontId="13" fillId="21" borderId="16" xfId="0" applyNumberFormat="1" applyFont="1" applyFill="1" applyBorder="1" applyAlignment="1">
      <alignment horizontal="left" vertical="center"/>
    </xf>
    <xf numFmtId="0" fontId="33" fillId="4" borderId="28" xfId="0" applyFont="1" applyFill="1" applyBorder="1" applyAlignment="1" applyProtection="1">
      <alignment horizontal="left" vertical="center" wrapText="1" readingOrder="1"/>
      <protection locked="0"/>
    </xf>
    <xf numFmtId="9" fontId="13" fillId="0" borderId="28" xfId="0" applyNumberFormat="1" applyFont="1" applyBorder="1" applyAlignment="1" applyProtection="1">
      <alignment horizontal="left" vertical="center" wrapText="1" readingOrder="1"/>
      <protection locked="0"/>
    </xf>
    <xf numFmtId="0" fontId="13" fillId="6" borderId="25" xfId="0" applyFont="1" applyFill="1" applyBorder="1" applyAlignment="1" applyProtection="1">
      <alignment horizontal="left" vertical="center" readingOrder="1"/>
      <protection locked="0"/>
    </xf>
    <xf numFmtId="0" fontId="13" fillId="6" borderId="25" xfId="0" applyFont="1" applyFill="1" applyBorder="1" applyAlignment="1" applyProtection="1">
      <alignment horizontal="left" vertical="center" wrapText="1" readingOrder="1"/>
      <protection locked="0"/>
    </xf>
    <xf numFmtId="0" fontId="13" fillId="6" borderId="30" xfId="0" applyFont="1" applyFill="1" applyBorder="1" applyAlignment="1" applyProtection="1">
      <alignment horizontal="left" vertical="center" wrapText="1" readingOrder="1"/>
      <protection locked="0"/>
    </xf>
    <xf numFmtId="0" fontId="15" fillId="0" borderId="33" xfId="0" applyFont="1" applyBorder="1" applyAlignment="1" applyProtection="1">
      <alignment vertical="center" wrapText="1" readingOrder="1"/>
      <protection locked="0"/>
    </xf>
    <xf numFmtId="0" fontId="15" fillId="0" borderId="49" xfId="0" applyFont="1" applyBorder="1" applyAlignment="1" applyProtection="1">
      <alignment vertical="center" wrapText="1" readingOrder="1"/>
      <protection locked="0"/>
    </xf>
    <xf numFmtId="0" fontId="15" fillId="23" borderId="49" xfId="0" applyFont="1" applyFill="1" applyBorder="1" applyAlignment="1" applyProtection="1">
      <alignment vertical="center" wrapText="1" readingOrder="1"/>
      <protection locked="0"/>
    </xf>
    <xf numFmtId="0" fontId="34" fillId="0" borderId="34" xfId="0" applyFont="1" applyBorder="1" applyAlignment="1" applyProtection="1">
      <alignment horizontal="left" vertical="center"/>
      <protection locked="0"/>
    </xf>
    <xf numFmtId="0" fontId="34" fillId="0" borderId="22" xfId="0" applyFont="1" applyBorder="1" applyAlignment="1" applyProtection="1">
      <alignment horizontal="left" vertical="center"/>
      <protection locked="0"/>
    </xf>
    <xf numFmtId="0" fontId="11" fillId="23" borderId="22" xfId="0" applyFont="1" applyFill="1" applyBorder="1" applyAlignment="1" applyProtection="1">
      <alignment vertical="center" wrapText="1" readingOrder="1"/>
      <protection locked="0"/>
    </xf>
    <xf numFmtId="0" fontId="11" fillId="23" borderId="42" xfId="0" applyFont="1" applyFill="1" applyBorder="1" applyAlignment="1" applyProtection="1">
      <alignment vertical="center" wrapText="1" readingOrder="1"/>
      <protection locked="0"/>
    </xf>
    <xf numFmtId="0" fontId="15" fillId="0" borderId="34" xfId="0" applyFont="1" applyBorder="1" applyAlignment="1" applyProtection="1">
      <alignment vertical="center" wrapText="1" readingOrder="1"/>
      <protection locked="0"/>
    </xf>
    <xf numFmtId="0" fontId="15" fillId="0" borderId="22" xfId="0" applyFont="1" applyBorder="1" applyAlignment="1" applyProtection="1">
      <alignment vertical="center" wrapText="1" readingOrder="1"/>
      <protection locked="0"/>
    </xf>
    <xf numFmtId="0" fontId="15" fillId="0" borderId="22" xfId="0" applyFont="1" applyBorder="1" applyAlignment="1" applyProtection="1">
      <alignment vertical="center" readingOrder="1"/>
      <protection locked="0"/>
    </xf>
    <xf numFmtId="0" fontId="15" fillId="23" borderId="22" xfId="0" applyFont="1" applyFill="1" applyBorder="1" applyAlignment="1" applyProtection="1">
      <alignment vertical="center" wrapText="1" readingOrder="1"/>
      <protection locked="0"/>
    </xf>
    <xf numFmtId="0" fontId="15" fillId="23" borderId="42" xfId="0" applyFont="1" applyFill="1" applyBorder="1" applyAlignment="1" applyProtection="1">
      <alignment vertical="center" wrapText="1" readingOrder="1"/>
      <protection locked="0"/>
    </xf>
    <xf numFmtId="0" fontId="11" fillId="0" borderId="34" xfId="0" applyFont="1" applyBorder="1" applyAlignment="1" applyProtection="1">
      <alignment vertical="center" wrapText="1" readingOrder="1"/>
      <protection locked="0"/>
    </xf>
    <xf numFmtId="0" fontId="11" fillId="0" borderId="22" xfId="0" applyFont="1" applyBorder="1" applyAlignment="1" applyProtection="1">
      <alignment vertical="center" wrapText="1" readingOrder="1"/>
      <protection locked="0"/>
    </xf>
    <xf numFmtId="0" fontId="35" fillId="0" borderId="34" xfId="0" applyFont="1" applyBorder="1" applyAlignment="1" applyProtection="1">
      <alignment horizontal="left" vertical="center"/>
      <protection locked="0"/>
    </xf>
    <xf numFmtId="0" fontId="35" fillId="0" borderId="22" xfId="0" applyFont="1" applyBorder="1" applyAlignment="1" applyProtection="1">
      <alignment horizontal="left" vertical="center"/>
      <protection locked="0"/>
    </xf>
    <xf numFmtId="0" fontId="35" fillId="18" borderId="22" xfId="0" applyFont="1" applyFill="1" applyBorder="1" applyAlignment="1" applyProtection="1">
      <alignment horizontal="left" vertical="center"/>
      <protection locked="0"/>
    </xf>
    <xf numFmtId="0" fontId="15" fillId="23" borderId="36" xfId="0" applyFont="1" applyFill="1" applyBorder="1" applyAlignment="1" applyProtection="1">
      <alignment vertical="center" wrapText="1" readingOrder="1"/>
      <protection locked="0"/>
    </xf>
    <xf numFmtId="0" fontId="15" fillId="23" borderId="46" xfId="0" applyFont="1" applyFill="1" applyBorder="1" applyAlignment="1" applyProtection="1">
      <alignment vertical="center" wrapText="1" readingOrder="1"/>
      <protection locked="0"/>
    </xf>
    <xf numFmtId="2" fontId="0" fillId="0" borderId="0" xfId="0" applyNumberFormat="1" applyProtection="1">
      <protection locked="0"/>
    </xf>
    <xf numFmtId="2" fontId="13" fillId="13" borderId="55" xfId="0" applyNumberFormat="1" applyFont="1" applyFill="1" applyBorder="1" applyAlignment="1">
      <alignment horizontal="left" vertical="center" readingOrder="1"/>
    </xf>
    <xf numFmtId="2" fontId="13" fillId="13" borderId="29" xfId="0" applyNumberFormat="1" applyFont="1" applyFill="1" applyBorder="1" applyAlignment="1">
      <alignment horizontal="left" vertical="center" readingOrder="1"/>
    </xf>
    <xf numFmtId="0" fontId="13" fillId="0" borderId="22" xfId="0" applyFont="1" applyBorder="1" applyAlignment="1" applyProtection="1">
      <alignment horizontal="left" vertical="center" wrapText="1" readingOrder="1"/>
      <protection locked="0"/>
    </xf>
    <xf numFmtId="0" fontId="13" fillId="13" borderId="22" xfId="0" applyFont="1" applyFill="1" applyBorder="1" applyAlignment="1" applyProtection="1">
      <alignment horizontal="left" vertical="center" wrapText="1" readingOrder="1"/>
      <protection locked="0"/>
    </xf>
    <xf numFmtId="10" fontId="13" fillId="4" borderId="36" xfId="0" quotePrefix="1" applyNumberFormat="1" applyFont="1" applyFill="1" applyBorder="1" applyAlignment="1" applyProtection="1">
      <alignment horizontal="left" vertical="center" readingOrder="1"/>
      <protection locked="0"/>
    </xf>
    <xf numFmtId="0" fontId="13" fillId="4" borderId="22" xfId="0" applyFont="1" applyFill="1" applyBorder="1" applyAlignment="1" applyProtection="1">
      <alignment horizontal="left" vertical="center" wrapText="1" readingOrder="1"/>
      <protection locked="0"/>
    </xf>
    <xf numFmtId="0" fontId="13" fillId="13" borderId="42" xfId="0" applyFont="1" applyFill="1" applyBorder="1" applyAlignment="1" applyProtection="1">
      <alignment horizontal="left" vertical="center" wrapText="1" readingOrder="1"/>
      <protection locked="0"/>
    </xf>
    <xf numFmtId="2" fontId="13" fillId="13" borderId="42" xfId="1" applyNumberFormat="1" applyFont="1" applyFill="1" applyBorder="1" applyAlignment="1" applyProtection="1">
      <alignment horizontal="left" vertical="center"/>
      <protection locked="0"/>
    </xf>
    <xf numFmtId="0" fontId="13" fillId="0" borderId="0" xfId="0" applyFont="1" applyAlignment="1" applyProtection="1">
      <alignment horizontal="left" vertical="center" readingOrder="1"/>
      <protection locked="0"/>
    </xf>
    <xf numFmtId="1" fontId="13" fillId="0" borderId="0" xfId="0" applyNumberFormat="1" applyFont="1" applyAlignment="1" applyProtection="1">
      <alignment horizontal="left" vertical="center" wrapText="1" readingOrder="1"/>
      <protection locked="0"/>
    </xf>
    <xf numFmtId="0" fontId="36" fillId="0" borderId="9" xfId="0" applyFont="1" applyBorder="1" applyAlignment="1" applyProtection="1">
      <alignment horizontal="left" vertical="center" wrapText="1" readingOrder="1"/>
      <protection locked="0"/>
    </xf>
    <xf numFmtId="0" fontId="13" fillId="13" borderId="37" xfId="0" applyFont="1" applyFill="1" applyBorder="1" applyAlignment="1" applyProtection="1">
      <alignment vertical="center" wrapText="1" readingOrder="1"/>
      <protection locked="0"/>
    </xf>
    <xf numFmtId="0" fontId="13" fillId="13" borderId="49" xfId="0" applyFont="1" applyFill="1" applyBorder="1" applyAlignment="1" applyProtection="1">
      <alignment vertical="center" wrapText="1" readingOrder="1"/>
      <protection locked="0"/>
    </xf>
    <xf numFmtId="2" fontId="13" fillId="0" borderId="28" xfId="0" applyNumberFormat="1" applyFont="1" applyBorder="1" applyAlignment="1">
      <alignment horizontal="left" vertical="center"/>
    </xf>
    <xf numFmtId="0" fontId="13" fillId="14" borderId="70" xfId="0" applyFont="1" applyFill="1" applyBorder="1" applyAlignment="1" applyProtection="1">
      <alignment horizontal="left" vertical="center" readingOrder="1"/>
      <protection locked="0"/>
    </xf>
    <xf numFmtId="0" fontId="22" fillId="7" borderId="12" xfId="0" applyFont="1" applyFill="1" applyBorder="1" applyAlignment="1">
      <alignment horizontal="center" vertical="center"/>
    </xf>
    <xf numFmtId="0" fontId="22" fillId="7" borderId="78" xfId="0" applyFont="1" applyFill="1" applyBorder="1" applyAlignment="1">
      <alignment horizontal="center" vertical="center"/>
    </xf>
    <xf numFmtId="0" fontId="22" fillId="7" borderId="75" xfId="0" applyFont="1" applyFill="1" applyBorder="1" applyAlignment="1">
      <alignment horizontal="center" vertical="center"/>
    </xf>
    <xf numFmtId="0" fontId="22" fillId="7" borderId="60" xfId="0" applyFont="1" applyFill="1" applyBorder="1" applyAlignment="1">
      <alignment horizontal="center" vertical="center"/>
    </xf>
    <xf numFmtId="165" fontId="21" fillId="0" borderId="31" xfId="0" applyNumberFormat="1" applyFont="1" applyBorder="1" applyAlignment="1">
      <alignment horizontal="center" vertical="center"/>
    </xf>
    <xf numFmtId="165" fontId="21" fillId="0" borderId="42" xfId="0" applyNumberFormat="1" applyFont="1" applyBorder="1" applyAlignment="1">
      <alignment horizontal="center" vertical="center"/>
    </xf>
    <xf numFmtId="165" fontId="21" fillId="0" borderId="39" xfId="0" applyNumberFormat="1" applyFont="1" applyBorder="1" applyAlignment="1">
      <alignment horizontal="center" vertical="center"/>
    </xf>
    <xf numFmtId="0" fontId="22" fillId="7" borderId="51" xfId="0" applyFont="1" applyFill="1" applyBorder="1" applyAlignment="1">
      <alignment horizontal="center" vertical="center"/>
    </xf>
    <xf numFmtId="0" fontId="22" fillId="7" borderId="57" xfId="0" applyFont="1" applyFill="1" applyBorder="1" applyAlignment="1">
      <alignment horizontal="center" vertical="center"/>
    </xf>
    <xf numFmtId="165" fontId="19" fillId="3" borderId="62" xfId="0" applyNumberFormat="1" applyFont="1" applyFill="1" applyBorder="1" applyAlignment="1">
      <alignment horizontal="center" vertical="center"/>
    </xf>
    <xf numFmtId="165" fontId="21" fillId="0" borderId="13" xfId="0" applyNumberFormat="1" applyFont="1" applyBorder="1" applyAlignment="1">
      <alignment horizontal="center" vertical="center"/>
    </xf>
    <xf numFmtId="165" fontId="21" fillId="0" borderId="25" xfId="0" applyNumberFormat="1" applyFont="1" applyBorder="1" applyAlignment="1">
      <alignment horizontal="center" vertical="center"/>
    </xf>
    <xf numFmtId="165" fontId="21" fillId="0" borderId="30" xfId="0" applyNumberFormat="1" applyFont="1" applyBorder="1" applyAlignment="1">
      <alignment horizontal="center" vertical="center"/>
    </xf>
    <xf numFmtId="1" fontId="22" fillId="7" borderId="75" xfId="0" applyNumberFormat="1" applyFont="1" applyFill="1" applyBorder="1" applyAlignment="1">
      <alignment horizontal="center" vertical="center"/>
    </xf>
    <xf numFmtId="1" fontId="22" fillId="7" borderId="51" xfId="0" applyNumberFormat="1" applyFont="1" applyFill="1" applyBorder="1" applyAlignment="1">
      <alignment horizontal="center" vertical="center"/>
    </xf>
    <xf numFmtId="1" fontId="22" fillId="7" borderId="47" xfId="0" applyNumberFormat="1" applyFont="1" applyFill="1" applyBorder="1" applyAlignment="1">
      <alignment horizontal="center" vertical="center"/>
    </xf>
    <xf numFmtId="2" fontId="26" fillId="13" borderId="26" xfId="0" applyNumberFormat="1" applyFont="1" applyFill="1" applyBorder="1" applyAlignment="1">
      <alignment vertical="center" readingOrder="1"/>
    </xf>
    <xf numFmtId="0" fontId="26" fillId="13" borderId="26" xfId="0" applyFont="1" applyFill="1" applyBorder="1" applyAlignment="1" applyProtection="1">
      <alignment vertical="center" readingOrder="1"/>
      <protection locked="0"/>
    </xf>
    <xf numFmtId="1" fontId="26" fillId="13" borderId="26" xfId="0" applyNumberFormat="1" applyFont="1" applyFill="1" applyBorder="1" applyAlignment="1">
      <alignment vertical="center" readingOrder="1"/>
    </xf>
    <xf numFmtId="0" fontId="26" fillId="13" borderId="28" xfId="0" applyFont="1" applyFill="1" applyBorder="1" applyAlignment="1" applyProtection="1">
      <alignment vertical="center" readingOrder="1"/>
      <protection locked="0"/>
    </xf>
    <xf numFmtId="0" fontId="26" fillId="13" borderId="25" xfId="0" applyFont="1" applyFill="1" applyBorder="1" applyAlignment="1" applyProtection="1">
      <alignment vertical="center" readingOrder="1"/>
      <protection locked="0"/>
    </xf>
    <xf numFmtId="2" fontId="26" fillId="13" borderId="26" xfId="0" applyNumberFormat="1" applyFont="1" applyFill="1" applyBorder="1" applyAlignment="1" applyProtection="1">
      <alignment vertical="center" readingOrder="1"/>
      <protection locked="0"/>
    </xf>
    <xf numFmtId="0" fontId="26" fillId="13" borderId="36" xfId="0" applyFont="1" applyFill="1" applyBorder="1" applyAlignment="1" applyProtection="1">
      <alignment vertical="center" readingOrder="1"/>
      <protection locked="0"/>
    </xf>
    <xf numFmtId="0" fontId="19" fillId="3" borderId="43" xfId="0" applyFont="1" applyFill="1" applyBorder="1" applyAlignment="1">
      <alignment horizontal="center" vertical="center"/>
    </xf>
    <xf numFmtId="0" fontId="19" fillId="3" borderId="21" xfId="0" applyFont="1" applyFill="1" applyBorder="1" applyAlignment="1">
      <alignment horizontal="center" vertical="center"/>
    </xf>
    <xf numFmtId="0" fontId="19" fillId="3" borderId="47" xfId="0" applyFont="1" applyFill="1" applyBorder="1" applyAlignment="1">
      <alignment horizontal="center" vertical="center"/>
    </xf>
    <xf numFmtId="0" fontId="19" fillId="3" borderId="63" xfId="0" applyFont="1" applyFill="1" applyBorder="1" applyAlignment="1">
      <alignment horizontal="center" vertical="center"/>
    </xf>
    <xf numFmtId="0" fontId="19" fillId="3" borderId="43" xfId="0" applyFont="1" applyFill="1" applyBorder="1" applyAlignment="1">
      <alignment horizontal="center" vertical="center" wrapText="1"/>
    </xf>
    <xf numFmtId="0" fontId="19" fillId="3" borderId="47" xfId="0" applyFont="1" applyFill="1" applyBorder="1" applyAlignment="1">
      <alignment horizontal="center" vertical="center" wrapText="1"/>
    </xf>
    <xf numFmtId="165" fontId="19" fillId="3" borderId="43" xfId="0" applyNumberFormat="1" applyFont="1" applyFill="1" applyBorder="1" applyAlignment="1">
      <alignment horizontal="center" vertical="center" wrapText="1"/>
    </xf>
    <xf numFmtId="165" fontId="19" fillId="3" borderId="47" xfId="0" applyNumberFormat="1" applyFont="1" applyFill="1" applyBorder="1" applyAlignment="1">
      <alignment horizontal="center" vertical="center" wrapText="1"/>
    </xf>
    <xf numFmtId="0" fontId="22" fillId="7" borderId="43" xfId="0" applyFont="1" applyFill="1" applyBorder="1" applyAlignment="1">
      <alignment horizontal="center" vertical="center" wrapText="1"/>
    </xf>
    <xf numFmtId="0" fontId="22" fillId="7" borderId="21" xfId="0" applyFont="1" applyFill="1" applyBorder="1" applyAlignment="1">
      <alignment horizontal="center" vertical="center" wrapText="1"/>
    </xf>
    <xf numFmtId="0" fontId="22" fillId="7" borderId="47" xfId="0" applyFont="1" applyFill="1" applyBorder="1" applyAlignment="1">
      <alignment horizontal="center" vertical="center" wrapText="1"/>
    </xf>
    <xf numFmtId="14" fontId="10" fillId="0" borderId="0" xfId="0" applyNumberFormat="1" applyFont="1" applyAlignment="1">
      <alignment horizontal="center"/>
    </xf>
    <xf numFmtId="0" fontId="22" fillId="7" borderId="2" xfId="0" applyFont="1" applyFill="1" applyBorder="1" applyAlignment="1">
      <alignment horizontal="center" vertical="center" wrapText="1"/>
    </xf>
    <xf numFmtId="0" fontId="22" fillId="7" borderId="0" xfId="0" applyFont="1" applyFill="1" applyAlignment="1">
      <alignment horizontal="center" vertical="center" wrapText="1"/>
    </xf>
    <xf numFmtId="0" fontId="22" fillId="7" borderId="15" xfId="0" applyFont="1" applyFill="1" applyBorder="1" applyAlignment="1">
      <alignment horizontal="center" vertical="center" wrapText="1"/>
    </xf>
    <xf numFmtId="0" fontId="22" fillId="7" borderId="43" xfId="0" applyFont="1" applyFill="1" applyBorder="1" applyAlignment="1">
      <alignment horizontal="center" vertical="center"/>
    </xf>
    <xf numFmtId="0" fontId="22" fillId="7" borderId="21" xfId="0" applyFont="1" applyFill="1" applyBorder="1" applyAlignment="1">
      <alignment horizontal="center" vertical="center"/>
    </xf>
    <xf numFmtId="0" fontId="22" fillId="7" borderId="47" xfId="0" applyFont="1" applyFill="1" applyBorder="1" applyAlignment="1">
      <alignment horizontal="center" vertical="center"/>
    </xf>
    <xf numFmtId="0" fontId="19" fillId="3" borderId="62" xfId="0" applyFont="1" applyFill="1" applyBorder="1" applyAlignment="1">
      <alignment horizontal="center" vertical="center"/>
    </xf>
    <xf numFmtId="0" fontId="4" fillId="0" borderId="43" xfId="0" applyFont="1" applyBorder="1" applyAlignment="1">
      <alignment vertical="center" wrapText="1"/>
    </xf>
    <xf numFmtId="0" fontId="4" fillId="0" borderId="21" xfId="0" applyFont="1" applyBorder="1" applyAlignment="1">
      <alignment vertical="center" wrapText="1"/>
    </xf>
    <xf numFmtId="0" fontId="4" fillId="0" borderId="47" xfId="0" applyFont="1" applyBorder="1" applyAlignment="1">
      <alignment vertical="center" wrapText="1"/>
    </xf>
    <xf numFmtId="0" fontId="4" fillId="0" borderId="40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41" xfId="0" applyFont="1" applyBorder="1" applyAlignment="1">
      <alignment vertical="center" wrapText="1"/>
    </xf>
    <xf numFmtId="0" fontId="4" fillId="0" borderId="23" xfId="0" applyFont="1" applyBorder="1" applyAlignment="1">
      <alignment vertical="center" wrapText="1"/>
    </xf>
    <xf numFmtId="0" fontId="4" fillId="0" borderId="27" xfId="0" applyFont="1" applyBorder="1" applyAlignment="1">
      <alignment vertical="center" wrapText="1"/>
    </xf>
    <xf numFmtId="0" fontId="4" fillId="0" borderId="42" xfId="0" applyFont="1" applyBorder="1" applyAlignment="1">
      <alignment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4" fillId="0" borderId="43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11" fillId="0" borderId="40" xfId="0" applyFont="1" applyBorder="1" applyAlignment="1" applyProtection="1">
      <alignment vertical="center" wrapText="1" readingOrder="1"/>
      <protection locked="0"/>
    </xf>
    <xf numFmtId="0" fontId="11" fillId="0" borderId="10" xfId="0" applyFont="1" applyBorder="1" applyAlignment="1" applyProtection="1">
      <alignment vertical="center" wrapText="1" readingOrder="1"/>
      <protection locked="0"/>
    </xf>
    <xf numFmtId="0" fontId="11" fillId="0" borderId="41" xfId="0" applyFont="1" applyBorder="1" applyAlignment="1" applyProtection="1">
      <alignment vertical="center" wrapText="1" readingOrder="1"/>
      <protection locked="0"/>
    </xf>
    <xf numFmtId="0" fontId="4" fillId="0" borderId="44" xfId="0" applyFont="1" applyBorder="1" applyAlignment="1">
      <alignment horizontal="left" vertical="center" wrapText="1"/>
    </xf>
    <xf numFmtId="0" fontId="4" fillId="0" borderId="45" xfId="0" applyFont="1" applyBorder="1" applyAlignment="1">
      <alignment horizontal="left" vertical="center" wrapText="1"/>
    </xf>
    <xf numFmtId="0" fontId="4" fillId="0" borderId="46" xfId="0" applyFont="1" applyBorder="1" applyAlignment="1">
      <alignment horizontal="left" vertical="center" wrapText="1"/>
    </xf>
    <xf numFmtId="0" fontId="4" fillId="0" borderId="23" xfId="0" applyFont="1" applyBorder="1" applyAlignment="1">
      <alignment horizontal="left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42" xfId="0" applyFont="1" applyBorder="1" applyAlignment="1">
      <alignment horizontal="left" vertical="center" wrapText="1"/>
    </xf>
    <xf numFmtId="0" fontId="11" fillId="0" borderId="44" xfId="0" applyFont="1" applyBorder="1" applyAlignment="1" applyProtection="1">
      <alignment horizontal="left" vertical="center" wrapText="1" readingOrder="1"/>
      <protection locked="0"/>
    </xf>
    <xf numFmtId="0" fontId="11" fillId="0" borderId="45" xfId="0" applyFont="1" applyBorder="1" applyAlignment="1" applyProtection="1">
      <alignment horizontal="left" vertical="center" wrapText="1" readingOrder="1"/>
      <protection locked="0"/>
    </xf>
    <xf numFmtId="0" fontId="11" fillId="0" borderId="46" xfId="0" applyFont="1" applyBorder="1" applyAlignment="1" applyProtection="1">
      <alignment horizontal="left" vertical="center" wrapText="1" readingOrder="1"/>
      <protection locked="0"/>
    </xf>
    <xf numFmtId="0" fontId="4" fillId="0" borderId="13" xfId="0" applyFont="1" applyBorder="1" applyAlignment="1">
      <alignment vertical="center" wrapText="1"/>
    </xf>
    <xf numFmtId="0" fontId="4" fillId="0" borderId="25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30" xfId="0" applyFont="1" applyBorder="1" applyAlignment="1">
      <alignment vertical="center" wrapText="1"/>
    </xf>
    <xf numFmtId="0" fontId="4" fillId="0" borderId="22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0" fontId="4" fillId="0" borderId="29" xfId="0" applyFont="1" applyBorder="1" applyAlignment="1">
      <alignment vertical="center" wrapText="1"/>
    </xf>
    <xf numFmtId="0" fontId="4" fillId="0" borderId="31" xfId="0" applyFont="1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4" fillId="0" borderId="36" xfId="0" applyFont="1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4" fillId="0" borderId="38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9" fillId="9" borderId="43" xfId="0" applyFont="1" applyFill="1" applyBorder="1" applyAlignment="1" applyProtection="1">
      <alignment horizontal="left" vertical="center" wrapText="1" readingOrder="1"/>
      <protection locked="0"/>
    </xf>
    <xf numFmtId="0" fontId="29" fillId="9" borderId="21" xfId="0" applyFont="1" applyFill="1" applyBorder="1" applyAlignment="1" applyProtection="1">
      <alignment horizontal="left" vertical="center" wrapText="1" readingOrder="1"/>
      <protection locked="0"/>
    </xf>
    <xf numFmtId="0" fontId="29" fillId="9" borderId="47" xfId="0" applyFont="1" applyFill="1" applyBorder="1" applyAlignment="1" applyProtection="1">
      <alignment horizontal="left" vertical="center" wrapText="1" readingOrder="1"/>
      <protection locked="0"/>
    </xf>
    <xf numFmtId="0" fontId="13" fillId="0" borderId="37" xfId="0" applyFont="1" applyBorder="1" applyAlignment="1" applyProtection="1">
      <alignment horizontal="left" vertical="center" wrapText="1" readingOrder="1"/>
      <protection locked="0"/>
    </xf>
    <xf numFmtId="0" fontId="13" fillId="0" borderId="49" xfId="0" applyFont="1" applyBorder="1" applyAlignment="1" applyProtection="1">
      <alignment horizontal="left" vertical="center" wrapText="1" readingOrder="1"/>
      <protection locked="0"/>
    </xf>
    <xf numFmtId="0" fontId="2" fillId="7" borderId="64" xfId="0" applyFont="1" applyFill="1" applyBorder="1" applyAlignment="1">
      <alignment horizontal="center" vertical="center"/>
    </xf>
    <xf numFmtId="0" fontId="2" fillId="7" borderId="63" xfId="0" applyFont="1" applyFill="1" applyBorder="1" applyAlignment="1">
      <alignment horizontal="center" vertical="center"/>
    </xf>
    <xf numFmtId="0" fontId="2" fillId="7" borderId="62" xfId="0" applyFont="1" applyFill="1" applyBorder="1" applyAlignment="1">
      <alignment horizontal="center" vertical="center"/>
    </xf>
    <xf numFmtId="0" fontId="13" fillId="8" borderId="64" xfId="0" applyFont="1" applyFill="1" applyBorder="1" applyAlignment="1">
      <alignment horizontal="center" vertical="center"/>
    </xf>
    <xf numFmtId="0" fontId="13" fillId="8" borderId="63" xfId="0" applyFont="1" applyFill="1" applyBorder="1" applyAlignment="1">
      <alignment horizontal="center" vertical="center"/>
    </xf>
    <xf numFmtId="0" fontId="13" fillId="8" borderId="62" xfId="0" applyFont="1" applyFill="1" applyBorder="1" applyAlignment="1">
      <alignment horizontal="center" vertical="center"/>
    </xf>
    <xf numFmtId="0" fontId="13" fillId="0" borderId="37" xfId="0" applyFont="1" applyBorder="1" applyAlignment="1" applyProtection="1">
      <alignment horizontal="left" vertical="center" readingOrder="1"/>
      <protection locked="0"/>
    </xf>
    <xf numFmtId="0" fontId="13" fillId="0" borderId="45" xfId="0" applyFont="1" applyBorder="1" applyAlignment="1" applyProtection="1">
      <alignment horizontal="left" vertical="center" readingOrder="1"/>
      <protection locked="0"/>
    </xf>
    <xf numFmtId="0" fontId="13" fillId="0" borderId="49" xfId="0" applyFont="1" applyBorder="1" applyAlignment="1" applyProtection="1">
      <alignment horizontal="left" vertical="center" readingOrder="1"/>
      <protection locked="0"/>
    </xf>
    <xf numFmtId="0" fontId="13" fillId="0" borderId="36" xfId="0" applyFont="1" applyBorder="1" applyAlignment="1" applyProtection="1">
      <alignment horizontal="left" vertical="center" readingOrder="1"/>
      <protection locked="0"/>
    </xf>
    <xf numFmtId="0" fontId="13" fillId="13" borderId="36" xfId="0" applyFont="1" applyFill="1" applyBorder="1" applyAlignment="1" applyProtection="1">
      <alignment horizontal="left" vertical="center" readingOrder="1"/>
      <protection locked="0"/>
    </xf>
    <xf numFmtId="0" fontId="13" fillId="0" borderId="25" xfId="0" applyFont="1" applyBorder="1" applyAlignment="1" applyProtection="1">
      <alignment horizontal="left" vertical="center" readingOrder="1"/>
      <protection locked="0"/>
    </xf>
    <xf numFmtId="0" fontId="13" fillId="4" borderId="25" xfId="0" applyFont="1" applyFill="1" applyBorder="1" applyAlignment="1" applyProtection="1">
      <alignment horizontal="left" vertical="center" readingOrder="1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7" xfId="0" applyFont="1" applyFill="1" applyBorder="1" applyAlignment="1">
      <alignment horizontal="center" vertical="center"/>
    </xf>
    <xf numFmtId="0" fontId="28" fillId="7" borderId="8" xfId="0" applyFont="1" applyFill="1" applyBorder="1" applyAlignment="1">
      <alignment horizontal="center" vertical="center"/>
    </xf>
    <xf numFmtId="0" fontId="13" fillId="0" borderId="26" xfId="0" applyFont="1" applyBorder="1" applyAlignment="1" applyProtection="1">
      <alignment horizontal="left" vertical="center" readingOrder="1"/>
      <protection locked="0"/>
    </xf>
    <xf numFmtId="0" fontId="26" fillId="0" borderId="36" xfId="0" applyFont="1" applyBorder="1" applyAlignment="1" applyProtection="1">
      <alignment horizontal="left" vertical="center" wrapText="1" readingOrder="1"/>
      <protection locked="0"/>
    </xf>
    <xf numFmtId="0" fontId="24" fillId="9" borderId="73" xfId="0" applyFont="1" applyFill="1" applyBorder="1" applyAlignment="1" applyProtection="1">
      <alignment horizontal="left" vertical="center" wrapText="1" readingOrder="1"/>
      <protection locked="0"/>
    </xf>
    <xf numFmtId="0" fontId="24" fillId="9" borderId="66" xfId="0" applyFont="1" applyFill="1" applyBorder="1" applyAlignment="1" applyProtection="1">
      <alignment horizontal="left" vertical="center" wrapText="1" readingOrder="1"/>
      <protection locked="0"/>
    </xf>
    <xf numFmtId="0" fontId="24" fillId="9" borderId="67" xfId="0" applyFont="1" applyFill="1" applyBorder="1" applyAlignment="1" applyProtection="1">
      <alignment horizontal="left" vertical="center" wrapText="1" readingOrder="1"/>
      <protection locked="0"/>
    </xf>
    <xf numFmtId="0" fontId="26" fillId="13" borderId="36" xfId="0" applyFont="1" applyFill="1" applyBorder="1" applyAlignment="1" applyProtection="1">
      <alignment horizontal="left" vertical="center" readingOrder="1"/>
      <protection locked="0"/>
    </xf>
    <xf numFmtId="0" fontId="26" fillId="4" borderId="36" xfId="0" applyFont="1" applyFill="1" applyBorder="1" applyAlignment="1" applyProtection="1">
      <alignment horizontal="left" vertical="center" wrapText="1" readingOrder="1"/>
      <protection locked="0"/>
    </xf>
    <xf numFmtId="0" fontId="26" fillId="0" borderId="36" xfId="0" applyFont="1" applyBorder="1" applyAlignment="1" applyProtection="1">
      <alignment horizontal="left" vertical="center" readingOrder="1"/>
      <protection locked="0"/>
    </xf>
    <xf numFmtId="0" fontId="26" fillId="0" borderId="26" xfId="0" applyFont="1" applyBorder="1" applyAlignment="1" applyProtection="1">
      <alignment horizontal="left" vertical="center" readingOrder="1"/>
      <protection locked="0"/>
    </xf>
    <xf numFmtId="0" fontId="24" fillId="9" borderId="1" xfId="0" applyFont="1" applyFill="1" applyBorder="1" applyAlignment="1" applyProtection="1">
      <alignment horizontal="left" vertical="center" wrapText="1" readingOrder="1"/>
      <protection locked="0"/>
    </xf>
    <xf numFmtId="0" fontId="24" fillId="9" borderId="4" xfId="0" applyFont="1" applyFill="1" applyBorder="1" applyAlignment="1" applyProtection="1">
      <alignment horizontal="left" vertical="center" wrapText="1" readingOrder="1"/>
      <protection locked="0"/>
    </xf>
    <xf numFmtId="0" fontId="24" fillId="9" borderId="14" xfId="0" applyFont="1" applyFill="1" applyBorder="1" applyAlignment="1" applyProtection="1">
      <alignment horizontal="left" vertical="center" wrapText="1" readingOrder="1"/>
      <protection locked="0"/>
    </xf>
    <xf numFmtId="0" fontId="24" fillId="9" borderId="9" xfId="0" applyFont="1" applyFill="1" applyBorder="1" applyAlignment="1" applyProtection="1">
      <alignment horizontal="left" vertical="center" wrapText="1" readingOrder="1"/>
      <protection locked="0"/>
    </xf>
    <xf numFmtId="0" fontId="24" fillId="9" borderId="74" xfId="0" applyFont="1" applyFill="1" applyBorder="1" applyAlignment="1" applyProtection="1">
      <alignment horizontal="left" vertical="center" wrapText="1" readingOrder="1"/>
      <protection locked="0"/>
    </xf>
    <xf numFmtId="0" fontId="24" fillId="9" borderId="43" xfId="0" applyFont="1" applyFill="1" applyBorder="1" applyAlignment="1" applyProtection="1">
      <alignment horizontal="left" vertical="center" wrapText="1" readingOrder="1"/>
      <protection locked="0"/>
    </xf>
    <xf numFmtId="0" fontId="24" fillId="9" borderId="21" xfId="0" applyFont="1" applyFill="1" applyBorder="1" applyAlignment="1" applyProtection="1">
      <alignment horizontal="left" vertical="center" wrapText="1" readingOrder="1"/>
      <protection locked="0"/>
    </xf>
    <xf numFmtId="0" fontId="24" fillId="9" borderId="47" xfId="0" applyFont="1" applyFill="1" applyBorder="1" applyAlignment="1" applyProtection="1">
      <alignment horizontal="left" vertical="center" wrapText="1" readingOrder="1"/>
      <protection locked="0"/>
    </xf>
    <xf numFmtId="0" fontId="26" fillId="0" borderId="37" xfId="0" applyFont="1" applyBorder="1" applyAlignment="1" applyProtection="1">
      <alignment horizontal="left" vertical="center" wrapText="1" readingOrder="1"/>
      <protection locked="0"/>
    </xf>
    <xf numFmtId="0" fontId="26" fillId="0" borderId="49" xfId="0" applyFont="1" applyBorder="1" applyAlignment="1" applyProtection="1">
      <alignment horizontal="left" vertical="center" wrapText="1" readingOrder="1"/>
      <protection locked="0"/>
    </xf>
    <xf numFmtId="0" fontId="24" fillId="9" borderId="50" xfId="0" applyFont="1" applyFill="1" applyBorder="1" applyAlignment="1" applyProtection="1">
      <alignment horizontal="left" vertical="center" wrapText="1" readingOrder="1"/>
      <protection locked="0"/>
    </xf>
    <xf numFmtId="0" fontId="24" fillId="9" borderId="51" xfId="0" applyFont="1" applyFill="1" applyBorder="1" applyAlignment="1" applyProtection="1">
      <alignment horizontal="left" vertical="center" wrapText="1" readingOrder="1"/>
      <protection locked="0"/>
    </xf>
    <xf numFmtId="0" fontId="24" fillId="9" borderId="57" xfId="0" applyFont="1" applyFill="1" applyBorder="1" applyAlignment="1" applyProtection="1">
      <alignment horizontal="left" vertical="center" wrapText="1" readingOrder="1"/>
      <protection locked="0"/>
    </xf>
    <xf numFmtId="0" fontId="26" fillId="13" borderId="37" xfId="0" applyFont="1" applyFill="1" applyBorder="1" applyAlignment="1" applyProtection="1">
      <alignment horizontal="left" vertical="center" readingOrder="1"/>
      <protection locked="0"/>
    </xf>
    <xf numFmtId="0" fontId="26" fillId="13" borderId="49" xfId="0" applyFont="1" applyFill="1" applyBorder="1" applyAlignment="1" applyProtection="1">
      <alignment horizontal="left" vertical="center" readingOrder="1"/>
      <protection locked="0"/>
    </xf>
    <xf numFmtId="0" fontId="26" fillId="4" borderId="37" xfId="0" applyFont="1" applyFill="1" applyBorder="1" applyAlignment="1" applyProtection="1">
      <alignment horizontal="left" vertical="center" wrapText="1" readingOrder="1"/>
      <protection locked="0"/>
    </xf>
    <xf numFmtId="0" fontId="26" fillId="4" borderId="45" xfId="0" applyFont="1" applyFill="1" applyBorder="1" applyAlignment="1" applyProtection="1">
      <alignment horizontal="left" vertical="center" wrapText="1" readingOrder="1"/>
      <protection locked="0"/>
    </xf>
    <xf numFmtId="0" fontId="26" fillId="4" borderId="49" xfId="0" applyFont="1" applyFill="1" applyBorder="1" applyAlignment="1" applyProtection="1">
      <alignment horizontal="left" vertical="center" wrapText="1" readingOrder="1"/>
      <protection locked="0"/>
    </xf>
    <xf numFmtId="0" fontId="28" fillId="7" borderId="54" xfId="0" applyFont="1" applyFill="1" applyBorder="1" applyAlignment="1">
      <alignment horizontal="center" vertical="center"/>
    </xf>
    <xf numFmtId="0" fontId="28" fillId="7" borderId="60" xfId="0" applyFont="1" applyFill="1" applyBorder="1" applyAlignment="1">
      <alignment horizontal="center" vertical="center"/>
    </xf>
    <xf numFmtId="0" fontId="28" fillId="7" borderId="30" xfId="0" applyFont="1" applyFill="1" applyBorder="1" applyAlignment="1">
      <alignment horizontal="center" vertical="center"/>
    </xf>
    <xf numFmtId="0" fontId="26" fillId="0" borderId="37" xfId="0" applyFont="1" applyBorder="1" applyAlignment="1" applyProtection="1">
      <alignment horizontal="left" vertical="center" readingOrder="1"/>
      <protection locked="0"/>
    </xf>
    <xf numFmtId="0" fontId="26" fillId="0" borderId="45" xfId="0" applyFont="1" applyBorder="1" applyAlignment="1" applyProtection="1">
      <alignment horizontal="left" vertical="center" readingOrder="1"/>
      <protection locked="0"/>
    </xf>
    <xf numFmtId="0" fontId="26" fillId="0" borderId="49" xfId="0" applyFont="1" applyBorder="1" applyAlignment="1" applyProtection="1">
      <alignment horizontal="left" vertical="center" readingOrder="1"/>
      <protection locked="0"/>
    </xf>
    <xf numFmtId="0" fontId="24" fillId="9" borderId="43" xfId="0" applyFont="1" applyFill="1" applyBorder="1" applyAlignment="1" applyProtection="1">
      <alignment horizontal="center" vertical="center" wrapText="1" readingOrder="1"/>
      <protection locked="0"/>
    </xf>
    <xf numFmtId="0" fontId="24" fillId="9" borderId="21" xfId="0" applyFont="1" applyFill="1" applyBorder="1" applyAlignment="1" applyProtection="1">
      <alignment horizontal="center" vertical="center" wrapText="1" readingOrder="1"/>
      <protection locked="0"/>
    </xf>
    <xf numFmtId="0" fontId="24" fillId="9" borderId="47" xfId="0" applyFont="1" applyFill="1" applyBorder="1" applyAlignment="1" applyProtection="1">
      <alignment horizontal="center" vertical="center" wrapText="1" readingOrder="1"/>
      <protection locked="0"/>
    </xf>
    <xf numFmtId="0" fontId="26" fillId="14" borderId="36" xfId="0" applyFont="1" applyFill="1" applyBorder="1" applyAlignment="1" applyProtection="1">
      <alignment horizontal="left" vertical="center" readingOrder="1"/>
      <protection locked="0"/>
    </xf>
    <xf numFmtId="0" fontId="26" fillId="14" borderId="26" xfId="0" applyFont="1" applyFill="1" applyBorder="1" applyAlignment="1" applyProtection="1">
      <alignment horizontal="left" vertical="center" readingOrder="1"/>
      <protection locked="0"/>
    </xf>
    <xf numFmtId="0" fontId="24" fillId="7" borderId="52" xfId="0" applyFont="1" applyFill="1" applyBorder="1" applyAlignment="1" applyProtection="1">
      <alignment horizontal="left" vertical="center" wrapText="1" readingOrder="1"/>
      <protection locked="0"/>
    </xf>
    <xf numFmtId="0" fontId="24" fillId="7" borderId="50" xfId="0" applyFont="1" applyFill="1" applyBorder="1" applyAlignment="1" applyProtection="1">
      <alignment horizontal="left" vertical="center" wrapText="1" readingOrder="1"/>
      <protection locked="0"/>
    </xf>
    <xf numFmtId="0" fontId="24" fillId="7" borderId="51" xfId="0" applyFont="1" applyFill="1" applyBorder="1" applyAlignment="1" applyProtection="1">
      <alignment horizontal="left" vertical="center" wrapText="1" readingOrder="1"/>
      <protection locked="0"/>
    </xf>
    <xf numFmtId="0" fontId="24" fillId="7" borderId="57" xfId="0" applyFont="1" applyFill="1" applyBorder="1" applyAlignment="1" applyProtection="1">
      <alignment horizontal="left" vertical="center" wrapText="1" readingOrder="1"/>
      <protection locked="0"/>
    </xf>
    <xf numFmtId="2" fontId="26" fillId="13" borderId="26" xfId="0" applyNumberFormat="1" applyFont="1" applyFill="1" applyBorder="1" applyAlignment="1">
      <alignment horizontal="left" vertical="center" readingOrder="1"/>
    </xf>
    <xf numFmtId="2" fontId="26" fillId="13" borderId="28" xfId="0" applyNumberFormat="1" applyFont="1" applyFill="1" applyBorder="1" applyAlignment="1">
      <alignment horizontal="left" vertical="center" readingOrder="1"/>
    </xf>
    <xf numFmtId="0" fontId="24" fillId="7" borderId="75" xfId="0" applyFont="1" applyFill="1" applyBorder="1" applyAlignment="1" applyProtection="1">
      <alignment horizontal="left" vertical="center" wrapText="1" readingOrder="1"/>
      <protection locked="0"/>
    </xf>
    <xf numFmtId="0" fontId="24" fillId="7" borderId="55" xfId="0" applyFont="1" applyFill="1" applyBorder="1" applyAlignment="1" applyProtection="1">
      <alignment horizontal="left" vertical="center" wrapText="1" readingOrder="1"/>
      <protection locked="0"/>
    </xf>
    <xf numFmtId="0" fontId="26" fillId="0" borderId="36" xfId="0" applyFont="1" applyBorder="1" applyAlignment="1" applyProtection="1">
      <alignment horizontal="center" vertical="center" wrapText="1" readingOrder="1"/>
      <protection locked="0"/>
    </xf>
    <xf numFmtId="0" fontId="13" fillId="0" borderId="25" xfId="0" applyFont="1" applyBorder="1" applyAlignment="1" applyProtection="1">
      <alignment horizontal="left" vertical="center" wrapText="1" readingOrder="1"/>
      <protection locked="0"/>
    </xf>
    <xf numFmtId="0" fontId="29" fillId="9" borderId="51" xfId="0" applyFont="1" applyFill="1" applyBorder="1" applyAlignment="1" applyProtection="1">
      <alignment horizontal="left" vertical="center" wrapText="1" readingOrder="1"/>
      <protection locked="0"/>
    </xf>
    <xf numFmtId="0" fontId="29" fillId="9" borderId="57" xfId="0" applyFont="1" applyFill="1" applyBorder="1" applyAlignment="1" applyProtection="1">
      <alignment horizontal="left" vertical="center" wrapText="1" readingOrder="1"/>
      <protection locked="0"/>
    </xf>
    <xf numFmtId="0" fontId="29" fillId="9" borderId="50" xfId="0" applyFont="1" applyFill="1" applyBorder="1" applyAlignment="1" applyProtection="1">
      <alignment horizontal="left" vertical="center" wrapText="1" readingOrder="1"/>
      <protection locked="0"/>
    </xf>
    <xf numFmtId="0" fontId="29" fillId="9" borderId="1" xfId="0" applyFont="1" applyFill="1" applyBorder="1" applyAlignment="1" applyProtection="1">
      <alignment horizontal="left" vertical="center" wrapText="1" readingOrder="1"/>
      <protection locked="0"/>
    </xf>
    <xf numFmtId="0" fontId="29" fillId="9" borderId="4" xfId="0" applyFont="1" applyFill="1" applyBorder="1" applyAlignment="1" applyProtection="1">
      <alignment horizontal="left" vertical="center" wrapText="1" readingOrder="1"/>
      <protection locked="0"/>
    </xf>
    <xf numFmtId="0" fontId="29" fillId="9" borderId="14" xfId="0" applyFont="1" applyFill="1" applyBorder="1" applyAlignment="1" applyProtection="1">
      <alignment horizontal="left" vertical="center" wrapText="1" readingOrder="1"/>
      <protection locked="0"/>
    </xf>
    <xf numFmtId="0" fontId="13" fillId="0" borderId="36" xfId="0" applyFont="1" applyBorder="1" applyAlignment="1" applyProtection="1">
      <alignment horizontal="left" vertical="center" wrapText="1" readingOrder="1"/>
      <protection locked="0"/>
    </xf>
    <xf numFmtId="0" fontId="13" fillId="4" borderId="36" xfId="0" applyFont="1" applyFill="1" applyBorder="1" applyAlignment="1" applyProtection="1">
      <alignment horizontal="left" vertical="center" wrapText="1" readingOrder="1"/>
      <protection locked="0"/>
    </xf>
    <xf numFmtId="0" fontId="13" fillId="14" borderId="36" xfId="0" applyFont="1" applyFill="1" applyBorder="1" applyAlignment="1" applyProtection="1">
      <alignment horizontal="left" vertical="center" readingOrder="1"/>
      <protection locked="0"/>
    </xf>
    <xf numFmtId="0" fontId="13" fillId="14" borderId="26" xfId="0" applyFont="1" applyFill="1" applyBorder="1" applyAlignment="1" applyProtection="1">
      <alignment horizontal="left" vertical="center" readingOrder="1"/>
      <protection locked="0"/>
    </xf>
    <xf numFmtId="0" fontId="13" fillId="13" borderId="26" xfId="0" applyFont="1" applyFill="1" applyBorder="1" applyAlignment="1" applyProtection="1">
      <alignment horizontal="left" vertical="center" readingOrder="1"/>
      <protection locked="0"/>
    </xf>
    <xf numFmtId="2" fontId="13" fillId="13" borderId="69" xfId="0" applyNumberFormat="1" applyFont="1" applyFill="1" applyBorder="1" applyAlignment="1">
      <alignment horizontal="left" vertical="center" readingOrder="1"/>
    </xf>
    <xf numFmtId="1" fontId="13" fillId="13" borderId="26" xfId="0" applyNumberFormat="1" applyFont="1" applyFill="1" applyBorder="1" applyAlignment="1">
      <alignment horizontal="left" vertical="center" readingOrder="1"/>
    </xf>
    <xf numFmtId="0" fontId="13" fillId="13" borderId="28" xfId="0" applyFont="1" applyFill="1" applyBorder="1" applyAlignment="1" applyProtection="1">
      <alignment horizontal="left" vertical="center" wrapText="1" readingOrder="1"/>
      <protection locked="0"/>
    </xf>
    <xf numFmtId="0" fontId="13" fillId="13" borderId="25" xfId="0" applyFont="1" applyFill="1" applyBorder="1" applyAlignment="1" applyProtection="1">
      <alignment horizontal="left" vertical="center" readingOrder="1"/>
      <protection locked="0"/>
    </xf>
    <xf numFmtId="0" fontId="13" fillId="15" borderId="36" xfId="0" applyFont="1" applyFill="1" applyBorder="1" applyAlignment="1" applyProtection="1">
      <alignment horizontal="left" vertical="center" readingOrder="1"/>
      <protection locked="0"/>
    </xf>
    <xf numFmtId="0" fontId="13" fillId="8" borderId="1" xfId="0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horizontal="center" vertical="center"/>
    </xf>
    <xf numFmtId="0" fontId="13" fillId="8" borderId="3" xfId="0" applyFont="1" applyFill="1" applyBorder="1" applyAlignment="1">
      <alignment horizontal="center" vertical="center"/>
    </xf>
    <xf numFmtId="0" fontId="29" fillId="7" borderId="1" xfId="0" applyFont="1" applyFill="1" applyBorder="1" applyAlignment="1" applyProtection="1">
      <alignment horizontal="left" vertical="center" wrapText="1" readingOrder="1"/>
      <protection locked="0"/>
    </xf>
    <xf numFmtId="0" fontId="29" fillId="7" borderId="4" xfId="0" applyFont="1" applyFill="1" applyBorder="1" applyAlignment="1" applyProtection="1">
      <alignment horizontal="left" vertical="center" wrapText="1" readingOrder="1"/>
      <protection locked="0"/>
    </xf>
    <xf numFmtId="0" fontId="13" fillId="13" borderId="36" xfId="0" applyFont="1" applyFill="1" applyBorder="1" applyAlignment="1" applyProtection="1">
      <alignment horizontal="left" vertical="center" wrapText="1" readingOrder="1"/>
      <protection locked="0"/>
    </xf>
    <xf numFmtId="0" fontId="13" fillId="16" borderId="37" xfId="0" applyFont="1" applyFill="1" applyBorder="1" applyAlignment="1" applyProtection="1">
      <alignment horizontal="left" vertical="center" wrapText="1" readingOrder="1"/>
      <protection locked="0"/>
    </xf>
    <xf numFmtId="0" fontId="13" fillId="16" borderId="45" xfId="0" applyFont="1" applyFill="1" applyBorder="1" applyAlignment="1" applyProtection="1">
      <alignment horizontal="left" vertical="center" wrapText="1" readingOrder="1"/>
      <protection locked="0"/>
    </xf>
    <xf numFmtId="0" fontId="13" fillId="16" borderId="49" xfId="0" applyFont="1" applyFill="1" applyBorder="1" applyAlignment="1" applyProtection="1">
      <alignment horizontal="left" vertical="center" wrapText="1" readingOrder="1"/>
      <protection locked="0"/>
    </xf>
    <xf numFmtId="0" fontId="29" fillId="7" borderId="43" xfId="0" applyFont="1" applyFill="1" applyBorder="1" applyAlignment="1" applyProtection="1">
      <alignment horizontal="left" vertical="center" wrapText="1" readingOrder="1"/>
      <protection locked="0"/>
    </xf>
    <xf numFmtId="0" fontId="29" fillId="7" borderId="21" xfId="0" applyFont="1" applyFill="1" applyBorder="1" applyAlignment="1" applyProtection="1">
      <alignment horizontal="left" vertical="center" wrapText="1" readingOrder="1"/>
      <protection locked="0"/>
    </xf>
    <xf numFmtId="0" fontId="29" fillId="7" borderId="47" xfId="0" applyFont="1" applyFill="1" applyBorder="1" applyAlignment="1" applyProtection="1">
      <alignment horizontal="left" vertical="center" wrapText="1" readingOrder="1"/>
      <protection locked="0"/>
    </xf>
    <xf numFmtId="0" fontId="13" fillId="13" borderId="37" xfId="0" applyFont="1" applyFill="1" applyBorder="1" applyAlignment="1" applyProtection="1">
      <alignment horizontal="left" vertical="center" readingOrder="1"/>
      <protection locked="0"/>
    </xf>
    <xf numFmtId="0" fontId="13" fillId="13" borderId="49" xfId="0" applyFont="1" applyFill="1" applyBorder="1" applyAlignment="1" applyProtection="1">
      <alignment horizontal="left" vertical="center" readingOrder="1"/>
      <protection locked="0"/>
    </xf>
    <xf numFmtId="0" fontId="13" fillId="0" borderId="8" xfId="0" applyFont="1" applyBorder="1" applyAlignment="1" applyProtection="1">
      <alignment horizontal="left" vertical="center" readingOrder="1"/>
      <protection locked="0"/>
    </xf>
    <xf numFmtId="0" fontId="13" fillId="0" borderId="10" xfId="0" applyFont="1" applyBorder="1" applyAlignment="1" applyProtection="1">
      <alignment horizontal="left" vertical="center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13" borderId="37" xfId="0" applyFont="1" applyFill="1" applyBorder="1" applyAlignment="1" applyProtection="1">
      <alignment horizontal="left" vertical="center" wrapText="1" readingOrder="1"/>
      <protection locked="0"/>
    </xf>
    <xf numFmtId="0" fontId="13" fillId="13" borderId="49" xfId="0" applyFont="1" applyFill="1" applyBorder="1" applyAlignment="1" applyProtection="1">
      <alignment horizontal="left" vertical="center" wrapText="1" readingOrder="1"/>
      <protection locked="0"/>
    </xf>
    <xf numFmtId="0" fontId="13" fillId="16" borderId="36" xfId="0" applyFont="1" applyFill="1" applyBorder="1" applyAlignment="1" applyProtection="1">
      <alignment horizontal="left" vertical="center" wrapText="1" readingOrder="1"/>
      <protection locked="0"/>
    </xf>
    <xf numFmtId="0" fontId="29" fillId="7" borderId="14" xfId="0" applyFont="1" applyFill="1" applyBorder="1" applyAlignment="1" applyProtection="1">
      <alignment horizontal="left" vertical="center" wrapText="1" readingOrder="1"/>
      <protection locked="0"/>
    </xf>
    <xf numFmtId="0" fontId="13" fillId="14" borderId="25" xfId="0" applyFont="1" applyFill="1" applyBorder="1" applyAlignment="1" applyProtection="1">
      <alignment horizontal="left" vertical="center" readingOrder="1"/>
      <protection locked="0"/>
    </xf>
    <xf numFmtId="0" fontId="29" fillId="7" borderId="50" xfId="0" applyFont="1" applyFill="1" applyBorder="1" applyAlignment="1" applyProtection="1">
      <alignment horizontal="left" vertical="center" wrapText="1" readingOrder="1"/>
      <protection locked="0"/>
    </xf>
    <xf numFmtId="0" fontId="29" fillId="7" borderId="51" xfId="0" applyFont="1" applyFill="1" applyBorder="1" applyAlignment="1" applyProtection="1">
      <alignment horizontal="left" vertical="center" wrapText="1" readingOrder="1"/>
      <protection locked="0"/>
    </xf>
    <xf numFmtId="0" fontId="29" fillId="7" borderId="57" xfId="0" applyFont="1" applyFill="1" applyBorder="1" applyAlignment="1" applyProtection="1">
      <alignment horizontal="left" vertical="center" wrapText="1" readingOrder="1"/>
      <protection locked="0"/>
    </xf>
    <xf numFmtId="0" fontId="13" fillId="4" borderId="25" xfId="0" applyFont="1" applyFill="1" applyBorder="1" applyAlignment="1" applyProtection="1">
      <alignment horizontal="left" vertical="center" wrapText="1" readingOrder="1"/>
      <protection locked="0"/>
    </xf>
  </cellXfs>
  <cellStyles count="3">
    <cellStyle name="Comma" xfId="1" builtinId="3"/>
    <cellStyle name="Normal" xfId="0" builtinId="0"/>
    <cellStyle name="Percent" xfId="2" builtinId="5"/>
  </cellStyles>
  <dxfs count="7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emf"/><Relationship Id="rId5" Type="http://schemas.openxmlformats.org/officeDocument/2006/relationships/image" Target="../media/image5.png"/><Relationship Id="rId10" Type="http://schemas.openxmlformats.org/officeDocument/2006/relationships/image" Target="../media/image10.emf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592207</xdr:colOff>
      <xdr:row>1</xdr:row>
      <xdr:rowOff>0</xdr:rowOff>
    </xdr:from>
    <xdr:to>
      <xdr:col>21</xdr:col>
      <xdr:colOff>517327</xdr:colOff>
      <xdr:row>13</xdr:row>
      <xdr:rowOff>92220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1E2CB-F831-4905-B0B1-AB96ADBC6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8607" y="295275"/>
          <a:ext cx="7240320" cy="2378220"/>
        </a:xfrm>
        <a:prstGeom prst="rect">
          <a:avLst/>
        </a:prstGeom>
      </xdr:spPr>
    </xdr:pic>
    <xdr:clientData/>
  </xdr:twoCellAnchor>
  <xdr:twoCellAnchor editAs="oneCell">
    <xdr:from>
      <xdr:col>19</xdr:col>
      <xdr:colOff>136161</xdr:colOff>
      <xdr:row>14</xdr:row>
      <xdr:rowOff>16807</xdr:rowOff>
    </xdr:from>
    <xdr:to>
      <xdr:col>23</xdr:col>
      <xdr:colOff>481080</xdr:colOff>
      <xdr:row>15</xdr:row>
      <xdr:rowOff>36997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93E9A3-3E2C-4D85-96BC-758598B3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18561" y="2788582"/>
          <a:ext cx="2783319" cy="210690"/>
        </a:xfrm>
        <a:prstGeom prst="rect">
          <a:avLst/>
        </a:prstGeom>
      </xdr:spPr>
    </xdr:pic>
    <xdr:clientData/>
  </xdr:twoCellAnchor>
  <xdr:twoCellAnchor editAs="oneCell">
    <xdr:from>
      <xdr:col>9</xdr:col>
      <xdr:colOff>577185</xdr:colOff>
      <xdr:row>13</xdr:row>
      <xdr:rowOff>150719</xdr:rowOff>
    </xdr:from>
    <xdr:to>
      <xdr:col>17</xdr:col>
      <xdr:colOff>489137</xdr:colOff>
      <xdr:row>19</xdr:row>
      <xdr:rowOff>94690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247F26-B798-4AE7-9771-96D86786E3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1505" b="5024"/>
        <a:stretch/>
      </xdr:blipFill>
      <xdr:spPr>
        <a:xfrm>
          <a:off x="6063585" y="2731994"/>
          <a:ext cx="4788752" cy="1086971"/>
        </a:xfrm>
        <a:prstGeom prst="rect">
          <a:avLst/>
        </a:prstGeom>
      </xdr:spPr>
    </xdr:pic>
    <xdr:clientData/>
  </xdr:twoCellAnchor>
  <xdr:twoCellAnchor editAs="oneCell">
    <xdr:from>
      <xdr:col>9</xdr:col>
      <xdr:colOff>568699</xdr:colOff>
      <xdr:row>19</xdr:row>
      <xdr:rowOff>147357</xdr:rowOff>
    </xdr:from>
    <xdr:to>
      <xdr:col>25</xdr:col>
      <xdr:colOff>301382</xdr:colOff>
      <xdr:row>34</xdr:row>
      <xdr:rowOff>80333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033DE-F833-4830-90FF-CF4B8C11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5099" y="3871632"/>
          <a:ext cx="9486283" cy="2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179854</xdr:colOff>
      <xdr:row>34</xdr:row>
      <xdr:rowOff>163045</xdr:rowOff>
    </xdr:from>
    <xdr:to>
      <xdr:col>26</xdr:col>
      <xdr:colOff>559521</xdr:colOff>
      <xdr:row>40</xdr:row>
      <xdr:rowOff>124807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3B4EAF-43A7-411C-A470-9DE46B512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6254" y="6744820"/>
          <a:ext cx="10742867" cy="11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343461</xdr:colOff>
      <xdr:row>41</xdr:row>
      <xdr:rowOff>110937</xdr:rowOff>
    </xdr:from>
    <xdr:to>
      <xdr:col>24</xdr:col>
      <xdr:colOff>580982</xdr:colOff>
      <xdr:row>46</xdr:row>
      <xdr:rowOff>15580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7C6127-BBB2-4490-823D-E0330A80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861" y="8026212"/>
          <a:ext cx="9381521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</xdr:col>
      <xdr:colOff>47625</xdr:colOff>
      <xdr:row>51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0D0AB4-7F7E-1B13-D6D5-6EBE84D73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3575"/>
          <a:ext cx="12668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</xdr:rowOff>
    </xdr:from>
    <xdr:to>
      <xdr:col>2</xdr:col>
      <xdr:colOff>257175</xdr:colOff>
      <xdr:row>54</xdr:row>
      <xdr:rowOff>172409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7EF02C0-3D15-E22B-1888-99707E346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6"/>
          <a:ext cx="1476375" cy="36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</xdr:col>
      <xdr:colOff>85725</xdr:colOff>
      <xdr:row>59</xdr:row>
      <xdr:rowOff>14977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FE0416-183F-4BEC-3BD3-018F5E5D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575"/>
          <a:ext cx="1304925" cy="395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9525</xdr:rowOff>
    </xdr:from>
    <xdr:to>
      <xdr:col>2</xdr:col>
      <xdr:colOff>361950</xdr:colOff>
      <xdr:row>64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8F1267-1F3A-846A-C213-658840CA1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"/>
          <a:ext cx="15811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447675</xdr:colOff>
      <xdr:row>68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374D50-42E0-F296-D51A-7F7C5EFA5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2575"/>
          <a:ext cx="16668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9525</xdr:rowOff>
    </xdr:from>
    <xdr:to>
      <xdr:col>2</xdr:col>
      <xdr:colOff>447675</xdr:colOff>
      <xdr:row>74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C39FA5-1F2B-1AEC-4FFA-A6E3289B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1666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1882588</xdr:colOff>
      <xdr:row>2</xdr:row>
      <xdr:rowOff>22412</xdr:rowOff>
    </xdr:from>
    <xdr:to>
      <xdr:col>3</xdr:col>
      <xdr:colOff>1194385</xdr:colOff>
      <xdr:row>4</xdr:row>
      <xdr:rowOff>60460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A0A84-FAA9-46D4-96A8-FB233334E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1513" y="479612"/>
          <a:ext cx="1292997" cy="4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pll.sharepoint.com/sites/vietnam/VNM_SQ/Customer%20List/Customer%20List.xlsx" TargetMode="External"/><Relationship Id="rId1" Type="http://schemas.openxmlformats.org/officeDocument/2006/relationships/externalLinkPath" Target="/sites/vietnam/VNM_SQ/Customer%20List/Customer%20Lis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pll-my.sharepoint.com/personal/fillips_phuc_bui_apllogistics_com/Documents/Documents/SQ/Projects/2023/Workload/Testing/Test%20Auto.xlsb" TargetMode="External"/><Relationship Id="rId1" Type="http://schemas.openxmlformats.org/officeDocument/2006/relationships/externalLinkPath" Target="https://apll-my.sharepoint.com/personal/fillips_phuc_bui_apllogistics_com/Documents/Documents/SQ/Projects/2023/Workload/Testing/Test%20Auto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 List"/>
      <sheetName val="Docs Timeliness"/>
      <sheetName val="Holidays"/>
      <sheetName val="Exceptional"/>
      <sheetName val="Port code"/>
    </sheetNames>
    <definedNames>
      <definedName name="DATA_CL_CUSTOMERCODE" refersTo="='Customer List'!$C:$C"/>
      <definedName name="DATA_CL_MASTERCODE" refersTo="='Customer List'!$B:$B"/>
    </definedNames>
    <sheetDataSet>
      <sheetData sheetId="0">
        <row r="1">
          <cell r="B1"/>
          <cell r="C1"/>
        </row>
        <row r="2">
          <cell r="B2">
            <v>44986</v>
          </cell>
          <cell r="C2"/>
        </row>
        <row r="3">
          <cell r="B3"/>
          <cell r="C3"/>
        </row>
        <row r="4">
          <cell r="B4" t="str">
            <v>Master Code</v>
          </cell>
          <cell r="C4" t="str">
            <v>Customer
Code</v>
          </cell>
        </row>
        <row r="5">
          <cell r="B5" t="str">
            <v>AAFES</v>
          </cell>
          <cell r="C5" t="str">
            <v>AAFES</v>
          </cell>
        </row>
        <row r="6">
          <cell r="B6" t="str">
            <v>AAI</v>
          </cell>
          <cell r="C6" t="str">
            <v>AAI</v>
          </cell>
        </row>
        <row r="7">
          <cell r="B7" t="str">
            <v>AEBV</v>
          </cell>
          <cell r="C7" t="str">
            <v>AAFZE</v>
          </cell>
        </row>
        <row r="8">
          <cell r="B8" t="str">
            <v>AEBV</v>
          </cell>
          <cell r="C8" t="str">
            <v>AEBPRO</v>
          </cell>
        </row>
        <row r="9">
          <cell r="B9" t="str">
            <v>AEBV</v>
          </cell>
          <cell r="C9" t="str">
            <v>AEBV</v>
          </cell>
        </row>
        <row r="10">
          <cell r="B10" t="str">
            <v>AEO</v>
          </cell>
          <cell r="C10" t="str">
            <v>AEC</v>
          </cell>
        </row>
        <row r="11">
          <cell r="B11" t="str">
            <v>AEO</v>
          </cell>
          <cell r="C11" t="str">
            <v>AED</v>
          </cell>
        </row>
        <row r="12">
          <cell r="B12" t="str">
            <v>AEO</v>
          </cell>
          <cell r="C12" t="str">
            <v>AEO</v>
          </cell>
        </row>
        <row r="13">
          <cell r="B13" t="str">
            <v>AEO</v>
          </cell>
          <cell r="C13" t="str">
            <v>AEOHK</v>
          </cell>
        </row>
        <row r="14">
          <cell r="B14" t="str">
            <v>AEO</v>
          </cell>
          <cell r="C14" t="str">
            <v>AEOJP</v>
          </cell>
        </row>
        <row r="15">
          <cell r="B15" t="str">
            <v>AEO</v>
          </cell>
          <cell r="C15" t="str">
            <v>AEOMEX</v>
          </cell>
        </row>
        <row r="16">
          <cell r="B16" t="str">
            <v>AEO</v>
          </cell>
          <cell r="C16" t="str">
            <v>AEOMIX</v>
          </cell>
        </row>
        <row r="17">
          <cell r="B17" t="str">
            <v>AEO</v>
          </cell>
          <cell r="C17" t="str">
            <v>AEOSHA</v>
          </cell>
        </row>
        <row r="18">
          <cell r="B18" t="str">
            <v>AEO</v>
          </cell>
          <cell r="C18" t="str">
            <v>AEU</v>
          </cell>
        </row>
        <row r="19">
          <cell r="B19" t="str">
            <v>AEO</v>
          </cell>
          <cell r="C19" t="str">
            <v>ALSHAY</v>
          </cell>
        </row>
        <row r="20">
          <cell r="B20" t="str">
            <v>AEO</v>
          </cell>
          <cell r="C20" t="str">
            <v>ALSHPD</v>
          </cell>
        </row>
        <row r="21">
          <cell r="B21" t="str">
            <v>AEO</v>
          </cell>
          <cell r="C21" t="str">
            <v>AMFASH</v>
          </cell>
        </row>
        <row r="22">
          <cell r="B22" t="str">
            <v>AEO</v>
          </cell>
          <cell r="C22" t="str">
            <v>APP360</v>
          </cell>
        </row>
        <row r="23">
          <cell r="B23" t="str">
            <v>AEO</v>
          </cell>
          <cell r="C23" t="str">
            <v>BLUE</v>
          </cell>
        </row>
        <row r="24">
          <cell r="B24" t="str">
            <v>AEO</v>
          </cell>
          <cell r="C24" t="str">
            <v>CRPERU</v>
          </cell>
        </row>
        <row r="25">
          <cell r="B25" t="str">
            <v>AEO</v>
          </cell>
          <cell r="C25" t="str">
            <v>CTL</v>
          </cell>
        </row>
        <row r="26">
          <cell r="B26" t="str">
            <v>AEO</v>
          </cell>
          <cell r="C26" t="str">
            <v>DEL</v>
          </cell>
        </row>
        <row r="27">
          <cell r="B27" t="str">
            <v>AEO</v>
          </cell>
          <cell r="C27" t="str">
            <v>FOX</v>
          </cell>
        </row>
        <row r="28">
          <cell r="B28" t="str">
            <v>AEO</v>
          </cell>
          <cell r="C28" t="str">
            <v>GCO</v>
          </cell>
        </row>
        <row r="29">
          <cell r="B29" t="str">
            <v>AEO</v>
          </cell>
          <cell r="C29" t="str">
            <v>GORE</v>
          </cell>
        </row>
        <row r="30">
          <cell r="B30" t="str">
            <v>AEO</v>
          </cell>
          <cell r="C30" t="str">
            <v>MOFAG</v>
          </cell>
        </row>
        <row r="31">
          <cell r="B31" t="str">
            <v>AEO</v>
          </cell>
          <cell r="C31" t="str">
            <v>MONEK</v>
          </cell>
        </row>
        <row r="32">
          <cell r="B32" t="str">
            <v>AEO</v>
          </cell>
          <cell r="C32" t="str">
            <v>NOTOS</v>
          </cell>
        </row>
        <row r="33">
          <cell r="B33" t="str">
            <v>AEO</v>
          </cell>
          <cell r="C33" t="str">
            <v>PTMTX</v>
          </cell>
        </row>
        <row r="34">
          <cell r="B34" t="str">
            <v>AEO</v>
          </cell>
          <cell r="C34" t="str">
            <v>SKNETW</v>
          </cell>
        </row>
        <row r="35">
          <cell r="B35" t="str">
            <v>AEO</v>
          </cell>
          <cell r="C35" t="str">
            <v>SUMIK</v>
          </cell>
        </row>
        <row r="36">
          <cell r="B36" t="str">
            <v>AEO</v>
          </cell>
          <cell r="C36" t="str">
            <v>XSUYE</v>
          </cell>
        </row>
        <row r="37">
          <cell r="B37" t="str">
            <v>AGL</v>
          </cell>
          <cell r="C37" t="str">
            <v>AGL</v>
          </cell>
        </row>
        <row r="38">
          <cell r="B38" t="str">
            <v>AGRON</v>
          </cell>
          <cell r="C38" t="str">
            <v>AGRON</v>
          </cell>
        </row>
        <row r="39">
          <cell r="B39" t="str">
            <v>ALLB</v>
          </cell>
          <cell r="C39" t="str">
            <v>ALLB</v>
          </cell>
        </row>
        <row r="40">
          <cell r="B40" t="str">
            <v>AMC</v>
          </cell>
          <cell r="C40" t="str">
            <v>AMC</v>
          </cell>
        </row>
        <row r="41">
          <cell r="B41" t="str">
            <v>AMIEE</v>
          </cell>
          <cell r="C41" t="str">
            <v>AMIEE</v>
          </cell>
        </row>
        <row r="42">
          <cell r="B42" t="str">
            <v>ANAN</v>
          </cell>
          <cell r="C42" t="str">
            <v>ANAN</v>
          </cell>
        </row>
        <row r="43">
          <cell r="B43" t="str">
            <v>ANNTLR</v>
          </cell>
          <cell r="C43" t="str">
            <v>ANNTLR</v>
          </cell>
        </row>
        <row r="44">
          <cell r="B44" t="str">
            <v>APPLS</v>
          </cell>
          <cell r="C44" t="str">
            <v>APPLS</v>
          </cell>
        </row>
        <row r="45">
          <cell r="B45" t="str">
            <v>ASCENA</v>
          </cell>
          <cell r="C45" t="str">
            <v>ANNINC</v>
          </cell>
        </row>
        <row r="46">
          <cell r="B46" t="str">
            <v>ASCENA</v>
          </cell>
          <cell r="C46" t="str">
            <v>ASCF2F</v>
          </cell>
        </row>
        <row r="47">
          <cell r="B47" t="str">
            <v>ASCENA</v>
          </cell>
          <cell r="C47" t="str">
            <v>ATS</v>
          </cell>
        </row>
        <row r="48">
          <cell r="B48" t="str">
            <v>ASCENA</v>
          </cell>
          <cell r="C48" t="str">
            <v>CHARM</v>
          </cell>
        </row>
        <row r="49">
          <cell r="B49" t="str">
            <v>ASCENA</v>
          </cell>
          <cell r="C49" t="str">
            <v>DRESSB</v>
          </cell>
        </row>
        <row r="50">
          <cell r="B50" t="str">
            <v>ASTE</v>
          </cell>
          <cell r="C50" t="str">
            <v>ASTE</v>
          </cell>
        </row>
        <row r="51">
          <cell r="B51" t="str">
            <v>ASWSA</v>
          </cell>
          <cell r="C51" t="str">
            <v>ASWSA</v>
          </cell>
        </row>
        <row r="52">
          <cell r="B52" t="str">
            <v>ATC</v>
          </cell>
          <cell r="C52" t="str">
            <v>ATC</v>
          </cell>
        </row>
        <row r="53">
          <cell r="B53" t="str">
            <v>ATCSTS</v>
          </cell>
          <cell r="C53" t="str">
            <v>ATCSTS</v>
          </cell>
        </row>
        <row r="54">
          <cell r="B54" t="str">
            <v>ATHCO</v>
          </cell>
          <cell r="C54" t="str">
            <v>ATHCO</v>
          </cell>
        </row>
        <row r="55">
          <cell r="B55" t="str">
            <v>ATO</v>
          </cell>
          <cell r="C55" t="str">
            <v>ATO</v>
          </cell>
        </row>
        <row r="56">
          <cell r="B56" t="str">
            <v>AVENUE</v>
          </cell>
          <cell r="C56" t="str">
            <v>AVENUE</v>
          </cell>
        </row>
        <row r="57">
          <cell r="B57" t="str">
            <v>AVPROD</v>
          </cell>
          <cell r="C57" t="str">
            <v>AVPROD</v>
          </cell>
        </row>
        <row r="58">
          <cell r="B58" t="str">
            <v>BAB</v>
          </cell>
          <cell r="C58" t="str">
            <v>BATH</v>
          </cell>
        </row>
        <row r="59">
          <cell r="B59" t="str">
            <v>BAB</v>
          </cell>
          <cell r="C59" t="str">
            <v>BEUAVE</v>
          </cell>
        </row>
        <row r="60">
          <cell r="B60" t="str">
            <v>BAB</v>
          </cell>
          <cell r="C60" t="str">
            <v>EXPRES</v>
          </cell>
        </row>
        <row r="61">
          <cell r="B61" t="str">
            <v>BANCH</v>
          </cell>
          <cell r="C61" t="str">
            <v>BANCH</v>
          </cell>
        </row>
        <row r="62">
          <cell r="B62" t="str">
            <v>BAUER</v>
          </cell>
          <cell r="C62" t="str">
            <v>BAUER</v>
          </cell>
        </row>
        <row r="63">
          <cell r="B63" t="str">
            <v>BPS</v>
          </cell>
          <cell r="C63" t="str">
            <v>BHBEJ</v>
          </cell>
        </row>
        <row r="64">
          <cell r="B64" t="str">
            <v>BAUMDI</v>
          </cell>
          <cell r="C64" t="str">
            <v>BAUMDI</v>
          </cell>
        </row>
        <row r="65">
          <cell r="B65" t="str">
            <v>BBG</v>
          </cell>
          <cell r="C65" t="str">
            <v>BBCAU</v>
          </cell>
        </row>
        <row r="66">
          <cell r="B66" t="str">
            <v>BBG</v>
          </cell>
          <cell r="C66" t="str">
            <v>BBCCA</v>
          </cell>
        </row>
        <row r="67">
          <cell r="B67" t="str">
            <v>BBG</v>
          </cell>
          <cell r="C67" t="str">
            <v>BBCSG</v>
          </cell>
        </row>
        <row r="68">
          <cell r="B68" t="str">
            <v>BBG</v>
          </cell>
          <cell r="C68" t="str">
            <v>BBCUS</v>
          </cell>
        </row>
        <row r="69">
          <cell r="B69" t="str">
            <v>BCHAUS</v>
          </cell>
          <cell r="C69" t="str">
            <v>BCHAUS</v>
          </cell>
        </row>
        <row r="70">
          <cell r="B70" t="str">
            <v>BDSIGN</v>
          </cell>
          <cell r="C70" t="str">
            <v>BDSIGN</v>
          </cell>
        </row>
        <row r="71">
          <cell r="B71" t="str">
            <v>BEGI</v>
          </cell>
          <cell r="C71" t="str">
            <v>BEGI</v>
          </cell>
        </row>
        <row r="72">
          <cell r="B72" t="str">
            <v>BELK</v>
          </cell>
          <cell r="C72" t="str">
            <v>BELK</v>
          </cell>
        </row>
        <row r="73">
          <cell r="B73" t="str">
            <v>BENCO</v>
          </cell>
          <cell r="C73" t="str">
            <v>BENCO</v>
          </cell>
        </row>
        <row r="74">
          <cell r="B74" t="str">
            <v>BOLLMA</v>
          </cell>
          <cell r="C74" t="str">
            <v>BOLLMA</v>
          </cell>
        </row>
        <row r="75">
          <cell r="B75" t="str">
            <v>BOSE</v>
          </cell>
          <cell r="C75" t="str">
            <v>BOSE</v>
          </cell>
        </row>
        <row r="76">
          <cell r="B76" t="str">
            <v>BOSE</v>
          </cell>
          <cell r="C76" t="str">
            <v>FLEX</v>
          </cell>
        </row>
        <row r="77">
          <cell r="B77" t="str">
            <v>BPS</v>
          </cell>
          <cell r="C77" t="str">
            <v>BPS</v>
          </cell>
        </row>
        <row r="78">
          <cell r="B78" t="str">
            <v>BPS</v>
          </cell>
          <cell r="C78" t="str">
            <v>BPSG</v>
          </cell>
        </row>
        <row r="79">
          <cell r="B79" t="str">
            <v>BPS</v>
          </cell>
          <cell r="C79" t="str">
            <v>BPSH</v>
          </cell>
        </row>
        <row r="80">
          <cell r="B80" t="str">
            <v>BPS</v>
          </cell>
          <cell r="C80" t="str">
            <v>BPSHCA</v>
          </cell>
        </row>
        <row r="81">
          <cell r="B81" t="str">
            <v>BPS</v>
          </cell>
          <cell r="C81" t="str">
            <v>BPSHUB</v>
          </cell>
        </row>
        <row r="82">
          <cell r="B82" t="str">
            <v>BPS</v>
          </cell>
          <cell r="C82" t="str">
            <v>BPSL</v>
          </cell>
        </row>
        <row r="83">
          <cell r="B83" t="str">
            <v>BPS</v>
          </cell>
          <cell r="C83" t="str">
            <v>BPSLCA</v>
          </cell>
        </row>
        <row r="84">
          <cell r="B84" t="str">
            <v>BPS</v>
          </cell>
          <cell r="C84" t="str">
            <v>BPSSCA</v>
          </cell>
        </row>
        <row r="85">
          <cell r="B85" t="str">
            <v>BPS</v>
          </cell>
          <cell r="C85" t="str">
            <v>BPSX</v>
          </cell>
        </row>
        <row r="86">
          <cell r="B86" t="str">
            <v>BRAJB</v>
          </cell>
          <cell r="C86" t="str">
            <v>BRALXR</v>
          </cell>
        </row>
        <row r="87">
          <cell r="B87" t="str">
            <v>BRAJB</v>
          </cell>
          <cell r="C87" t="str">
            <v>JBOOT</v>
          </cell>
        </row>
        <row r="88">
          <cell r="B88" t="str">
            <v>BRYLAN</v>
          </cell>
          <cell r="C88" t="str">
            <v>BRYLAN</v>
          </cell>
        </row>
        <row r="89">
          <cell r="B89" t="str">
            <v>BUNZ</v>
          </cell>
          <cell r="C89" t="str">
            <v>BUOUT</v>
          </cell>
        </row>
        <row r="90">
          <cell r="B90" t="str">
            <v>BUNZ</v>
          </cell>
          <cell r="C90" t="str">
            <v>BUVER</v>
          </cell>
        </row>
        <row r="91">
          <cell r="B91" t="str">
            <v>BUNZ</v>
          </cell>
          <cell r="C91" t="str">
            <v>XWKTD</v>
          </cell>
        </row>
        <row r="92">
          <cell r="B92" t="str">
            <v>CARTER</v>
          </cell>
          <cell r="C92" t="str">
            <v>OSTUFF</v>
          </cell>
        </row>
        <row r="93">
          <cell r="B93" t="str">
            <v>CASEY</v>
          </cell>
          <cell r="C93" t="str">
            <v>CASEY</v>
          </cell>
        </row>
        <row r="94">
          <cell r="B94" t="str">
            <v>CATEC</v>
          </cell>
          <cell r="C94" t="str">
            <v>CATEC</v>
          </cell>
        </row>
        <row r="95">
          <cell r="B95" t="str">
            <v>CELSO</v>
          </cell>
          <cell r="C95" t="str">
            <v>CELSO</v>
          </cell>
        </row>
        <row r="96">
          <cell r="B96" t="str">
            <v>CFL</v>
          </cell>
          <cell r="C96" t="str">
            <v>CFL</v>
          </cell>
        </row>
        <row r="97">
          <cell r="B97" t="str">
            <v>CFLLLS</v>
          </cell>
          <cell r="C97" t="str">
            <v>CFLLLS</v>
          </cell>
        </row>
        <row r="98">
          <cell r="B98" t="str">
            <v>CGS</v>
          </cell>
          <cell r="C98" t="str">
            <v>CGS</v>
          </cell>
        </row>
        <row r="99">
          <cell r="B99" t="str">
            <v>COLE</v>
          </cell>
          <cell r="C99" t="str">
            <v>COLE</v>
          </cell>
        </row>
        <row r="100">
          <cell r="B100" t="str">
            <v>COMSA</v>
          </cell>
          <cell r="C100" t="str">
            <v>COMSA</v>
          </cell>
        </row>
        <row r="101">
          <cell r="B101" t="str">
            <v>CONVMX</v>
          </cell>
          <cell r="C101" t="str">
            <v>CONVMX</v>
          </cell>
        </row>
        <row r="102">
          <cell r="B102" t="str">
            <v>COPAC</v>
          </cell>
          <cell r="C102" t="str">
            <v>COPAC</v>
          </cell>
        </row>
        <row r="103">
          <cell r="B103" t="str">
            <v>CTCC</v>
          </cell>
          <cell r="C103" t="str">
            <v>CTCC</v>
          </cell>
        </row>
        <row r="104">
          <cell r="B104" t="str">
            <v>DEICH</v>
          </cell>
          <cell r="C104" t="str">
            <v>BSNA</v>
          </cell>
        </row>
        <row r="105">
          <cell r="B105" t="str">
            <v>DEICH</v>
          </cell>
          <cell r="C105" t="str">
            <v>DEICH</v>
          </cell>
        </row>
        <row r="106">
          <cell r="B106" t="str">
            <v>DEICH</v>
          </cell>
          <cell r="C106" t="str">
            <v>DEICUK</v>
          </cell>
        </row>
        <row r="107">
          <cell r="B107" t="str">
            <v>DEICH</v>
          </cell>
          <cell r="C107" t="str">
            <v>ENGRS</v>
          </cell>
        </row>
        <row r="108">
          <cell r="B108" t="str">
            <v>DEICH</v>
          </cell>
          <cell r="C108" t="str">
            <v>ENSHOE</v>
          </cell>
        </row>
        <row r="109">
          <cell r="B109" t="str">
            <v>DEICH</v>
          </cell>
          <cell r="C109" t="str">
            <v>ENSPOR</v>
          </cell>
        </row>
        <row r="110">
          <cell r="B110" t="str">
            <v>DEICH</v>
          </cell>
          <cell r="C110" t="str">
            <v>MYSHOE</v>
          </cell>
        </row>
        <row r="111">
          <cell r="B111" t="str">
            <v>DEICH</v>
          </cell>
          <cell r="C111" t="str">
            <v>ROLAN</v>
          </cell>
        </row>
        <row r="112">
          <cell r="B112" t="str">
            <v>DEICH</v>
          </cell>
          <cell r="C112" t="str">
            <v>SNIP</v>
          </cell>
        </row>
        <row r="113">
          <cell r="B113" t="str">
            <v>DEICH</v>
          </cell>
          <cell r="C113" t="str">
            <v>VANHA</v>
          </cell>
        </row>
        <row r="114">
          <cell r="B114" t="str">
            <v>DEMO</v>
          </cell>
          <cell r="C114" t="str">
            <v>ASRE</v>
          </cell>
        </row>
        <row r="115">
          <cell r="B115" t="str">
            <v>DEMO</v>
          </cell>
          <cell r="C115" t="str">
            <v>CLUSH</v>
          </cell>
        </row>
        <row r="116">
          <cell r="B116" t="str">
            <v>DEMO</v>
          </cell>
          <cell r="C116" t="str">
            <v>COART</v>
          </cell>
        </row>
        <row r="117">
          <cell r="B117" t="str">
            <v>DEMO</v>
          </cell>
          <cell r="C117" t="str">
            <v>CRICO</v>
          </cell>
        </row>
        <row r="118">
          <cell r="B118" t="str">
            <v>DEMO</v>
          </cell>
          <cell r="C118" t="str">
            <v>CSII</v>
          </cell>
        </row>
        <row r="119">
          <cell r="B119" t="str">
            <v>DEMO</v>
          </cell>
          <cell r="C119" t="str">
            <v>DEMO</v>
          </cell>
        </row>
        <row r="120">
          <cell r="B120" t="str">
            <v>DEMO</v>
          </cell>
          <cell r="C120" t="str">
            <v>PESPO</v>
          </cell>
        </row>
        <row r="121">
          <cell r="B121" t="str">
            <v>DEMO</v>
          </cell>
          <cell r="C121" t="str">
            <v>SHIPNM</v>
          </cell>
        </row>
        <row r="122">
          <cell r="B122" t="str">
            <v>DEMO</v>
          </cell>
          <cell r="C122" t="str">
            <v>SILHO</v>
          </cell>
        </row>
        <row r="123">
          <cell r="B123" t="str">
            <v>DEMO</v>
          </cell>
          <cell r="C123" t="str">
            <v>SPST</v>
          </cell>
        </row>
        <row r="124">
          <cell r="B124" t="str">
            <v>DEMO</v>
          </cell>
          <cell r="C124" t="str">
            <v>SWISS</v>
          </cell>
        </row>
        <row r="125">
          <cell r="B125" t="str">
            <v>DEMO</v>
          </cell>
          <cell r="C125" t="str">
            <v>TSCOM</v>
          </cell>
        </row>
        <row r="126">
          <cell r="B126" t="str">
            <v>DEMO</v>
          </cell>
          <cell r="C126" t="str">
            <v>XSCIN</v>
          </cell>
        </row>
        <row r="127">
          <cell r="B127" t="str">
            <v>DEMO</v>
          </cell>
          <cell r="C127" t="str">
            <v>XVSSA</v>
          </cell>
        </row>
        <row r="128">
          <cell r="B128" t="str">
            <v>DICKS</v>
          </cell>
          <cell r="C128" t="str">
            <v>DICKS</v>
          </cell>
        </row>
        <row r="129">
          <cell r="B129" t="str">
            <v>DORMAN</v>
          </cell>
          <cell r="C129" t="str">
            <v>DORMAN</v>
          </cell>
        </row>
        <row r="130">
          <cell r="B130" t="str">
            <v>DSAQSP</v>
          </cell>
          <cell r="C130" t="str">
            <v>DSAQSP</v>
          </cell>
        </row>
        <row r="131">
          <cell r="B131" t="str">
            <v>EASTER</v>
          </cell>
          <cell r="C131" t="str">
            <v>EASTER</v>
          </cell>
        </row>
        <row r="132">
          <cell r="B132" t="str">
            <v>EBACO</v>
          </cell>
          <cell r="C132" t="str">
            <v>EBACO</v>
          </cell>
        </row>
        <row r="133">
          <cell r="B133" t="str">
            <v>EBSI</v>
          </cell>
          <cell r="C133" t="str">
            <v>ALAM</v>
          </cell>
        </row>
        <row r="134">
          <cell r="B134" t="str">
            <v>EBSI</v>
          </cell>
          <cell r="C134" t="str">
            <v>BELL</v>
          </cell>
        </row>
        <row r="135">
          <cell r="B135" t="str">
            <v>EBSI</v>
          </cell>
          <cell r="C135" t="str">
            <v>EBSI</v>
          </cell>
        </row>
        <row r="136">
          <cell r="B136" t="str">
            <v>EBSI</v>
          </cell>
          <cell r="C136" t="str">
            <v>ESTN</v>
          </cell>
        </row>
        <row r="137">
          <cell r="B137" t="str">
            <v>EBSI</v>
          </cell>
          <cell r="C137" t="str">
            <v>ESTNCA</v>
          </cell>
        </row>
        <row r="138">
          <cell r="B138" t="str">
            <v>EBSI</v>
          </cell>
          <cell r="C138" t="str">
            <v>RIDL</v>
          </cell>
        </row>
        <row r="139">
          <cell r="B139" t="str">
            <v>EBSI</v>
          </cell>
          <cell r="C139" t="str">
            <v>XEASS</v>
          </cell>
        </row>
        <row r="140">
          <cell r="B140" t="str">
            <v>EDDIE</v>
          </cell>
          <cell r="C140" t="str">
            <v>EDDIE</v>
          </cell>
        </row>
        <row r="141">
          <cell r="B141" t="str">
            <v>EDDIE</v>
          </cell>
          <cell r="C141" t="str">
            <v>EDDIEB</v>
          </cell>
        </row>
        <row r="142">
          <cell r="B142" t="str">
            <v>EDDIE</v>
          </cell>
          <cell r="C142" t="str">
            <v>EDDIEC</v>
          </cell>
        </row>
        <row r="143">
          <cell r="B143" t="str">
            <v>ELDOR</v>
          </cell>
          <cell r="C143" t="str">
            <v>ELDOR</v>
          </cell>
        </row>
        <row r="144">
          <cell r="B144" t="str">
            <v>ELESTE</v>
          </cell>
          <cell r="C144" t="str">
            <v>ELESTE</v>
          </cell>
        </row>
        <row r="145">
          <cell r="B145" t="str">
            <v>ELLUS</v>
          </cell>
          <cell r="C145" t="str">
            <v>ELLUS</v>
          </cell>
        </row>
        <row r="146">
          <cell r="B146" t="str">
            <v>EMERSN</v>
          </cell>
          <cell r="C146" t="str">
            <v>COPLND</v>
          </cell>
        </row>
        <row r="147">
          <cell r="B147" t="str">
            <v>EMERSN</v>
          </cell>
          <cell r="C147" t="str">
            <v>EMERSN</v>
          </cell>
        </row>
        <row r="148">
          <cell r="B148" t="str">
            <v>EMERSN</v>
          </cell>
          <cell r="C148" t="str">
            <v>LIEBRT</v>
          </cell>
        </row>
        <row r="149">
          <cell r="B149" t="str">
            <v>ESPEUR</v>
          </cell>
          <cell r="C149" t="str">
            <v>ESPEUR</v>
          </cell>
        </row>
        <row r="150">
          <cell r="B150" t="str">
            <v>ESPRIT</v>
          </cell>
          <cell r="C150" t="str">
            <v>APACAS</v>
          </cell>
        </row>
        <row r="151">
          <cell r="B151" t="str">
            <v>ESPRIT</v>
          </cell>
          <cell r="C151" t="str">
            <v>EMCOLS</v>
          </cell>
        </row>
        <row r="152">
          <cell r="B152" t="str">
            <v>ESPRIT</v>
          </cell>
          <cell r="C152" t="str">
            <v>ESPRIT</v>
          </cell>
        </row>
        <row r="153">
          <cell r="B153" t="str">
            <v>ETNA</v>
          </cell>
          <cell r="C153" t="str">
            <v>ETNA</v>
          </cell>
        </row>
        <row r="154">
          <cell r="B154" t="str">
            <v>FALAB</v>
          </cell>
          <cell r="C154" t="str">
            <v>FALAB</v>
          </cell>
        </row>
        <row r="155">
          <cell r="B155" t="str">
            <v>FAPEN</v>
          </cell>
          <cell r="C155" t="str">
            <v>FAPEN</v>
          </cell>
        </row>
        <row r="156">
          <cell r="B156" t="str">
            <v>FLEXI</v>
          </cell>
          <cell r="C156" t="str">
            <v>FLEXI</v>
          </cell>
        </row>
        <row r="157">
          <cell r="B157" t="str">
            <v>FOOTLK</v>
          </cell>
          <cell r="C157" t="str">
            <v>FOOTCA</v>
          </cell>
        </row>
        <row r="158">
          <cell r="B158" t="str">
            <v>FOOTLK</v>
          </cell>
          <cell r="C158" t="str">
            <v>FOOTEU</v>
          </cell>
        </row>
        <row r="159">
          <cell r="B159" t="str">
            <v>FOOTLK</v>
          </cell>
          <cell r="C159" t="str">
            <v>FOOTLK</v>
          </cell>
        </row>
        <row r="160">
          <cell r="B160" t="str">
            <v>FOOTLK</v>
          </cell>
          <cell r="C160" t="str">
            <v>FOOTRT</v>
          </cell>
        </row>
        <row r="161">
          <cell r="B161" t="str">
            <v>FOOTLK</v>
          </cell>
          <cell r="C161" t="str">
            <v>FOOTTE</v>
          </cell>
        </row>
        <row r="162">
          <cell r="B162" t="str">
            <v>FRUIT</v>
          </cell>
          <cell r="C162" t="str">
            <v>FRUIT</v>
          </cell>
        </row>
        <row r="163">
          <cell r="B163" t="str">
            <v>GAP</v>
          </cell>
          <cell r="C163" t="str">
            <v>GAP</v>
          </cell>
        </row>
        <row r="164">
          <cell r="B164" t="str">
            <v>XGPWH</v>
          </cell>
          <cell r="C164" t="str">
            <v>XGPWH</v>
          </cell>
        </row>
        <row r="165">
          <cell r="B165" t="str">
            <v>HBI</v>
          </cell>
          <cell r="C165" t="str">
            <v>GFSI</v>
          </cell>
        </row>
        <row r="166">
          <cell r="B166" t="str">
            <v>GIII</v>
          </cell>
          <cell r="C166" t="str">
            <v>GIII</v>
          </cell>
        </row>
        <row r="167">
          <cell r="B167" t="str">
            <v>GLERY</v>
          </cell>
          <cell r="C167" t="str">
            <v>GLERY</v>
          </cell>
        </row>
        <row r="168">
          <cell r="B168" t="str">
            <v>GSMBR</v>
          </cell>
          <cell r="C168" t="str">
            <v>GSMBR</v>
          </cell>
        </row>
        <row r="169">
          <cell r="B169" t="str">
            <v>GSTAR</v>
          </cell>
          <cell r="C169" t="str">
            <v>GSTAR</v>
          </cell>
        </row>
        <row r="170">
          <cell r="B170" t="str">
            <v>GUESS</v>
          </cell>
          <cell r="C170" t="str">
            <v>GUESS</v>
          </cell>
        </row>
        <row r="171">
          <cell r="B171" t="str">
            <v>GUITAR</v>
          </cell>
          <cell r="C171" t="str">
            <v>GUITAR</v>
          </cell>
        </row>
        <row r="172">
          <cell r="B172" t="str">
            <v>GUITAR</v>
          </cell>
          <cell r="C172" t="str">
            <v>GUITCN</v>
          </cell>
        </row>
        <row r="173">
          <cell r="B173" t="str">
            <v>GUITAR</v>
          </cell>
          <cell r="C173" t="str">
            <v>MUFREN</v>
          </cell>
        </row>
        <row r="174">
          <cell r="B174" t="str">
            <v>GUITAR</v>
          </cell>
          <cell r="C174" t="str">
            <v>MUSART</v>
          </cell>
        </row>
        <row r="175">
          <cell r="B175" t="str">
            <v>HAGGAR</v>
          </cell>
          <cell r="C175" t="str">
            <v>HAGGAR</v>
          </cell>
        </row>
        <row r="176">
          <cell r="B176" t="str">
            <v>HARMAN</v>
          </cell>
          <cell r="C176" t="str">
            <v>HARMAN</v>
          </cell>
        </row>
        <row r="177">
          <cell r="B177" t="str">
            <v>HARMAN</v>
          </cell>
          <cell r="C177" t="str">
            <v>HARMEU</v>
          </cell>
        </row>
        <row r="178">
          <cell r="B178" t="str">
            <v>HBI</v>
          </cell>
          <cell r="C178" t="str">
            <v>HBIAUS</v>
          </cell>
        </row>
        <row r="179">
          <cell r="B179" t="str">
            <v>HBI</v>
          </cell>
          <cell r="C179" t="str">
            <v>HBICAN</v>
          </cell>
        </row>
        <row r="180">
          <cell r="B180" t="str">
            <v>HBI</v>
          </cell>
          <cell r="C180" t="str">
            <v>HBIEUR</v>
          </cell>
        </row>
        <row r="181">
          <cell r="B181" t="str">
            <v>HBI</v>
          </cell>
          <cell r="C181" t="str">
            <v>HBIGEN</v>
          </cell>
        </row>
        <row r="182">
          <cell r="B182" t="str">
            <v>HBI</v>
          </cell>
          <cell r="C182" t="str">
            <v>HBIHOS</v>
          </cell>
        </row>
        <row r="183">
          <cell r="B183" t="str">
            <v>HBI</v>
          </cell>
          <cell r="C183" t="str">
            <v>HBIINT</v>
          </cell>
        </row>
        <row r="184">
          <cell r="B184" t="str">
            <v>HBI</v>
          </cell>
          <cell r="C184" t="str">
            <v>HBIIRE</v>
          </cell>
        </row>
        <row r="185">
          <cell r="B185" t="str">
            <v>HBI</v>
          </cell>
          <cell r="C185" t="str">
            <v>HBIJPN</v>
          </cell>
        </row>
        <row r="186">
          <cell r="B186" t="str">
            <v>HBI</v>
          </cell>
          <cell r="C186" t="str">
            <v>HBIMEX</v>
          </cell>
        </row>
        <row r="187">
          <cell r="B187" t="str">
            <v>HBI</v>
          </cell>
          <cell r="C187" t="str">
            <v>HBINTL</v>
          </cell>
        </row>
        <row r="188">
          <cell r="B188" t="str">
            <v>HBI</v>
          </cell>
          <cell r="C188" t="str">
            <v>HBIOUT</v>
          </cell>
        </row>
        <row r="189">
          <cell r="B189" t="str">
            <v>HBI</v>
          </cell>
          <cell r="C189" t="str">
            <v>HBIRAW</v>
          </cell>
        </row>
        <row r="190">
          <cell r="B190" t="str">
            <v>HBI</v>
          </cell>
          <cell r="C190" t="str">
            <v>HBITHA</v>
          </cell>
        </row>
        <row r="191">
          <cell r="B191" t="str">
            <v>HBI</v>
          </cell>
          <cell r="C191" t="str">
            <v>HBIUNW</v>
          </cell>
        </row>
        <row r="192">
          <cell r="B192" t="str">
            <v>HEMA</v>
          </cell>
          <cell r="C192" t="str">
            <v>HEMA</v>
          </cell>
        </row>
        <row r="193">
          <cell r="B193" t="str">
            <v>HIDARY</v>
          </cell>
          <cell r="C193" t="str">
            <v>HIDARY</v>
          </cell>
        </row>
        <row r="194">
          <cell r="B194" t="str">
            <v>HORBAC</v>
          </cell>
          <cell r="C194" t="str">
            <v>HORBAC</v>
          </cell>
        </row>
        <row r="195">
          <cell r="B195" t="str">
            <v>HORBAC</v>
          </cell>
          <cell r="C195" t="str">
            <v>HORBUB</v>
          </cell>
        </row>
        <row r="196">
          <cell r="B196" t="str">
            <v>HOSLEY</v>
          </cell>
          <cell r="C196" t="str">
            <v>HOSLEY</v>
          </cell>
        </row>
        <row r="197">
          <cell r="B197" t="str">
            <v>HPK</v>
          </cell>
          <cell r="C197" t="str">
            <v>REGENT</v>
          </cell>
        </row>
        <row r="198">
          <cell r="B198" t="str">
            <v>HSACV</v>
          </cell>
          <cell r="C198" t="str">
            <v>HSACV</v>
          </cell>
        </row>
        <row r="199">
          <cell r="B199" t="str">
            <v>HSE24</v>
          </cell>
          <cell r="C199" t="str">
            <v>HSEDE</v>
          </cell>
        </row>
        <row r="200">
          <cell r="B200" t="str">
            <v>HUNDO</v>
          </cell>
          <cell r="C200" t="str">
            <v>LEVO</v>
          </cell>
        </row>
        <row r="201">
          <cell r="B201" t="str">
            <v>HUNK</v>
          </cell>
          <cell r="C201" t="str">
            <v>HUNK</v>
          </cell>
        </row>
        <row r="202">
          <cell r="B202" t="str">
            <v>ILLUM</v>
          </cell>
          <cell r="C202" t="str">
            <v>ILLUM</v>
          </cell>
        </row>
        <row r="203">
          <cell r="B203" t="str">
            <v>ISA</v>
          </cell>
          <cell r="C203" t="str">
            <v>ISA</v>
          </cell>
        </row>
        <row r="204">
          <cell r="B204" t="str">
            <v>ISTS</v>
          </cell>
          <cell r="C204" t="str">
            <v>ORSAY</v>
          </cell>
        </row>
        <row r="205">
          <cell r="B205" t="str">
            <v>ITGM</v>
          </cell>
          <cell r="C205" t="str">
            <v>ITGM</v>
          </cell>
        </row>
        <row r="206">
          <cell r="B206" t="str">
            <v>IZUMI</v>
          </cell>
          <cell r="C206" t="str">
            <v>IZUMI</v>
          </cell>
        </row>
        <row r="207">
          <cell r="B207" t="str">
            <v>JACOB</v>
          </cell>
          <cell r="C207" t="str">
            <v>JACOB</v>
          </cell>
        </row>
        <row r="208">
          <cell r="B208" t="str">
            <v>JCI</v>
          </cell>
          <cell r="C208" t="str">
            <v>JCFL</v>
          </cell>
        </row>
        <row r="209">
          <cell r="B209" t="str">
            <v>JCI</v>
          </cell>
          <cell r="C209" t="str">
            <v>JCREW</v>
          </cell>
        </row>
        <row r="210">
          <cell r="B210" t="str">
            <v>JDACHE</v>
          </cell>
          <cell r="C210" t="str">
            <v>JDACHE</v>
          </cell>
        </row>
        <row r="211">
          <cell r="B211" t="str">
            <v>JINTAI</v>
          </cell>
          <cell r="C211" t="str">
            <v>JINTAI</v>
          </cell>
        </row>
        <row r="212">
          <cell r="B212" t="str">
            <v>KATAG</v>
          </cell>
          <cell r="C212" t="str">
            <v>KATAG</v>
          </cell>
        </row>
        <row r="213">
          <cell r="B213" t="str">
            <v>KMRT</v>
          </cell>
          <cell r="C213" t="str">
            <v>KMRT</v>
          </cell>
        </row>
        <row r="214">
          <cell r="B214" t="str">
            <v>KMRT</v>
          </cell>
          <cell r="C214" t="str">
            <v>KMRTFM</v>
          </cell>
        </row>
        <row r="215">
          <cell r="B215" t="str">
            <v>KTK</v>
          </cell>
          <cell r="C215" t="str">
            <v>KTK</v>
          </cell>
        </row>
        <row r="216">
          <cell r="B216" t="str">
            <v>KTK</v>
          </cell>
          <cell r="C216" t="str">
            <v>MKI</v>
          </cell>
        </row>
        <row r="217">
          <cell r="B217" t="str">
            <v>KWANT</v>
          </cell>
          <cell r="C217" t="str">
            <v>KWANT</v>
          </cell>
        </row>
        <row r="218">
          <cell r="B218" t="str">
            <v>KYONV</v>
          </cell>
          <cell r="C218" t="str">
            <v>KYONV</v>
          </cell>
        </row>
        <row r="219">
          <cell r="B219" t="str">
            <v>LENOX</v>
          </cell>
          <cell r="C219" t="str">
            <v>LENOX</v>
          </cell>
        </row>
        <row r="220">
          <cell r="B220" t="str">
            <v>LEVIEU</v>
          </cell>
          <cell r="C220" t="str">
            <v>LEVIEU</v>
          </cell>
        </row>
        <row r="221">
          <cell r="B221" t="str">
            <v>LEVIS</v>
          </cell>
          <cell r="C221" t="str">
            <v>LEVIS</v>
          </cell>
        </row>
        <row r="222">
          <cell r="B222" t="str">
            <v>LII</v>
          </cell>
          <cell r="C222" t="str">
            <v>LII</v>
          </cell>
        </row>
        <row r="223">
          <cell r="B223" t="str">
            <v>LII</v>
          </cell>
          <cell r="C223" t="str">
            <v>LIIADP</v>
          </cell>
        </row>
        <row r="224">
          <cell r="B224" t="str">
            <v>LII</v>
          </cell>
          <cell r="C224" t="str">
            <v>LIICO</v>
          </cell>
        </row>
        <row r="225">
          <cell r="B225" t="str">
            <v>LII</v>
          </cell>
          <cell r="C225" t="str">
            <v>LIIRE</v>
          </cell>
        </row>
        <row r="226">
          <cell r="B226" t="str">
            <v>LII</v>
          </cell>
          <cell r="C226" t="str">
            <v>LIIWWR</v>
          </cell>
        </row>
        <row r="227">
          <cell r="B227" t="str">
            <v>LIMIT</v>
          </cell>
          <cell r="C227" t="str">
            <v>VSECCA</v>
          </cell>
        </row>
        <row r="228">
          <cell r="B228" t="str">
            <v>LIZINC</v>
          </cell>
          <cell r="C228" t="str">
            <v>LIZINC</v>
          </cell>
        </row>
        <row r="229">
          <cell r="B229" t="str">
            <v>LLBEAN</v>
          </cell>
          <cell r="C229" t="str">
            <v>LLBEAN</v>
          </cell>
        </row>
        <row r="230">
          <cell r="B230" t="str">
            <v>LLBHKG</v>
          </cell>
          <cell r="C230" t="str">
            <v>LLBHKG</v>
          </cell>
        </row>
        <row r="231">
          <cell r="B231" t="str">
            <v>LLS</v>
          </cell>
          <cell r="C231" t="str">
            <v>BENDEL</v>
          </cell>
        </row>
        <row r="232">
          <cell r="B232" t="str">
            <v>LLS</v>
          </cell>
          <cell r="C232" t="str">
            <v>JONES</v>
          </cell>
        </row>
        <row r="233">
          <cell r="B233" t="str">
            <v>LLS</v>
          </cell>
          <cell r="C233" t="str">
            <v>LERNER</v>
          </cell>
        </row>
        <row r="234">
          <cell r="B234" t="str">
            <v>LLS</v>
          </cell>
          <cell r="C234" t="str">
            <v>LIMIT</v>
          </cell>
        </row>
        <row r="235">
          <cell r="B235" t="str">
            <v>LLS</v>
          </cell>
          <cell r="C235" t="str">
            <v>LLSXAN</v>
          </cell>
        </row>
        <row r="236">
          <cell r="B236" t="str">
            <v>LLS</v>
          </cell>
          <cell r="C236" t="str">
            <v>LSI</v>
          </cell>
        </row>
        <row r="237">
          <cell r="B237" t="str">
            <v>LLS</v>
          </cell>
          <cell r="C237" t="str">
            <v>LZA</v>
          </cell>
        </row>
        <row r="238">
          <cell r="B238" t="str">
            <v>LLS</v>
          </cell>
          <cell r="C238" t="str">
            <v>MGF</v>
          </cell>
        </row>
        <row r="239">
          <cell r="B239" t="str">
            <v>VS</v>
          </cell>
          <cell r="C239" t="str">
            <v>OCEAN</v>
          </cell>
        </row>
        <row r="240">
          <cell r="B240" t="str">
            <v>LLS</v>
          </cell>
          <cell r="C240" t="str">
            <v>SJV</v>
          </cell>
        </row>
        <row r="241">
          <cell r="B241" t="str">
            <v>LLS</v>
          </cell>
          <cell r="C241" t="str">
            <v>STRUCT</v>
          </cell>
        </row>
        <row r="242">
          <cell r="B242" t="str">
            <v>LLS</v>
          </cell>
          <cell r="C242" t="str">
            <v>TSAM</v>
          </cell>
        </row>
        <row r="243">
          <cell r="B243" t="str">
            <v>LLS</v>
          </cell>
          <cell r="C243" t="str">
            <v>VSECBT</v>
          </cell>
        </row>
        <row r="244">
          <cell r="B244" t="str">
            <v>VS</v>
          </cell>
          <cell r="C244" t="str">
            <v>VSECDT</v>
          </cell>
        </row>
        <row r="245">
          <cell r="B245" t="str">
            <v>VS</v>
          </cell>
          <cell r="C245" t="str">
            <v>VSECST</v>
          </cell>
        </row>
        <row r="246">
          <cell r="B246" t="str">
            <v>LMAG</v>
          </cell>
          <cell r="C246" t="str">
            <v>LMAG</v>
          </cell>
        </row>
        <row r="247">
          <cell r="B247" t="str">
            <v>LNT</v>
          </cell>
          <cell r="C247" t="str">
            <v>LNT</v>
          </cell>
        </row>
        <row r="248">
          <cell r="B248" t="str">
            <v>LOLLY</v>
          </cell>
          <cell r="C248" t="str">
            <v>LOLLY</v>
          </cell>
        </row>
        <row r="249">
          <cell r="B249" t="str">
            <v>LOYTEX</v>
          </cell>
          <cell r="C249" t="str">
            <v>LOYTEX</v>
          </cell>
        </row>
        <row r="250">
          <cell r="B250" t="str">
            <v>LREN</v>
          </cell>
          <cell r="C250" t="str">
            <v>LREN</v>
          </cell>
        </row>
        <row r="251">
          <cell r="B251" t="str">
            <v>LVSCO</v>
          </cell>
          <cell r="C251" t="str">
            <v>LEVI</v>
          </cell>
        </row>
        <row r="252">
          <cell r="B252" t="str">
            <v>M3MEX</v>
          </cell>
          <cell r="C252" t="str">
            <v>M3MEX</v>
          </cell>
        </row>
        <row r="253">
          <cell r="B253" t="str">
            <v>FNGG</v>
          </cell>
          <cell r="C253" t="str">
            <v>BRANBE</v>
          </cell>
        </row>
        <row r="254">
          <cell r="B254" t="str">
            <v>MACNE</v>
          </cell>
          <cell r="C254" t="str">
            <v>DOLC</v>
          </cell>
        </row>
        <row r="255">
          <cell r="B255" t="str">
            <v>MACNE</v>
          </cell>
          <cell r="C255" t="str">
            <v>INVIT</v>
          </cell>
        </row>
        <row r="256">
          <cell r="B256" t="str">
            <v>MACNE</v>
          </cell>
          <cell r="C256" t="str">
            <v>MANF</v>
          </cell>
        </row>
        <row r="257">
          <cell r="B257" t="str">
            <v>MACNE</v>
          </cell>
          <cell r="C257" t="str">
            <v>RETAIL</v>
          </cell>
        </row>
        <row r="258">
          <cell r="B258" t="str">
            <v>MACYS</v>
          </cell>
          <cell r="C258" t="str">
            <v>MACYS</v>
          </cell>
        </row>
        <row r="259">
          <cell r="B259" t="str">
            <v>MARMAX</v>
          </cell>
          <cell r="C259" t="str">
            <v>CONCOR</v>
          </cell>
        </row>
        <row r="260">
          <cell r="B260" t="str">
            <v>MARMAX</v>
          </cell>
          <cell r="C260" t="str">
            <v>HGBUY</v>
          </cell>
        </row>
        <row r="261">
          <cell r="B261" t="str">
            <v>MARMAX</v>
          </cell>
          <cell r="C261" t="str">
            <v>HSENSE</v>
          </cell>
        </row>
        <row r="262">
          <cell r="B262" t="str">
            <v>MARMAX</v>
          </cell>
          <cell r="C262" t="str">
            <v>MSHALL</v>
          </cell>
        </row>
        <row r="263">
          <cell r="B263" t="str">
            <v>MARMAX</v>
          </cell>
          <cell r="C263" t="str">
            <v>NEWTON</v>
          </cell>
        </row>
        <row r="264">
          <cell r="B264" t="str">
            <v>MARMAX</v>
          </cell>
          <cell r="C264" t="str">
            <v>TKMAXX</v>
          </cell>
        </row>
        <row r="265">
          <cell r="B265" t="str">
            <v>MERVNS</v>
          </cell>
          <cell r="C265" t="str">
            <v>MERVNS</v>
          </cell>
        </row>
        <row r="266">
          <cell r="B266" t="str">
            <v>MKORS</v>
          </cell>
          <cell r="C266" t="str">
            <v>MKORS</v>
          </cell>
        </row>
        <row r="267">
          <cell r="B267" t="str">
            <v>MLOSA</v>
          </cell>
          <cell r="C267" t="str">
            <v>MLOSA</v>
          </cell>
        </row>
        <row r="268">
          <cell r="B268" t="str">
            <v>MORSLY</v>
          </cell>
          <cell r="C268" t="str">
            <v>MORSLY</v>
          </cell>
        </row>
        <row r="269">
          <cell r="B269" t="str">
            <v>NBAL</v>
          </cell>
          <cell r="C269" t="str">
            <v>NBAL</v>
          </cell>
        </row>
        <row r="270">
          <cell r="B270" t="str">
            <v>NBAL</v>
          </cell>
          <cell r="C270" t="str">
            <v>NBC</v>
          </cell>
        </row>
        <row r="271">
          <cell r="B271" t="str">
            <v>NBAL</v>
          </cell>
          <cell r="C271" t="str">
            <v>NBHKI</v>
          </cell>
        </row>
        <row r="272">
          <cell r="B272" t="str">
            <v>NBAL</v>
          </cell>
          <cell r="C272" t="str">
            <v>NBMY</v>
          </cell>
        </row>
        <row r="273">
          <cell r="B273" t="str">
            <v>NBAL</v>
          </cell>
          <cell r="C273" t="str">
            <v>NBSG</v>
          </cell>
        </row>
        <row r="274">
          <cell r="B274" t="str">
            <v>NBAL</v>
          </cell>
          <cell r="C274" t="str">
            <v>XWASO</v>
          </cell>
        </row>
        <row r="275">
          <cell r="B275" t="str">
            <v>NBALME</v>
          </cell>
          <cell r="C275" t="str">
            <v>NBALME</v>
          </cell>
        </row>
        <row r="276">
          <cell r="B276" t="str">
            <v>NBEUR</v>
          </cell>
          <cell r="C276" t="str">
            <v>NBEUR</v>
          </cell>
        </row>
        <row r="277">
          <cell r="B277" t="str">
            <v>NEWLEU</v>
          </cell>
          <cell r="C277" t="str">
            <v>CPEUR</v>
          </cell>
        </row>
        <row r="278">
          <cell r="B278" t="str">
            <v>NEWLEU</v>
          </cell>
          <cell r="C278" t="str">
            <v>EWCEU</v>
          </cell>
        </row>
        <row r="279">
          <cell r="B279" t="str">
            <v>NEWLEU</v>
          </cell>
          <cell r="C279" t="str">
            <v>FBEUR</v>
          </cell>
        </row>
        <row r="280">
          <cell r="B280" t="str">
            <v>NEWLEU</v>
          </cell>
          <cell r="C280" t="str">
            <v>NEWLEU</v>
          </cell>
        </row>
        <row r="281">
          <cell r="B281" t="str">
            <v>NEXCOM</v>
          </cell>
          <cell r="C281" t="str">
            <v>NEXCOM</v>
          </cell>
        </row>
        <row r="282">
          <cell r="B282" t="str">
            <v>NIDEC</v>
          </cell>
          <cell r="C282" t="str">
            <v>EAM</v>
          </cell>
        </row>
        <row r="283">
          <cell r="B283" t="str">
            <v>NIDEC</v>
          </cell>
          <cell r="C283" t="str">
            <v>EMCI</v>
          </cell>
        </row>
        <row r="284">
          <cell r="B284" t="str">
            <v>NIDEC</v>
          </cell>
          <cell r="C284" t="str">
            <v>NHAC</v>
          </cell>
        </row>
        <row r="285">
          <cell r="B285" t="str">
            <v>NIKE</v>
          </cell>
          <cell r="C285" t="str">
            <v>CONVRS</v>
          </cell>
        </row>
        <row r="286">
          <cell r="B286" t="str">
            <v>NIKE</v>
          </cell>
          <cell r="C286" t="str">
            <v>HURLEY</v>
          </cell>
        </row>
        <row r="287">
          <cell r="B287" t="str">
            <v>NIKE</v>
          </cell>
          <cell r="C287" t="str">
            <v>NTS</v>
          </cell>
        </row>
        <row r="288">
          <cell r="B288" t="str">
            <v>NIKE</v>
          </cell>
          <cell r="C288" t="str">
            <v>SWOOSH</v>
          </cell>
        </row>
        <row r="289">
          <cell r="B289" t="str">
            <v>NORTON</v>
          </cell>
          <cell r="C289" t="str">
            <v>NORTON</v>
          </cell>
        </row>
        <row r="290">
          <cell r="B290" t="str">
            <v>NTGEAR</v>
          </cell>
          <cell r="C290" t="str">
            <v>NTGEAR</v>
          </cell>
        </row>
        <row r="291">
          <cell r="B291" t="str">
            <v>NVIS</v>
          </cell>
          <cell r="C291" t="str">
            <v>NVEG</v>
          </cell>
        </row>
        <row r="292">
          <cell r="B292" t="str">
            <v>NVIS</v>
          </cell>
          <cell r="C292" t="str">
            <v>NVIQ</v>
          </cell>
        </row>
        <row r="293">
          <cell r="B293" t="str">
            <v>OBI</v>
          </cell>
          <cell r="C293" t="str">
            <v>EMLUX</v>
          </cell>
        </row>
        <row r="294">
          <cell r="B294" t="str">
            <v>OBI</v>
          </cell>
          <cell r="C294" t="str">
            <v>EUROM</v>
          </cell>
        </row>
        <row r="295">
          <cell r="B295" t="str">
            <v>OBI</v>
          </cell>
          <cell r="C295" t="str">
            <v>OBIITA</v>
          </cell>
        </row>
        <row r="296">
          <cell r="B296" t="str">
            <v>OBI</v>
          </cell>
          <cell r="C296" t="str">
            <v>OBIPOL</v>
          </cell>
        </row>
        <row r="297">
          <cell r="B297" t="str">
            <v>OBI</v>
          </cell>
          <cell r="C297" t="str">
            <v>OBIRUS</v>
          </cell>
        </row>
        <row r="298">
          <cell r="B298" t="str">
            <v>OFWO</v>
          </cell>
          <cell r="C298" t="str">
            <v>OFWO</v>
          </cell>
        </row>
        <row r="299">
          <cell r="B299" t="str">
            <v>ORSGM</v>
          </cell>
          <cell r="C299" t="str">
            <v>ORSGM</v>
          </cell>
        </row>
        <row r="300">
          <cell r="B300" t="str">
            <v>OVRSTK</v>
          </cell>
          <cell r="C300" t="str">
            <v>OVRSTK</v>
          </cell>
        </row>
        <row r="301">
          <cell r="B301" t="str">
            <v>OXFORD</v>
          </cell>
          <cell r="C301" t="str">
            <v>OXFORD</v>
          </cell>
        </row>
        <row r="302">
          <cell r="B302" t="str">
            <v>PACSUN</v>
          </cell>
          <cell r="C302" t="str">
            <v>PACSUN</v>
          </cell>
        </row>
        <row r="303">
          <cell r="B303" t="str">
            <v>PARBK</v>
          </cell>
          <cell r="C303" t="str">
            <v>PARBK</v>
          </cell>
        </row>
        <row r="304">
          <cell r="B304" t="str">
            <v>PCEC</v>
          </cell>
          <cell r="C304" t="str">
            <v>PCEC</v>
          </cell>
        </row>
        <row r="305">
          <cell r="B305" t="str">
            <v>PEPE</v>
          </cell>
          <cell r="C305" t="str">
            <v>PEPE</v>
          </cell>
        </row>
        <row r="306">
          <cell r="B306" t="str">
            <v>PERRY</v>
          </cell>
          <cell r="C306" t="str">
            <v>PERRY</v>
          </cell>
        </row>
        <row r="307">
          <cell r="B307" t="str">
            <v>PHB</v>
          </cell>
          <cell r="C307" t="str">
            <v>PHB</v>
          </cell>
        </row>
        <row r="308">
          <cell r="B308" t="str">
            <v>PHB</v>
          </cell>
          <cell r="C308" t="str">
            <v>SHLNE</v>
          </cell>
        </row>
        <row r="309">
          <cell r="B309" t="str">
            <v>PIER1</v>
          </cell>
          <cell r="C309" t="str">
            <v>CARGO</v>
          </cell>
        </row>
        <row r="310">
          <cell r="B310" t="str">
            <v>PIER1</v>
          </cell>
          <cell r="C310" t="str">
            <v>PIER1</v>
          </cell>
        </row>
        <row r="311">
          <cell r="B311" t="str">
            <v>POLO</v>
          </cell>
          <cell r="C311" t="str">
            <v>CHAPS1</v>
          </cell>
        </row>
        <row r="312">
          <cell r="B312" t="str">
            <v>POLO</v>
          </cell>
          <cell r="C312" t="str">
            <v>CHAPS2</v>
          </cell>
        </row>
        <row r="313">
          <cell r="B313" t="str">
            <v>POLO</v>
          </cell>
          <cell r="C313" t="str">
            <v>CLUB</v>
          </cell>
        </row>
        <row r="314">
          <cell r="B314" t="str">
            <v>POLO</v>
          </cell>
          <cell r="C314" t="str">
            <v>CLUBCA</v>
          </cell>
        </row>
        <row r="315">
          <cell r="B315" t="str">
            <v>POLO</v>
          </cell>
          <cell r="C315" t="str">
            <v>DAYS</v>
          </cell>
        </row>
        <row r="316">
          <cell r="B316" t="str">
            <v>POLO</v>
          </cell>
          <cell r="C316" t="str">
            <v>DRESSC</v>
          </cell>
        </row>
        <row r="317">
          <cell r="B317" t="str">
            <v>POLO</v>
          </cell>
          <cell r="C317" t="str">
            <v>DRESSL</v>
          </cell>
        </row>
        <row r="318">
          <cell r="B318" t="str">
            <v>POLO</v>
          </cell>
          <cell r="C318" t="str">
            <v>LAUREN</v>
          </cell>
        </row>
        <row r="319">
          <cell r="B319" t="str">
            <v>POLO</v>
          </cell>
          <cell r="C319" t="str">
            <v>PJC</v>
          </cell>
        </row>
        <row r="320">
          <cell r="B320" t="str">
            <v>POLO</v>
          </cell>
          <cell r="C320" t="str">
            <v>POLO</v>
          </cell>
        </row>
        <row r="321">
          <cell r="B321" t="str">
            <v>POLO</v>
          </cell>
          <cell r="C321" t="str">
            <v>POLORT</v>
          </cell>
        </row>
        <row r="322">
          <cell r="B322" t="str">
            <v>POLO</v>
          </cell>
          <cell r="C322" t="str">
            <v>PRLALC</v>
          </cell>
        </row>
        <row r="323">
          <cell r="B323" t="str">
            <v>POLO</v>
          </cell>
          <cell r="C323" t="str">
            <v>PRLALD</v>
          </cell>
        </row>
        <row r="324">
          <cell r="B324" t="str">
            <v>POLO</v>
          </cell>
          <cell r="C324" t="str">
            <v>PRLALM</v>
          </cell>
        </row>
        <row r="325">
          <cell r="B325" t="str">
            <v>POLO</v>
          </cell>
          <cell r="C325" t="str">
            <v>PRLALW</v>
          </cell>
        </row>
        <row r="326">
          <cell r="B326" t="str">
            <v>POLO</v>
          </cell>
          <cell r="C326" t="str">
            <v>PRLLG</v>
          </cell>
        </row>
        <row r="327">
          <cell r="B327" t="str">
            <v>POLO</v>
          </cell>
          <cell r="C327" t="str">
            <v>RKI</v>
          </cell>
        </row>
        <row r="328">
          <cell r="B328" t="str">
            <v>POLO</v>
          </cell>
          <cell r="C328" t="str">
            <v>RLCAN</v>
          </cell>
        </row>
        <row r="329">
          <cell r="B329" t="str">
            <v>POLO</v>
          </cell>
          <cell r="C329" t="str">
            <v>RLCHLD</v>
          </cell>
        </row>
        <row r="330">
          <cell r="B330" t="str">
            <v>POLO</v>
          </cell>
          <cell r="C330" t="str">
            <v>RLCORP</v>
          </cell>
        </row>
        <row r="331">
          <cell r="B331" t="str">
            <v>POLO</v>
          </cell>
          <cell r="C331" t="str">
            <v>RLCW</v>
          </cell>
        </row>
        <row r="332">
          <cell r="B332" t="str">
            <v>POLO</v>
          </cell>
          <cell r="C332" t="str">
            <v>RLDRES</v>
          </cell>
        </row>
        <row r="333">
          <cell r="B333" t="str">
            <v>POLO</v>
          </cell>
          <cell r="C333" t="str">
            <v>RLFOOT</v>
          </cell>
        </row>
        <row r="334">
          <cell r="B334" t="str">
            <v>POLO</v>
          </cell>
          <cell r="C334" t="str">
            <v>RLFTWR</v>
          </cell>
        </row>
        <row r="335">
          <cell r="B335" t="str">
            <v>POLO</v>
          </cell>
          <cell r="C335" t="str">
            <v>RLHOME</v>
          </cell>
        </row>
        <row r="336">
          <cell r="B336" t="str">
            <v>POLO</v>
          </cell>
          <cell r="C336" t="str">
            <v>RLHP</v>
          </cell>
        </row>
        <row r="337">
          <cell r="B337" t="str">
            <v>POLO</v>
          </cell>
          <cell r="C337" t="str">
            <v>RLHW</v>
          </cell>
        </row>
        <row r="338">
          <cell r="B338" t="str">
            <v>POLO</v>
          </cell>
          <cell r="C338" t="str">
            <v>RLJEAN</v>
          </cell>
        </row>
        <row r="339">
          <cell r="B339" t="str">
            <v>POLO</v>
          </cell>
          <cell r="C339" t="str">
            <v>RLLGA</v>
          </cell>
        </row>
        <row r="340">
          <cell r="B340" t="str">
            <v>POLO</v>
          </cell>
          <cell r="C340" t="str">
            <v>RLRETL</v>
          </cell>
        </row>
        <row r="341">
          <cell r="B341" t="str">
            <v>POLO</v>
          </cell>
          <cell r="C341" t="str">
            <v>RLW</v>
          </cell>
        </row>
        <row r="342">
          <cell r="B342" t="str">
            <v>POLO</v>
          </cell>
          <cell r="C342" t="str">
            <v>RLWOM</v>
          </cell>
        </row>
        <row r="343">
          <cell r="B343" t="str">
            <v>POLO</v>
          </cell>
          <cell r="C343" t="str">
            <v>THT</v>
          </cell>
        </row>
        <row r="344">
          <cell r="B344" t="str">
            <v>PUBLIC</v>
          </cell>
          <cell r="C344" t="str">
            <v>PUBLIC</v>
          </cell>
        </row>
        <row r="345">
          <cell r="B345" t="str">
            <v>PVHCO</v>
          </cell>
          <cell r="C345" t="str">
            <v>PVHBR2</v>
          </cell>
        </row>
        <row r="346">
          <cell r="B346" t="str">
            <v>PVHCO</v>
          </cell>
          <cell r="C346" t="str">
            <v>PVHCO</v>
          </cell>
        </row>
        <row r="347">
          <cell r="B347" t="str">
            <v>QS</v>
          </cell>
          <cell r="C347" t="str">
            <v>DCI</v>
          </cell>
        </row>
        <row r="348">
          <cell r="B348" t="str">
            <v>QS</v>
          </cell>
          <cell r="C348" t="str">
            <v>DCS</v>
          </cell>
        </row>
        <row r="349">
          <cell r="B349" t="str">
            <v>QS</v>
          </cell>
          <cell r="C349" t="str">
            <v>QSCA</v>
          </cell>
        </row>
        <row r="350">
          <cell r="B350" t="str">
            <v>QS</v>
          </cell>
          <cell r="C350" t="str">
            <v>QSLTM</v>
          </cell>
        </row>
        <row r="351">
          <cell r="B351" t="str">
            <v>QS</v>
          </cell>
          <cell r="C351" t="str">
            <v>QSR</v>
          </cell>
        </row>
        <row r="352">
          <cell r="B352" t="str">
            <v>QS</v>
          </cell>
          <cell r="C352" t="str">
            <v>QSUS</v>
          </cell>
        </row>
        <row r="353">
          <cell r="B353" t="str">
            <v>QSBR</v>
          </cell>
          <cell r="C353" t="str">
            <v>DCSBR</v>
          </cell>
        </row>
        <row r="354">
          <cell r="B354" t="str">
            <v>QSBR</v>
          </cell>
          <cell r="C354" t="str">
            <v>QSBR</v>
          </cell>
        </row>
        <row r="355">
          <cell r="B355" t="str">
            <v>QSBR</v>
          </cell>
          <cell r="C355" t="str">
            <v>RQSBR</v>
          </cell>
        </row>
        <row r="356">
          <cell r="B356" t="str">
            <v>QVC</v>
          </cell>
          <cell r="C356" t="str">
            <v>QVC</v>
          </cell>
        </row>
        <row r="357">
          <cell r="B357" t="str">
            <v>RACK</v>
          </cell>
          <cell r="C357" t="str">
            <v>RACK</v>
          </cell>
        </row>
        <row r="358">
          <cell r="B358" t="str">
            <v>RALSEY</v>
          </cell>
          <cell r="C358" t="str">
            <v>RALSEY</v>
          </cell>
        </row>
        <row r="359">
          <cell r="B359" t="str">
            <v>RH</v>
          </cell>
          <cell r="C359" t="str">
            <v>RH</v>
          </cell>
        </row>
        <row r="360">
          <cell r="B360" t="str">
            <v>RIDD</v>
          </cell>
          <cell r="C360" t="str">
            <v>ALLM</v>
          </cell>
        </row>
        <row r="361">
          <cell r="B361" t="str">
            <v>RIDD</v>
          </cell>
          <cell r="C361" t="str">
            <v>RDLL</v>
          </cell>
        </row>
        <row r="362">
          <cell r="B362" t="str">
            <v>RIP</v>
          </cell>
          <cell r="C362" t="str">
            <v>RIPC</v>
          </cell>
        </row>
        <row r="363">
          <cell r="B363" t="str">
            <v>RIP</v>
          </cell>
          <cell r="C363" t="str">
            <v>RIPP</v>
          </cell>
        </row>
        <row r="364">
          <cell r="B364" t="str">
            <v>RMAID</v>
          </cell>
          <cell r="C364" t="str">
            <v>AMTC</v>
          </cell>
        </row>
        <row r="365">
          <cell r="B365" t="str">
            <v>RMAID</v>
          </cell>
          <cell r="C365" t="str">
            <v>ANCHOR</v>
          </cell>
        </row>
        <row r="366">
          <cell r="B366" t="str">
            <v>RMAID</v>
          </cell>
          <cell r="C366" t="str">
            <v>AROCK</v>
          </cell>
        </row>
        <row r="367">
          <cell r="B367" t="str">
            <v>RMAID</v>
          </cell>
          <cell r="C367" t="str">
            <v>CHFRA</v>
          </cell>
        </row>
        <row r="368">
          <cell r="B368" t="str">
            <v>RMAID</v>
          </cell>
          <cell r="C368" t="str">
            <v>DCRUS</v>
          </cell>
        </row>
        <row r="369">
          <cell r="B369" t="str">
            <v>RMAID</v>
          </cell>
          <cell r="C369" t="str">
            <v>ELDON</v>
          </cell>
        </row>
        <row r="370">
          <cell r="B370" t="str">
            <v>RMAID</v>
          </cell>
          <cell r="C370" t="str">
            <v>GPROD</v>
          </cell>
        </row>
        <row r="371">
          <cell r="B371" t="str">
            <v>RMAID</v>
          </cell>
          <cell r="C371" t="str">
            <v>GRACO</v>
          </cell>
        </row>
        <row r="372">
          <cell r="B372" t="str">
            <v>RMAID</v>
          </cell>
          <cell r="C372" t="str">
            <v>INTCTX</v>
          </cell>
        </row>
        <row r="373">
          <cell r="B373" t="str">
            <v>RMAID</v>
          </cell>
          <cell r="C373" t="str">
            <v>LNK</v>
          </cell>
        </row>
        <row r="374">
          <cell r="B374" t="str">
            <v>RMAID</v>
          </cell>
          <cell r="C374" t="str">
            <v>MIRRO</v>
          </cell>
        </row>
        <row r="375">
          <cell r="B375" t="str">
            <v>RMAID</v>
          </cell>
          <cell r="C375" t="str">
            <v>NENPLS</v>
          </cell>
        </row>
        <row r="376">
          <cell r="B376" t="str">
            <v>RMAID</v>
          </cell>
          <cell r="C376" t="str">
            <v>NPF</v>
          </cell>
        </row>
        <row r="377">
          <cell r="B377" t="str">
            <v>RMAID</v>
          </cell>
          <cell r="C377" t="str">
            <v>PANOD</v>
          </cell>
        </row>
        <row r="378">
          <cell r="B378" t="str">
            <v>RMAID</v>
          </cell>
          <cell r="C378" t="str">
            <v>RDMEX</v>
          </cell>
        </row>
        <row r="379">
          <cell r="B379" t="str">
            <v>RMAID</v>
          </cell>
          <cell r="C379" t="str">
            <v>RHPWI</v>
          </cell>
        </row>
        <row r="380">
          <cell r="B380" t="str">
            <v>RMAID</v>
          </cell>
          <cell r="C380" t="str">
            <v>RMCA</v>
          </cell>
        </row>
        <row r="381">
          <cell r="B381" t="str">
            <v>RMAID</v>
          </cell>
          <cell r="C381" t="str">
            <v>RPCI</v>
          </cell>
        </row>
        <row r="382">
          <cell r="B382" t="str">
            <v>RMAID</v>
          </cell>
          <cell r="C382" t="str">
            <v>SANFRD</v>
          </cell>
        </row>
        <row r="383">
          <cell r="B383" t="str">
            <v>RMAID</v>
          </cell>
          <cell r="C383" t="str">
            <v>SANNA</v>
          </cell>
        </row>
        <row r="384">
          <cell r="B384" t="str">
            <v>RMAID</v>
          </cell>
          <cell r="C384" t="str">
            <v>SHUR</v>
          </cell>
        </row>
        <row r="385">
          <cell r="B385" t="str">
            <v>RMAID</v>
          </cell>
          <cell r="C385" t="str">
            <v>SPURG</v>
          </cell>
        </row>
        <row r="386">
          <cell r="B386" t="str">
            <v>RMAID</v>
          </cell>
          <cell r="C386" t="str">
            <v>TIKES</v>
          </cell>
        </row>
        <row r="387">
          <cell r="B387" t="str">
            <v>RSGC</v>
          </cell>
          <cell r="C387" t="str">
            <v>RSGC</v>
          </cell>
        </row>
        <row r="388">
          <cell r="B388" t="str">
            <v>SABIC</v>
          </cell>
          <cell r="C388" t="str">
            <v>SABIC</v>
          </cell>
        </row>
        <row r="389">
          <cell r="B389" t="str">
            <v>SAFWAY</v>
          </cell>
          <cell r="C389" t="str">
            <v>SAFWAY</v>
          </cell>
        </row>
        <row r="390">
          <cell r="B390" t="str">
            <v>SCOPE</v>
          </cell>
          <cell r="C390" t="str">
            <v>SCOPE</v>
          </cell>
        </row>
        <row r="391">
          <cell r="B391" t="str">
            <v>SEARS</v>
          </cell>
          <cell r="C391" t="str">
            <v>SEARS</v>
          </cell>
        </row>
        <row r="392">
          <cell r="B392" t="str">
            <v>SIGNAL</v>
          </cell>
          <cell r="C392" t="str">
            <v>SIGNAL</v>
          </cell>
        </row>
        <row r="393">
          <cell r="B393" t="str">
            <v>SILEX</v>
          </cell>
          <cell r="C393" t="str">
            <v>SILEX</v>
          </cell>
        </row>
        <row r="394">
          <cell r="B394" t="str">
            <v>SKOOP</v>
          </cell>
          <cell r="C394" t="str">
            <v>SKOOP</v>
          </cell>
        </row>
        <row r="395">
          <cell r="B395" t="str">
            <v>SKOOP</v>
          </cell>
          <cell r="C395" t="str">
            <v>SPINO</v>
          </cell>
        </row>
        <row r="396">
          <cell r="B396" t="str">
            <v>SML</v>
          </cell>
          <cell r="C396" t="str">
            <v>SML</v>
          </cell>
        </row>
        <row r="397">
          <cell r="B397" t="str">
            <v>SONY</v>
          </cell>
          <cell r="C397" t="str">
            <v>SONY</v>
          </cell>
        </row>
        <row r="398">
          <cell r="B398" t="str">
            <v>SPENCR</v>
          </cell>
          <cell r="C398" t="str">
            <v>SPENCR</v>
          </cell>
        </row>
        <row r="399">
          <cell r="B399" t="str">
            <v>SSHIRT</v>
          </cell>
          <cell r="C399" t="str">
            <v>SMAP</v>
          </cell>
        </row>
        <row r="400">
          <cell r="B400" t="str">
            <v>SSHIRT</v>
          </cell>
          <cell r="C400" t="str">
            <v>SSHIRT</v>
          </cell>
        </row>
        <row r="401">
          <cell r="B401" t="str">
            <v>SUPRM</v>
          </cell>
          <cell r="C401" t="str">
            <v>SUPRM</v>
          </cell>
        </row>
        <row r="402">
          <cell r="B402" t="str">
            <v>SUTTON</v>
          </cell>
          <cell r="C402" t="str">
            <v>SUTTON</v>
          </cell>
        </row>
        <row r="403">
          <cell r="B403" t="str">
            <v>TAC</v>
          </cell>
          <cell r="C403" t="str">
            <v>ALBRT</v>
          </cell>
        </row>
        <row r="404">
          <cell r="B404" t="str">
            <v>TAHARI</v>
          </cell>
          <cell r="C404" t="str">
            <v>ELIE</v>
          </cell>
        </row>
        <row r="405">
          <cell r="B405" t="str">
            <v>TAHARI</v>
          </cell>
          <cell r="C405" t="str">
            <v>TAHARI</v>
          </cell>
        </row>
        <row r="406">
          <cell r="B406" t="str">
            <v>TALBOT</v>
          </cell>
          <cell r="C406" t="str">
            <v>COLDW</v>
          </cell>
        </row>
        <row r="407">
          <cell r="B407" t="str">
            <v>TALBOT</v>
          </cell>
          <cell r="C407" t="str">
            <v>TALBOT</v>
          </cell>
        </row>
        <row r="408">
          <cell r="B408" t="str">
            <v>TARGET</v>
          </cell>
          <cell r="C408" t="str">
            <v>TARGET</v>
          </cell>
        </row>
        <row r="409">
          <cell r="B409" t="str">
            <v>TBL</v>
          </cell>
          <cell r="C409" t="str">
            <v>TBL</v>
          </cell>
        </row>
        <row r="410">
          <cell r="B410" t="str">
            <v>TENNIX</v>
          </cell>
          <cell r="C410" t="str">
            <v>TENNIX</v>
          </cell>
        </row>
        <row r="411">
          <cell r="B411" t="str">
            <v>TOMEU</v>
          </cell>
          <cell r="C411" t="str">
            <v>CKACEU</v>
          </cell>
        </row>
        <row r="412">
          <cell r="B412" t="str">
            <v>TOMEU</v>
          </cell>
          <cell r="C412" t="str">
            <v>CKDDEU</v>
          </cell>
        </row>
        <row r="413">
          <cell r="B413" t="str">
            <v>TOMEU</v>
          </cell>
          <cell r="C413" t="str">
            <v>CKDFEU</v>
          </cell>
        </row>
        <row r="414">
          <cell r="B414" t="str">
            <v>TOMEU</v>
          </cell>
          <cell r="C414" t="str">
            <v>CKFWEU</v>
          </cell>
        </row>
        <row r="415">
          <cell r="B415" t="str">
            <v>TOMEU</v>
          </cell>
          <cell r="C415" t="str">
            <v>CKJEEU</v>
          </cell>
        </row>
        <row r="416">
          <cell r="B416" t="str">
            <v>TOMEU</v>
          </cell>
          <cell r="C416" t="str">
            <v>CKKDEU</v>
          </cell>
        </row>
        <row r="417">
          <cell r="B417" t="str">
            <v>TOMEU</v>
          </cell>
          <cell r="C417" t="str">
            <v>CKMSEU</v>
          </cell>
        </row>
        <row r="418">
          <cell r="B418" t="str">
            <v>TOMEU</v>
          </cell>
          <cell r="C418" t="str">
            <v>CKPFEU</v>
          </cell>
        </row>
        <row r="419">
          <cell r="B419" t="str">
            <v>TOMEU</v>
          </cell>
          <cell r="C419" t="str">
            <v>CKRTEU</v>
          </cell>
        </row>
        <row r="420">
          <cell r="B420" t="str">
            <v>TOMEU</v>
          </cell>
          <cell r="C420" t="str">
            <v>CKSWEU</v>
          </cell>
        </row>
        <row r="421">
          <cell r="B421" t="str">
            <v>TOMEU</v>
          </cell>
          <cell r="C421" t="str">
            <v>CKUNEU</v>
          </cell>
        </row>
        <row r="422">
          <cell r="B422" t="str">
            <v>TOMEU</v>
          </cell>
          <cell r="C422" t="str">
            <v>CKWOEU</v>
          </cell>
        </row>
        <row r="423">
          <cell r="B423" t="str">
            <v>TOMEU</v>
          </cell>
          <cell r="C423" t="str">
            <v>THPRO</v>
          </cell>
        </row>
        <row r="424">
          <cell r="B424" t="str">
            <v>TOMEU</v>
          </cell>
          <cell r="C424" t="str">
            <v>TOMATH</v>
          </cell>
        </row>
        <row r="425">
          <cell r="B425" t="str">
            <v>TOMEU</v>
          </cell>
          <cell r="C425" t="str">
            <v>TOMBOD</v>
          </cell>
        </row>
        <row r="426">
          <cell r="B426" t="str">
            <v>TOMEU</v>
          </cell>
          <cell r="C426" t="str">
            <v>TOMCEU</v>
          </cell>
        </row>
        <row r="427">
          <cell r="B427" t="str">
            <v>TOMEU</v>
          </cell>
          <cell r="C427" t="str">
            <v>TOMCOL</v>
          </cell>
        </row>
        <row r="428">
          <cell r="B428" t="str">
            <v>TOMEU</v>
          </cell>
          <cell r="C428" t="str">
            <v>TOMEU</v>
          </cell>
        </row>
        <row r="429">
          <cell r="B429" t="str">
            <v>TOMEU</v>
          </cell>
          <cell r="C429" t="str">
            <v>TOMFTW</v>
          </cell>
        </row>
        <row r="430">
          <cell r="B430" t="str">
            <v>TOMEU</v>
          </cell>
          <cell r="C430" t="str">
            <v>TOMHAN</v>
          </cell>
        </row>
        <row r="431">
          <cell r="B431" t="str">
            <v>TOMEU</v>
          </cell>
          <cell r="C431" t="str">
            <v>TOMJEU</v>
          </cell>
        </row>
        <row r="432">
          <cell r="B432" t="str">
            <v>TOMEU</v>
          </cell>
          <cell r="C432" t="str">
            <v>TOMRTL</v>
          </cell>
        </row>
        <row r="433">
          <cell r="B433" t="str">
            <v>TOMEU</v>
          </cell>
          <cell r="C433" t="str">
            <v>TOMSEU</v>
          </cell>
        </row>
        <row r="434">
          <cell r="B434" t="str">
            <v>TOMEU</v>
          </cell>
          <cell r="C434" t="str">
            <v>TOMSPO</v>
          </cell>
        </row>
        <row r="435">
          <cell r="B435" t="str">
            <v>TOMEU</v>
          </cell>
          <cell r="C435" t="str">
            <v>TOMTA</v>
          </cell>
        </row>
        <row r="436">
          <cell r="B436" t="str">
            <v>TOMEU</v>
          </cell>
          <cell r="C436" t="str">
            <v>TOMWEU</v>
          </cell>
        </row>
        <row r="437">
          <cell r="B437" t="str">
            <v>TOMRA</v>
          </cell>
          <cell r="C437" t="str">
            <v>TOMRA</v>
          </cell>
        </row>
        <row r="438">
          <cell r="B438" t="str">
            <v>TOPO</v>
          </cell>
          <cell r="C438" t="str">
            <v>TOPO</v>
          </cell>
        </row>
        <row r="439">
          <cell r="B439" t="str">
            <v>TORYB</v>
          </cell>
          <cell r="C439" t="str">
            <v>TORAS</v>
          </cell>
        </row>
        <row r="440">
          <cell r="B440" t="str">
            <v>TORYB</v>
          </cell>
          <cell r="C440" t="str">
            <v>TOREU</v>
          </cell>
        </row>
        <row r="441">
          <cell r="B441" t="str">
            <v>TORYB</v>
          </cell>
          <cell r="C441" t="str">
            <v>TORUS</v>
          </cell>
        </row>
        <row r="442">
          <cell r="B442" t="str">
            <v>TOTES</v>
          </cell>
          <cell r="C442" t="str">
            <v>TOTES</v>
          </cell>
        </row>
        <row r="443">
          <cell r="B443" t="str">
            <v>TRU</v>
          </cell>
          <cell r="C443" t="str">
            <v>TRU</v>
          </cell>
        </row>
        <row r="444">
          <cell r="B444" t="str">
            <v>TRU</v>
          </cell>
          <cell r="C444" t="str">
            <v>TRUAPP</v>
          </cell>
        </row>
        <row r="445">
          <cell r="B445" t="str">
            <v>TRU</v>
          </cell>
          <cell r="C445" t="str">
            <v>TRUAU</v>
          </cell>
        </row>
        <row r="446">
          <cell r="B446" t="str">
            <v>TRU</v>
          </cell>
          <cell r="C446" t="str">
            <v>TRUEIC</v>
          </cell>
        </row>
        <row r="447">
          <cell r="B447" t="str">
            <v>TRU</v>
          </cell>
          <cell r="C447" t="str">
            <v>TRUINT</v>
          </cell>
        </row>
        <row r="448">
          <cell r="B448" t="str">
            <v>TRU</v>
          </cell>
          <cell r="C448" t="str">
            <v>TRUUS</v>
          </cell>
        </row>
        <row r="449">
          <cell r="B449" t="str">
            <v>TWEEN</v>
          </cell>
          <cell r="C449" t="str">
            <v>AGSCA</v>
          </cell>
        </row>
        <row r="450">
          <cell r="B450" t="str">
            <v>TWEEN</v>
          </cell>
          <cell r="C450" t="str">
            <v>AGSDB</v>
          </cell>
        </row>
        <row r="451">
          <cell r="B451" t="str">
            <v>TWEEN</v>
          </cell>
          <cell r="C451" t="str">
            <v>AGSLB</v>
          </cell>
        </row>
        <row r="452">
          <cell r="B452" t="str">
            <v>TWEEN</v>
          </cell>
          <cell r="C452" t="str">
            <v>JUSTI</v>
          </cell>
        </row>
        <row r="453">
          <cell r="B453" t="str">
            <v>TWEEN</v>
          </cell>
          <cell r="C453" t="str">
            <v>MAUDB</v>
          </cell>
        </row>
        <row r="454">
          <cell r="B454" t="str">
            <v>ASCENA</v>
          </cell>
          <cell r="C454" t="str">
            <v>MAURI</v>
          </cell>
        </row>
        <row r="455">
          <cell r="B455" t="str">
            <v>TWEEN</v>
          </cell>
          <cell r="C455" t="str">
            <v>TWEEN</v>
          </cell>
        </row>
        <row r="456">
          <cell r="B456" t="str">
            <v>TWO</v>
          </cell>
          <cell r="C456" t="str">
            <v>TWO</v>
          </cell>
        </row>
        <row r="457">
          <cell r="B457" t="str">
            <v>UA</v>
          </cell>
          <cell r="C457" t="str">
            <v>ARMOUR</v>
          </cell>
        </row>
        <row r="458">
          <cell r="B458" t="str">
            <v>UA</v>
          </cell>
          <cell r="C458" t="str">
            <v>UAAIR</v>
          </cell>
        </row>
        <row r="459">
          <cell r="B459" t="str">
            <v>UA</v>
          </cell>
          <cell r="C459" t="str">
            <v>UADSHP</v>
          </cell>
        </row>
        <row r="460">
          <cell r="B460" t="str">
            <v>UA</v>
          </cell>
          <cell r="C460" t="str">
            <v>UATRPL</v>
          </cell>
        </row>
        <row r="461">
          <cell r="B461" t="str">
            <v>UA</v>
          </cell>
          <cell r="C461" t="str">
            <v>UAWEN</v>
          </cell>
        </row>
        <row r="462">
          <cell r="B462" t="str">
            <v>URBAN</v>
          </cell>
          <cell r="C462" t="str">
            <v>URBAN</v>
          </cell>
        </row>
        <row r="463">
          <cell r="B463" t="str">
            <v>VESTI</v>
          </cell>
          <cell r="C463" t="str">
            <v>VESTI</v>
          </cell>
        </row>
        <row r="464">
          <cell r="B464" t="str">
            <v>VFC</v>
          </cell>
          <cell r="C464" t="str">
            <v>IMAGE</v>
          </cell>
        </row>
        <row r="465">
          <cell r="B465" t="str">
            <v>VFC</v>
          </cell>
          <cell r="C465" t="str">
            <v>JEANF</v>
          </cell>
        </row>
        <row r="466">
          <cell r="B466" t="str">
            <v>VFC</v>
          </cell>
          <cell r="C466" t="str">
            <v>JEANS</v>
          </cell>
        </row>
        <row r="467">
          <cell r="B467" t="str">
            <v>VFC</v>
          </cell>
          <cell r="C467" t="str">
            <v>OUTDOR</v>
          </cell>
        </row>
        <row r="468">
          <cell r="B468" t="str">
            <v>VFC</v>
          </cell>
          <cell r="C468" t="str">
            <v>SPORTS</v>
          </cell>
        </row>
        <row r="469">
          <cell r="B469" t="str">
            <v>VFC</v>
          </cell>
          <cell r="C469" t="str">
            <v>VFC</v>
          </cell>
        </row>
        <row r="470">
          <cell r="B470" t="str">
            <v>VFC</v>
          </cell>
          <cell r="C470" t="str">
            <v>XSJVF</v>
          </cell>
        </row>
        <row r="471">
          <cell r="B471" t="str">
            <v>VS</v>
          </cell>
          <cell r="C471" t="str">
            <v>MAST</v>
          </cell>
        </row>
        <row r="472">
          <cell r="B472" t="str">
            <v>WATHNE</v>
          </cell>
          <cell r="C472" t="str">
            <v>WATHNE</v>
          </cell>
        </row>
        <row r="473">
          <cell r="B473" t="str">
            <v>WATTS</v>
          </cell>
          <cell r="C473" t="str">
            <v>DORM</v>
          </cell>
        </row>
        <row r="474">
          <cell r="B474" t="str">
            <v>WEARME</v>
          </cell>
          <cell r="C474" t="str">
            <v>WEARME</v>
          </cell>
        </row>
        <row r="475">
          <cell r="B475" t="str">
            <v>WODUS</v>
          </cell>
          <cell r="C475" t="str">
            <v>WODUK</v>
          </cell>
        </row>
        <row r="476">
          <cell r="B476" t="str">
            <v>WODUS</v>
          </cell>
          <cell r="C476" t="str">
            <v>WODUS</v>
          </cell>
        </row>
        <row r="477">
          <cell r="B477" t="str">
            <v>WRNCO</v>
          </cell>
          <cell r="C477" t="str">
            <v>AFC</v>
          </cell>
        </row>
        <row r="478">
          <cell r="B478" t="str">
            <v>WRNCO</v>
          </cell>
          <cell r="C478" t="str">
            <v>PVHJA</v>
          </cell>
        </row>
        <row r="479">
          <cell r="B479" t="str">
            <v>WRNCO</v>
          </cell>
          <cell r="C479" t="str">
            <v>THAS</v>
          </cell>
        </row>
        <row r="480">
          <cell r="B480" t="str">
            <v>WRNCO</v>
          </cell>
          <cell r="C480" t="str">
            <v>WARAS</v>
          </cell>
        </row>
        <row r="481">
          <cell r="B481" t="str">
            <v>WRNCO</v>
          </cell>
          <cell r="C481" t="str">
            <v>WARDH</v>
          </cell>
        </row>
        <row r="482">
          <cell r="B482" t="str">
            <v>WRNCO</v>
          </cell>
          <cell r="C482" t="str">
            <v>WAREU</v>
          </cell>
        </row>
        <row r="483">
          <cell r="B483" t="str">
            <v>WARMEX</v>
          </cell>
          <cell r="C483" t="str">
            <v>WARMEX</v>
          </cell>
        </row>
        <row r="484">
          <cell r="B484" t="str">
            <v>WRNCO</v>
          </cell>
          <cell r="C484" t="str">
            <v>WRNCO</v>
          </cell>
        </row>
        <row r="485">
          <cell r="B485" t="str">
            <v>WRNCO</v>
          </cell>
          <cell r="C485" t="str">
            <v>XWBRV</v>
          </cell>
        </row>
        <row r="486">
          <cell r="B486" t="str">
            <v>WWOF</v>
          </cell>
          <cell r="C486" t="str">
            <v>WWIW</v>
          </cell>
        </row>
        <row r="487">
          <cell r="B487" t="str">
            <v>WWOF</v>
          </cell>
          <cell r="C487" t="str">
            <v>WWIWF</v>
          </cell>
        </row>
        <row r="488">
          <cell r="B488" t="str">
            <v>WYNBRG</v>
          </cell>
          <cell r="C488" t="str">
            <v>WYNBRG</v>
          </cell>
        </row>
        <row r="489">
          <cell r="B489" t="str">
            <v>X1CGL</v>
          </cell>
          <cell r="C489" t="str">
            <v>XSURI</v>
          </cell>
        </row>
        <row r="490">
          <cell r="B490" t="str">
            <v>X1CGL</v>
          </cell>
          <cell r="C490" t="str">
            <v>XVRTY</v>
          </cell>
        </row>
        <row r="491">
          <cell r="B491" t="str">
            <v>X1SPEQ</v>
          </cell>
          <cell r="C491" t="str">
            <v>X1SPEQ</v>
          </cell>
        </row>
        <row r="492">
          <cell r="B492" t="str">
            <v>X2BAL</v>
          </cell>
          <cell r="C492" t="str">
            <v>X2BAL</v>
          </cell>
        </row>
        <row r="493">
          <cell r="B493" t="str">
            <v>X2BECK</v>
          </cell>
          <cell r="C493" t="str">
            <v>X2BECK</v>
          </cell>
        </row>
        <row r="494">
          <cell r="B494" t="str">
            <v>X2DISP</v>
          </cell>
          <cell r="C494" t="str">
            <v>X2DISP</v>
          </cell>
        </row>
        <row r="495">
          <cell r="B495" t="str">
            <v>X2FORD</v>
          </cell>
          <cell r="C495" t="str">
            <v>X2FORD</v>
          </cell>
        </row>
        <row r="496">
          <cell r="B496" t="str">
            <v>X2GEL</v>
          </cell>
          <cell r="C496" t="str">
            <v>X2GEL</v>
          </cell>
        </row>
        <row r="497">
          <cell r="B497" t="str">
            <v>X2SMCO</v>
          </cell>
          <cell r="C497" t="str">
            <v>X2SMCO</v>
          </cell>
        </row>
        <row r="498">
          <cell r="B498" t="str">
            <v>X2SPOR</v>
          </cell>
          <cell r="C498" t="str">
            <v>X2SPOR</v>
          </cell>
        </row>
        <row r="499">
          <cell r="B499" t="str">
            <v>X2TTPL</v>
          </cell>
          <cell r="C499" t="str">
            <v>X2TTPL</v>
          </cell>
        </row>
        <row r="500">
          <cell r="B500" t="str">
            <v>X3HPI</v>
          </cell>
          <cell r="C500" t="str">
            <v>X3HPI</v>
          </cell>
        </row>
        <row r="501">
          <cell r="B501" t="str">
            <v>X3WUNS</v>
          </cell>
          <cell r="C501" t="str">
            <v>X3WUNS</v>
          </cell>
        </row>
        <row r="502">
          <cell r="B502" t="str">
            <v>X47BL</v>
          </cell>
          <cell r="C502" t="str">
            <v>X47BL</v>
          </cell>
        </row>
        <row r="503">
          <cell r="B503" t="str">
            <v>X4MAE</v>
          </cell>
          <cell r="C503" t="str">
            <v>X4MAE</v>
          </cell>
        </row>
        <row r="504">
          <cell r="B504" t="str">
            <v>X4TICH</v>
          </cell>
          <cell r="C504" t="str">
            <v>X4TICH</v>
          </cell>
        </row>
        <row r="505">
          <cell r="B505" t="str">
            <v>X5LOLL</v>
          </cell>
          <cell r="C505" t="str">
            <v>X5LOLL</v>
          </cell>
        </row>
        <row r="506">
          <cell r="B506" t="str">
            <v>X5MARU</v>
          </cell>
          <cell r="C506" t="str">
            <v>X5MARU</v>
          </cell>
        </row>
        <row r="507">
          <cell r="B507" t="str">
            <v>X5MCCA</v>
          </cell>
          <cell r="C507" t="str">
            <v>X5MCCA</v>
          </cell>
        </row>
        <row r="508">
          <cell r="B508" t="str">
            <v>X5SPEE</v>
          </cell>
          <cell r="C508" t="str">
            <v>X5SPEE</v>
          </cell>
        </row>
        <row r="509">
          <cell r="B509" t="str">
            <v>X5SSC</v>
          </cell>
          <cell r="C509" t="str">
            <v>X5SSC</v>
          </cell>
        </row>
        <row r="510">
          <cell r="B510" t="str">
            <v>XABET</v>
          </cell>
          <cell r="C510" t="str">
            <v>XABET</v>
          </cell>
        </row>
        <row r="511">
          <cell r="B511" t="str">
            <v>XACCB</v>
          </cell>
          <cell r="C511" t="str">
            <v>XACCB</v>
          </cell>
        </row>
        <row r="512">
          <cell r="B512" t="str">
            <v>XADAD</v>
          </cell>
          <cell r="C512" t="str">
            <v>XADAD</v>
          </cell>
        </row>
        <row r="513">
          <cell r="B513" t="str">
            <v>XADPE</v>
          </cell>
          <cell r="C513" t="str">
            <v>XADPE</v>
          </cell>
        </row>
        <row r="514">
          <cell r="B514" t="str">
            <v>XAGMV</v>
          </cell>
          <cell r="C514" t="str">
            <v>XAGMV</v>
          </cell>
        </row>
        <row r="515">
          <cell r="B515" t="str">
            <v>XAHP7</v>
          </cell>
          <cell r="C515" t="str">
            <v>XAHP7</v>
          </cell>
        </row>
        <row r="516">
          <cell r="B516" t="str">
            <v>XALCI</v>
          </cell>
          <cell r="C516" t="str">
            <v>XALCI</v>
          </cell>
        </row>
        <row r="517">
          <cell r="B517" t="str">
            <v>XALPZ</v>
          </cell>
          <cell r="C517" t="str">
            <v>XALPZ</v>
          </cell>
        </row>
        <row r="518">
          <cell r="B518" t="str">
            <v>XAPAT</v>
          </cell>
          <cell r="C518" t="str">
            <v>XAPAT</v>
          </cell>
        </row>
        <row r="519">
          <cell r="B519" t="str">
            <v>XAPCK</v>
          </cell>
          <cell r="C519" t="str">
            <v>XAPCK</v>
          </cell>
        </row>
        <row r="520">
          <cell r="B520" t="str">
            <v>XASSD</v>
          </cell>
          <cell r="C520" t="str">
            <v>XASSD</v>
          </cell>
        </row>
        <row r="521">
          <cell r="B521" t="str">
            <v>XATEK</v>
          </cell>
          <cell r="C521" t="str">
            <v>XATEK</v>
          </cell>
        </row>
        <row r="522">
          <cell r="B522" t="str">
            <v>XATIP</v>
          </cell>
          <cell r="C522" t="str">
            <v>XATIP</v>
          </cell>
        </row>
        <row r="523">
          <cell r="B523" t="str">
            <v>XATPE</v>
          </cell>
          <cell r="C523" t="str">
            <v>XATPE</v>
          </cell>
        </row>
        <row r="524">
          <cell r="B524" t="str">
            <v>XATPT</v>
          </cell>
          <cell r="C524" t="str">
            <v>XATPT</v>
          </cell>
        </row>
        <row r="525">
          <cell r="B525" t="str">
            <v>XACFO</v>
          </cell>
          <cell r="C525" t="str">
            <v>XACFO</v>
          </cell>
        </row>
        <row r="526">
          <cell r="B526" t="str">
            <v>XAUHC</v>
          </cell>
          <cell r="C526" t="str">
            <v>XAUHC</v>
          </cell>
        </row>
        <row r="527">
          <cell r="B527" t="str">
            <v>XBAHT</v>
          </cell>
          <cell r="C527" t="str">
            <v>XBAHT</v>
          </cell>
        </row>
        <row r="528">
          <cell r="B528" t="str">
            <v>XBALD</v>
          </cell>
          <cell r="C528" t="str">
            <v>XBALD</v>
          </cell>
        </row>
        <row r="529">
          <cell r="B529" t="str">
            <v>XBATA</v>
          </cell>
          <cell r="C529" t="str">
            <v>XBATA</v>
          </cell>
        </row>
        <row r="530">
          <cell r="B530" t="str">
            <v>XBBHI</v>
          </cell>
          <cell r="C530" t="str">
            <v>XBBHI</v>
          </cell>
        </row>
        <row r="531">
          <cell r="B531" t="str">
            <v>XBDIT</v>
          </cell>
          <cell r="C531" t="str">
            <v>XBDIT</v>
          </cell>
        </row>
        <row r="532">
          <cell r="B532" t="str">
            <v>XBETT</v>
          </cell>
          <cell r="C532" t="str">
            <v>XBETT</v>
          </cell>
        </row>
        <row r="533">
          <cell r="B533" t="str">
            <v>XBFPM</v>
          </cell>
          <cell r="C533" t="str">
            <v>XBFPM</v>
          </cell>
        </row>
        <row r="534">
          <cell r="B534" t="str">
            <v>XBGCK</v>
          </cell>
          <cell r="C534" t="str">
            <v>XBGCK</v>
          </cell>
        </row>
        <row r="535">
          <cell r="B535" t="str">
            <v>XBIGS</v>
          </cell>
          <cell r="C535" t="str">
            <v>XBIGS</v>
          </cell>
        </row>
        <row r="536">
          <cell r="B536" t="str">
            <v>XBLAIN</v>
          </cell>
          <cell r="C536" t="str">
            <v>XBLAIN</v>
          </cell>
        </row>
        <row r="537">
          <cell r="B537" t="str">
            <v>XBLOT</v>
          </cell>
          <cell r="C537" t="str">
            <v>XBLOT</v>
          </cell>
        </row>
        <row r="538">
          <cell r="B538" t="str">
            <v>XBRSC</v>
          </cell>
          <cell r="C538" t="str">
            <v>XBRSC</v>
          </cell>
        </row>
        <row r="539">
          <cell r="B539" t="str">
            <v>XBSKY</v>
          </cell>
          <cell r="C539" t="str">
            <v>XBSKY</v>
          </cell>
        </row>
        <row r="540">
          <cell r="B540" t="str">
            <v>XBVCS</v>
          </cell>
          <cell r="C540" t="str">
            <v>XBVCS</v>
          </cell>
        </row>
        <row r="541">
          <cell r="B541" t="str">
            <v>XCAC</v>
          </cell>
          <cell r="C541" t="str">
            <v>XCAC</v>
          </cell>
        </row>
        <row r="542">
          <cell r="B542" t="str">
            <v>XCALM</v>
          </cell>
          <cell r="C542" t="str">
            <v>XCALM</v>
          </cell>
        </row>
        <row r="543">
          <cell r="B543" t="str">
            <v>XCANT</v>
          </cell>
          <cell r="C543" t="str">
            <v>XCANT</v>
          </cell>
        </row>
        <row r="544">
          <cell r="B544" t="str">
            <v>XCARL</v>
          </cell>
          <cell r="C544" t="str">
            <v>XCARL</v>
          </cell>
        </row>
        <row r="545">
          <cell r="B545" t="str">
            <v>XCASI</v>
          </cell>
          <cell r="C545" t="str">
            <v>XCASI</v>
          </cell>
        </row>
        <row r="546">
          <cell r="B546" t="str">
            <v>XCBSB</v>
          </cell>
          <cell r="C546" t="str">
            <v>XCBSB</v>
          </cell>
        </row>
        <row r="547">
          <cell r="B547" t="str">
            <v>XCCIN</v>
          </cell>
          <cell r="C547" t="str">
            <v>XCCIN</v>
          </cell>
        </row>
        <row r="548">
          <cell r="B548" t="str">
            <v>XCFLT</v>
          </cell>
          <cell r="C548" t="str">
            <v>XCFLT</v>
          </cell>
        </row>
        <row r="549">
          <cell r="B549" t="str">
            <v>XCGPA</v>
          </cell>
          <cell r="C549" t="str">
            <v>XCGPA</v>
          </cell>
        </row>
        <row r="550">
          <cell r="B550" t="str">
            <v>XCGPA</v>
          </cell>
          <cell r="C550" t="str">
            <v>XCGPV</v>
          </cell>
        </row>
        <row r="551">
          <cell r="B551" t="str">
            <v>XCHLG</v>
          </cell>
          <cell r="C551" t="str">
            <v>XCHLG</v>
          </cell>
        </row>
        <row r="552">
          <cell r="B552" t="str">
            <v>XCHSL</v>
          </cell>
          <cell r="C552" t="str">
            <v>XCHSL</v>
          </cell>
        </row>
        <row r="553">
          <cell r="B553" t="str">
            <v>XCIPS</v>
          </cell>
          <cell r="C553" t="str">
            <v>XCIPS</v>
          </cell>
        </row>
        <row r="554">
          <cell r="B554" t="str">
            <v>XCOEL</v>
          </cell>
          <cell r="C554" t="str">
            <v>XCOEL</v>
          </cell>
        </row>
        <row r="555">
          <cell r="B555" t="str">
            <v>XCOLPL</v>
          </cell>
          <cell r="C555" t="str">
            <v>XCOLPL</v>
          </cell>
        </row>
        <row r="556">
          <cell r="B556" t="str">
            <v>XCOOP</v>
          </cell>
          <cell r="C556" t="str">
            <v>XCOOP</v>
          </cell>
        </row>
        <row r="557">
          <cell r="B557" t="str">
            <v>XCOPP</v>
          </cell>
          <cell r="C557" t="str">
            <v>XCOPP</v>
          </cell>
        </row>
        <row r="558">
          <cell r="B558" t="str">
            <v>XCOTA</v>
          </cell>
          <cell r="C558" t="str">
            <v>XCOTA</v>
          </cell>
        </row>
        <row r="559">
          <cell r="B559" t="str">
            <v>XCOTY</v>
          </cell>
          <cell r="C559" t="str">
            <v>XCOTY</v>
          </cell>
        </row>
        <row r="560">
          <cell r="B560" t="str">
            <v>XCSS</v>
          </cell>
          <cell r="C560" t="str">
            <v>XCRGB</v>
          </cell>
        </row>
        <row r="561">
          <cell r="B561" t="str">
            <v>XCSCPL</v>
          </cell>
          <cell r="C561" t="str">
            <v>XCSCPL</v>
          </cell>
        </row>
        <row r="562">
          <cell r="B562" t="str">
            <v>XCSTA</v>
          </cell>
          <cell r="C562" t="str">
            <v>XCSTA</v>
          </cell>
        </row>
        <row r="563">
          <cell r="B563" t="str">
            <v>XCTLG</v>
          </cell>
          <cell r="C563" t="str">
            <v>XCTLG</v>
          </cell>
        </row>
        <row r="564">
          <cell r="B564" t="str">
            <v>XCWTD</v>
          </cell>
          <cell r="C564" t="str">
            <v>XCWTD</v>
          </cell>
        </row>
        <row r="565">
          <cell r="B565" t="str">
            <v>XCYGR</v>
          </cell>
          <cell r="C565" t="str">
            <v>XCYGR</v>
          </cell>
        </row>
        <row r="566">
          <cell r="B566" t="str">
            <v>XDACL</v>
          </cell>
          <cell r="C566" t="str">
            <v>XDACL</v>
          </cell>
        </row>
        <row r="567">
          <cell r="B567" t="str">
            <v>XDATC</v>
          </cell>
          <cell r="C567" t="str">
            <v>XDATC</v>
          </cell>
        </row>
        <row r="568">
          <cell r="B568" t="str">
            <v>XDEMS</v>
          </cell>
          <cell r="C568" t="str">
            <v>XDEMS</v>
          </cell>
        </row>
        <row r="569">
          <cell r="B569" t="str">
            <v>XDGAS</v>
          </cell>
          <cell r="C569" t="str">
            <v>XDGAS</v>
          </cell>
        </row>
        <row r="570">
          <cell r="B570" t="str">
            <v>XDGC</v>
          </cell>
          <cell r="C570" t="str">
            <v>XDGC</v>
          </cell>
        </row>
        <row r="571">
          <cell r="B571" t="str">
            <v>XDOIT</v>
          </cell>
          <cell r="C571" t="str">
            <v>XDOIT</v>
          </cell>
        </row>
        <row r="572">
          <cell r="B572" t="str">
            <v>XDONG</v>
          </cell>
          <cell r="C572" t="str">
            <v>XDONG</v>
          </cell>
        </row>
        <row r="573">
          <cell r="B573" t="str">
            <v>XDOPA</v>
          </cell>
          <cell r="C573" t="str">
            <v>XDOPA</v>
          </cell>
        </row>
        <row r="574">
          <cell r="B574" t="str">
            <v>XDSPP</v>
          </cell>
          <cell r="C574" t="str">
            <v>XDSPP</v>
          </cell>
        </row>
        <row r="575">
          <cell r="B575" t="str">
            <v>XDSYS</v>
          </cell>
          <cell r="C575" t="str">
            <v>XDSYS</v>
          </cell>
        </row>
        <row r="576">
          <cell r="B576" t="str">
            <v>XEDPF</v>
          </cell>
          <cell r="C576" t="str">
            <v>XEDPF</v>
          </cell>
        </row>
        <row r="577">
          <cell r="B577" t="str">
            <v>XEKCP</v>
          </cell>
          <cell r="C577" t="str">
            <v>XEKCP</v>
          </cell>
        </row>
        <row r="578">
          <cell r="B578" t="str">
            <v>XEMTS</v>
          </cell>
          <cell r="C578" t="str">
            <v>XEMTS</v>
          </cell>
        </row>
        <row r="579">
          <cell r="B579" t="str">
            <v>XEWGB</v>
          </cell>
          <cell r="C579" t="str">
            <v>XEWGB</v>
          </cell>
        </row>
        <row r="580">
          <cell r="B580" t="str">
            <v>XFALH</v>
          </cell>
          <cell r="C580" t="str">
            <v>XFALH</v>
          </cell>
        </row>
        <row r="581">
          <cell r="B581" t="str">
            <v>XFCPE</v>
          </cell>
          <cell r="C581" t="str">
            <v>XFCPE</v>
          </cell>
        </row>
        <row r="582">
          <cell r="B582" t="str">
            <v>XFCSA</v>
          </cell>
          <cell r="C582" t="str">
            <v>XFCSA</v>
          </cell>
        </row>
        <row r="583">
          <cell r="B583" t="str">
            <v>XFIKA</v>
          </cell>
          <cell r="C583" t="str">
            <v>XFIKA</v>
          </cell>
        </row>
        <row r="584">
          <cell r="B584" t="str">
            <v>XFLEP</v>
          </cell>
          <cell r="C584" t="str">
            <v>XFLEP</v>
          </cell>
        </row>
        <row r="585">
          <cell r="B585" t="str">
            <v>XFMGH</v>
          </cell>
          <cell r="C585" t="str">
            <v>XFMGH</v>
          </cell>
        </row>
        <row r="586">
          <cell r="B586" t="str">
            <v>XFRAN</v>
          </cell>
          <cell r="C586" t="str">
            <v>XFRAN</v>
          </cell>
        </row>
        <row r="587">
          <cell r="B587" t="str">
            <v>XFRITZ</v>
          </cell>
          <cell r="C587" t="str">
            <v>XFRITZ</v>
          </cell>
        </row>
        <row r="588">
          <cell r="B588" t="str">
            <v>XFUXE</v>
          </cell>
          <cell r="C588" t="str">
            <v>XFUXE</v>
          </cell>
        </row>
        <row r="589">
          <cell r="B589" t="str">
            <v>XGASU</v>
          </cell>
          <cell r="C589" t="str">
            <v>XGASU</v>
          </cell>
        </row>
        <row r="590">
          <cell r="B590" t="str">
            <v>XGAYT</v>
          </cell>
          <cell r="C590" t="str">
            <v>XGAYT</v>
          </cell>
        </row>
        <row r="591">
          <cell r="B591" t="str">
            <v>XGBBG</v>
          </cell>
          <cell r="C591" t="str">
            <v>XGBBG</v>
          </cell>
        </row>
        <row r="592">
          <cell r="B592" t="str">
            <v>XGETE</v>
          </cell>
          <cell r="C592" t="str">
            <v>XGETE</v>
          </cell>
        </row>
        <row r="593">
          <cell r="B593" t="str">
            <v>XGEWD</v>
          </cell>
          <cell r="C593" t="str">
            <v>XGEWD</v>
          </cell>
        </row>
        <row r="594">
          <cell r="B594" t="str">
            <v>XGFA</v>
          </cell>
          <cell r="C594" t="str">
            <v>XGFA</v>
          </cell>
        </row>
        <row r="595">
          <cell r="B595" t="str">
            <v>XGOOL</v>
          </cell>
          <cell r="C595" t="str">
            <v>XGOOL</v>
          </cell>
        </row>
        <row r="596">
          <cell r="B596" t="str">
            <v>XGRDI</v>
          </cell>
          <cell r="C596" t="str">
            <v>XGRDI</v>
          </cell>
        </row>
        <row r="597">
          <cell r="B597" t="str">
            <v>XGUCO</v>
          </cell>
          <cell r="C597" t="str">
            <v>XGUCO</v>
          </cell>
        </row>
        <row r="598">
          <cell r="B598" t="str">
            <v>XGUTL</v>
          </cell>
          <cell r="C598" t="str">
            <v>XGUTL</v>
          </cell>
        </row>
        <row r="599">
          <cell r="B599" t="str">
            <v>XHAGL</v>
          </cell>
          <cell r="C599" t="str">
            <v>XHAGL</v>
          </cell>
        </row>
        <row r="600">
          <cell r="B600" t="str">
            <v>XHBIL</v>
          </cell>
          <cell r="C600" t="str">
            <v>XHBIL</v>
          </cell>
        </row>
        <row r="601">
          <cell r="B601" t="str">
            <v>XIDSA</v>
          </cell>
          <cell r="C601" t="str">
            <v>XIDSA</v>
          </cell>
        </row>
        <row r="602">
          <cell r="B602" t="str">
            <v>XIGDG</v>
          </cell>
          <cell r="C602" t="str">
            <v>XIGDG</v>
          </cell>
        </row>
        <row r="603">
          <cell r="B603" t="str">
            <v>XIGPO</v>
          </cell>
          <cell r="C603" t="str">
            <v>XIGPO</v>
          </cell>
        </row>
        <row r="604">
          <cell r="B604" t="str">
            <v>XINMC</v>
          </cell>
          <cell r="C604" t="str">
            <v>XINMC</v>
          </cell>
        </row>
        <row r="605">
          <cell r="B605" t="str">
            <v>XIRGA</v>
          </cell>
          <cell r="C605" t="str">
            <v>XIRGA</v>
          </cell>
        </row>
        <row r="606">
          <cell r="B606" t="str">
            <v>XIRISP</v>
          </cell>
          <cell r="C606" t="str">
            <v>XIRISP</v>
          </cell>
        </row>
        <row r="607">
          <cell r="B607" t="str">
            <v>XJINW</v>
          </cell>
          <cell r="C607" t="str">
            <v>XJINW</v>
          </cell>
        </row>
        <row r="608">
          <cell r="B608" t="str">
            <v>XJTIN</v>
          </cell>
          <cell r="C608" t="str">
            <v>XJTIN</v>
          </cell>
        </row>
        <row r="609">
          <cell r="B609" t="str">
            <v>XKEENI</v>
          </cell>
          <cell r="C609" t="str">
            <v>XKEENI</v>
          </cell>
        </row>
        <row r="610">
          <cell r="B610" t="str">
            <v>XKLLG</v>
          </cell>
          <cell r="C610" t="str">
            <v>XKLLG</v>
          </cell>
        </row>
        <row r="611">
          <cell r="B611" t="str">
            <v>XKOFO</v>
          </cell>
          <cell r="C611" t="str">
            <v>XKOFO</v>
          </cell>
        </row>
        <row r="612">
          <cell r="B612" t="str">
            <v>XKOMAR</v>
          </cell>
          <cell r="C612" t="str">
            <v>XKOMAR</v>
          </cell>
        </row>
        <row r="613">
          <cell r="B613" t="str">
            <v>XKWET</v>
          </cell>
          <cell r="C613" t="str">
            <v>XKWET</v>
          </cell>
        </row>
        <row r="614">
          <cell r="B614" t="str">
            <v>XLATH</v>
          </cell>
          <cell r="C614" t="str">
            <v>XLATH</v>
          </cell>
        </row>
        <row r="615">
          <cell r="B615" t="str">
            <v>XLEBE</v>
          </cell>
          <cell r="C615" t="str">
            <v>XLEBE</v>
          </cell>
        </row>
        <row r="616">
          <cell r="B616" t="str">
            <v>XLEBI</v>
          </cell>
          <cell r="C616" t="str">
            <v>XLEBI</v>
          </cell>
        </row>
        <row r="617">
          <cell r="B617" t="str">
            <v>XLIETZ</v>
          </cell>
          <cell r="C617" t="str">
            <v>XLIETZ</v>
          </cell>
        </row>
        <row r="618">
          <cell r="B618" t="str">
            <v>XLLYR</v>
          </cell>
          <cell r="C618" t="str">
            <v>XLLYR</v>
          </cell>
        </row>
        <row r="619">
          <cell r="B619" t="str">
            <v>XLUGU</v>
          </cell>
          <cell r="C619" t="str">
            <v>XLUGU</v>
          </cell>
        </row>
        <row r="620">
          <cell r="B620" t="str">
            <v>XMABD</v>
          </cell>
          <cell r="C620" t="str">
            <v>XMABD</v>
          </cell>
        </row>
        <row r="621">
          <cell r="B621" t="str">
            <v>XMAIM</v>
          </cell>
          <cell r="C621" t="str">
            <v>XMAIM</v>
          </cell>
        </row>
        <row r="622">
          <cell r="B622" t="str">
            <v>XMEFO</v>
          </cell>
          <cell r="C622" t="str">
            <v>XMEFO</v>
          </cell>
        </row>
        <row r="623">
          <cell r="B623" t="str">
            <v>XMGMK</v>
          </cell>
          <cell r="C623" t="str">
            <v>XMGMK</v>
          </cell>
        </row>
        <row r="624">
          <cell r="B624" t="str">
            <v>XMMSA</v>
          </cell>
          <cell r="C624" t="str">
            <v>XMMSA</v>
          </cell>
        </row>
        <row r="625">
          <cell r="B625" t="str">
            <v>XMOFO</v>
          </cell>
          <cell r="C625" t="str">
            <v>XMOFO</v>
          </cell>
        </row>
        <row r="626">
          <cell r="B626" t="str">
            <v>XMOMU</v>
          </cell>
          <cell r="C626" t="str">
            <v>XMOMU</v>
          </cell>
        </row>
        <row r="627">
          <cell r="B627" t="str">
            <v>XMSHD</v>
          </cell>
          <cell r="C627" t="str">
            <v>XMSHD</v>
          </cell>
        </row>
        <row r="628">
          <cell r="B628" t="str">
            <v>XMSSF</v>
          </cell>
          <cell r="C628" t="str">
            <v>XMSSF</v>
          </cell>
        </row>
        <row r="629">
          <cell r="B629" t="str">
            <v>XMSTS</v>
          </cell>
          <cell r="C629" t="str">
            <v>XMSTS</v>
          </cell>
        </row>
        <row r="630">
          <cell r="B630" t="str">
            <v>XMYTI</v>
          </cell>
          <cell r="C630" t="str">
            <v>XMYTI</v>
          </cell>
        </row>
        <row r="631">
          <cell r="B631" t="str">
            <v>XNBNV</v>
          </cell>
          <cell r="C631" t="str">
            <v>XNBNV</v>
          </cell>
        </row>
        <row r="632">
          <cell r="B632" t="str">
            <v>XNBTG</v>
          </cell>
          <cell r="C632" t="str">
            <v>XNBTG</v>
          </cell>
        </row>
        <row r="633">
          <cell r="B633" t="str">
            <v>XNERA</v>
          </cell>
          <cell r="C633" t="str">
            <v>XNERA</v>
          </cell>
        </row>
        <row r="634">
          <cell r="B634" t="str">
            <v>XNEWI</v>
          </cell>
          <cell r="C634" t="str">
            <v>XNEWI</v>
          </cell>
        </row>
        <row r="635">
          <cell r="B635" t="str">
            <v>XOBI</v>
          </cell>
          <cell r="C635" t="str">
            <v>XOBI</v>
          </cell>
        </row>
        <row r="636">
          <cell r="B636" t="str">
            <v>XOIPI</v>
          </cell>
          <cell r="C636" t="str">
            <v>XOIPI</v>
          </cell>
        </row>
        <row r="637">
          <cell r="B637" t="str">
            <v>XOWCP</v>
          </cell>
          <cell r="C637" t="str">
            <v>XOWCP</v>
          </cell>
        </row>
        <row r="638">
          <cell r="B638" t="str">
            <v>XPACS</v>
          </cell>
          <cell r="C638" t="str">
            <v>XPACS</v>
          </cell>
        </row>
        <row r="639">
          <cell r="B639" t="str">
            <v>XCSS</v>
          </cell>
          <cell r="C639" t="str">
            <v>XPAMG</v>
          </cell>
        </row>
        <row r="640">
          <cell r="B640" t="str">
            <v>XPCL</v>
          </cell>
          <cell r="C640" t="str">
            <v>XPCL</v>
          </cell>
        </row>
        <row r="641">
          <cell r="B641" t="str">
            <v>XPEAC</v>
          </cell>
          <cell r="C641" t="str">
            <v>XPEAC</v>
          </cell>
        </row>
        <row r="642">
          <cell r="B642" t="str">
            <v>XPETS</v>
          </cell>
          <cell r="C642" t="str">
            <v>XPETS</v>
          </cell>
        </row>
        <row r="643">
          <cell r="B643" t="str">
            <v>XPICO</v>
          </cell>
          <cell r="C643" t="str">
            <v>XPICO</v>
          </cell>
        </row>
        <row r="644">
          <cell r="B644" t="str">
            <v>XPKIDS</v>
          </cell>
          <cell r="C644" t="str">
            <v>XPKIDS</v>
          </cell>
        </row>
        <row r="645">
          <cell r="B645" t="str">
            <v>XPMPP</v>
          </cell>
          <cell r="C645" t="str">
            <v>XPMPP</v>
          </cell>
        </row>
        <row r="646">
          <cell r="B646" t="str">
            <v>XPTVE</v>
          </cell>
          <cell r="C646" t="str">
            <v>XPTVE</v>
          </cell>
        </row>
        <row r="647">
          <cell r="B647" t="str">
            <v>XPVMI</v>
          </cell>
          <cell r="C647" t="str">
            <v>XPVMI</v>
          </cell>
        </row>
        <row r="648">
          <cell r="B648" t="str">
            <v>XQSUY</v>
          </cell>
          <cell r="C648" t="str">
            <v>XQSUY</v>
          </cell>
        </row>
        <row r="649">
          <cell r="B649" t="str">
            <v>XRBKM</v>
          </cell>
          <cell r="C649" t="str">
            <v>XRBKM</v>
          </cell>
        </row>
        <row r="650">
          <cell r="B650" t="str">
            <v>XRCAP</v>
          </cell>
          <cell r="C650" t="str">
            <v>XRCAP</v>
          </cell>
        </row>
        <row r="651">
          <cell r="B651" t="str">
            <v>XREDC</v>
          </cell>
          <cell r="C651" t="str">
            <v>XREDC</v>
          </cell>
        </row>
        <row r="652">
          <cell r="B652" t="str">
            <v>XRIIS</v>
          </cell>
          <cell r="C652" t="str">
            <v>XRIIS</v>
          </cell>
        </row>
        <row r="653">
          <cell r="B653" t="str">
            <v>XRISP</v>
          </cell>
          <cell r="C653" t="str">
            <v>XRISP</v>
          </cell>
        </row>
        <row r="654">
          <cell r="B654" t="str">
            <v>XROKI</v>
          </cell>
          <cell r="C654" t="str">
            <v>XROKI</v>
          </cell>
        </row>
        <row r="655">
          <cell r="B655" t="str">
            <v>XRORO</v>
          </cell>
          <cell r="C655" t="str">
            <v>XRORO</v>
          </cell>
        </row>
        <row r="656">
          <cell r="B656" t="str">
            <v>XRPAC</v>
          </cell>
          <cell r="C656" t="str">
            <v>XRPAC</v>
          </cell>
        </row>
        <row r="657">
          <cell r="B657" t="str">
            <v>XRVCL</v>
          </cell>
          <cell r="C657" t="str">
            <v>XRVCL</v>
          </cell>
        </row>
        <row r="658">
          <cell r="B658" t="str">
            <v>XSAGO</v>
          </cell>
          <cell r="C658" t="str">
            <v>XSAGO</v>
          </cell>
        </row>
        <row r="659">
          <cell r="B659" t="str">
            <v>XSBFCP</v>
          </cell>
          <cell r="C659" t="str">
            <v>XSBFCP</v>
          </cell>
        </row>
        <row r="660">
          <cell r="B660" t="str">
            <v>XSCGY</v>
          </cell>
          <cell r="C660" t="str">
            <v>XSCGY</v>
          </cell>
        </row>
        <row r="661">
          <cell r="B661" t="str">
            <v>XSEBO</v>
          </cell>
          <cell r="C661" t="str">
            <v>XSEBO</v>
          </cell>
        </row>
        <row r="662">
          <cell r="B662" t="str">
            <v>XSERC</v>
          </cell>
          <cell r="C662" t="str">
            <v>XSERC</v>
          </cell>
        </row>
        <row r="663">
          <cell r="B663" t="str">
            <v>XSHDL</v>
          </cell>
          <cell r="C663" t="str">
            <v>XSHDL</v>
          </cell>
        </row>
        <row r="664">
          <cell r="B664" t="str">
            <v>XSHWD</v>
          </cell>
          <cell r="C664" t="str">
            <v>XSHWD</v>
          </cell>
        </row>
        <row r="665">
          <cell r="B665" t="str">
            <v>XSJIF</v>
          </cell>
          <cell r="C665" t="str">
            <v>XSJIF</v>
          </cell>
        </row>
        <row r="666">
          <cell r="B666" t="str">
            <v>XSKGM</v>
          </cell>
          <cell r="C666" t="str">
            <v>XSKGM</v>
          </cell>
        </row>
        <row r="667">
          <cell r="B667" t="str">
            <v>XSLFU</v>
          </cell>
          <cell r="C667" t="str">
            <v>XSLFU</v>
          </cell>
        </row>
        <row r="668">
          <cell r="B668" t="str">
            <v>XSNAC</v>
          </cell>
          <cell r="C668" t="str">
            <v>XSNAC</v>
          </cell>
        </row>
        <row r="669">
          <cell r="B669" t="str">
            <v>XSOLS</v>
          </cell>
          <cell r="C669" t="str">
            <v>XSOLS</v>
          </cell>
        </row>
        <row r="670">
          <cell r="B670" t="str">
            <v>XSOSO</v>
          </cell>
          <cell r="C670" t="str">
            <v>XSOSO</v>
          </cell>
        </row>
        <row r="671">
          <cell r="B671" t="str">
            <v>XSOSU</v>
          </cell>
          <cell r="C671" t="str">
            <v>XSOSU</v>
          </cell>
        </row>
        <row r="672">
          <cell r="B672" t="str">
            <v>XSOTP</v>
          </cell>
          <cell r="C672" t="str">
            <v>XSOTP</v>
          </cell>
        </row>
        <row r="673">
          <cell r="B673" t="str">
            <v>XSSGM</v>
          </cell>
          <cell r="C673" t="str">
            <v>XSSGM</v>
          </cell>
        </row>
        <row r="674">
          <cell r="B674" t="str">
            <v>XSTIL</v>
          </cell>
          <cell r="C674" t="str">
            <v>XSTIL</v>
          </cell>
        </row>
        <row r="675">
          <cell r="B675" t="str">
            <v>XSUDT</v>
          </cell>
          <cell r="C675" t="str">
            <v>XSUDT</v>
          </cell>
        </row>
        <row r="676">
          <cell r="B676" t="str">
            <v>XSUPS</v>
          </cell>
          <cell r="C676" t="str">
            <v>XSUPS</v>
          </cell>
        </row>
        <row r="677">
          <cell r="B677" t="str">
            <v>XSWBJ</v>
          </cell>
          <cell r="C677" t="str">
            <v>XSWBJ</v>
          </cell>
        </row>
        <row r="678">
          <cell r="B678" t="str">
            <v>XTCCL</v>
          </cell>
          <cell r="C678" t="str">
            <v>XTCCL</v>
          </cell>
        </row>
        <row r="679">
          <cell r="B679" t="str">
            <v>XTCDP</v>
          </cell>
          <cell r="C679" t="str">
            <v>XTCDP</v>
          </cell>
        </row>
        <row r="680">
          <cell r="B680" t="str">
            <v>XTCJC</v>
          </cell>
          <cell r="C680" t="str">
            <v>XTCJC</v>
          </cell>
        </row>
        <row r="681">
          <cell r="B681" t="str">
            <v>XTDSC</v>
          </cell>
          <cell r="C681" t="str">
            <v>XTDSC</v>
          </cell>
        </row>
        <row r="682">
          <cell r="B682" t="str">
            <v>XTEPG</v>
          </cell>
          <cell r="C682" t="str">
            <v>XTEPG</v>
          </cell>
        </row>
        <row r="683">
          <cell r="B683" t="str">
            <v>XTHAR</v>
          </cell>
          <cell r="C683" t="str">
            <v>XTHAR</v>
          </cell>
        </row>
        <row r="684">
          <cell r="B684" t="str">
            <v>XTHRY</v>
          </cell>
          <cell r="C684" t="str">
            <v>XTHRY</v>
          </cell>
        </row>
        <row r="685">
          <cell r="B685" t="str">
            <v>XTOPC</v>
          </cell>
          <cell r="C685" t="str">
            <v>XTOPC</v>
          </cell>
        </row>
        <row r="686">
          <cell r="B686" t="str">
            <v>XTRDU</v>
          </cell>
          <cell r="C686" t="str">
            <v>XTRDU</v>
          </cell>
        </row>
        <row r="687">
          <cell r="B687" t="str">
            <v>XTSLK</v>
          </cell>
          <cell r="C687" t="str">
            <v>XTSLK</v>
          </cell>
        </row>
        <row r="688">
          <cell r="B688" t="str">
            <v>XTSUW</v>
          </cell>
          <cell r="C688" t="str">
            <v>XTSUW</v>
          </cell>
        </row>
        <row r="689">
          <cell r="B689" t="str">
            <v>XTTFE</v>
          </cell>
          <cell r="C689" t="str">
            <v>XTTFE</v>
          </cell>
        </row>
        <row r="690">
          <cell r="B690" t="str">
            <v>XUASP</v>
          </cell>
          <cell r="C690" t="str">
            <v>XUASP</v>
          </cell>
        </row>
        <row r="691">
          <cell r="B691" t="str">
            <v>XUHPT</v>
          </cell>
          <cell r="C691" t="str">
            <v>XUHPT</v>
          </cell>
        </row>
        <row r="692">
          <cell r="B692" t="str">
            <v>XULIC</v>
          </cell>
          <cell r="C692" t="str">
            <v>XULIC</v>
          </cell>
        </row>
        <row r="693">
          <cell r="B693" t="str">
            <v>XUNICE</v>
          </cell>
          <cell r="C693" t="str">
            <v>XUNICE</v>
          </cell>
        </row>
        <row r="694">
          <cell r="B694" t="str">
            <v>XUNLP</v>
          </cell>
          <cell r="C694" t="str">
            <v>XUNLP</v>
          </cell>
        </row>
        <row r="695">
          <cell r="B695" t="str">
            <v>XVFBR</v>
          </cell>
          <cell r="C695" t="str">
            <v>XVFBR</v>
          </cell>
        </row>
        <row r="696">
          <cell r="B696" t="str">
            <v>XVHCA</v>
          </cell>
          <cell r="C696" t="str">
            <v>XVHCA</v>
          </cell>
        </row>
        <row r="697">
          <cell r="B697" t="str">
            <v>XVJOG</v>
          </cell>
          <cell r="C697" t="str">
            <v>XVJOG</v>
          </cell>
        </row>
        <row r="698">
          <cell r="B698" t="str">
            <v>XWETE</v>
          </cell>
          <cell r="C698" t="str">
            <v>XWETE</v>
          </cell>
        </row>
        <row r="699">
          <cell r="B699" t="str">
            <v>XWHPO</v>
          </cell>
          <cell r="C699" t="str">
            <v>XWHPO</v>
          </cell>
        </row>
        <row r="700">
          <cell r="B700" t="str">
            <v>XWMWG</v>
          </cell>
          <cell r="C700" t="str">
            <v>XWMWG</v>
          </cell>
        </row>
        <row r="701">
          <cell r="B701" t="str">
            <v>XWSPO</v>
          </cell>
          <cell r="C701" t="str">
            <v>XWSPO</v>
          </cell>
        </row>
        <row r="702">
          <cell r="B702" t="str">
            <v>XWTIT</v>
          </cell>
          <cell r="C702" t="str">
            <v>XWTIT</v>
          </cell>
        </row>
        <row r="703">
          <cell r="B703" t="str">
            <v>ZASEA</v>
          </cell>
          <cell r="C703" t="str">
            <v>ZASEA</v>
          </cell>
        </row>
        <row r="704">
          <cell r="B704" t="str">
            <v>ZUMBA</v>
          </cell>
          <cell r="C704" t="str">
            <v>ZUMBA</v>
          </cell>
        </row>
        <row r="705">
          <cell r="B705" t="str">
            <v>XGPWH</v>
          </cell>
          <cell r="C705" t="str">
            <v>XGEHP</v>
          </cell>
        </row>
        <row r="706">
          <cell r="B706" t="str">
            <v>CHEWY</v>
          </cell>
          <cell r="C706" t="str">
            <v>CHEWY</v>
          </cell>
        </row>
        <row r="707">
          <cell r="B707" t="str">
            <v>FOOTLK</v>
          </cell>
          <cell r="C707" t="str">
            <v>FOOTES</v>
          </cell>
        </row>
        <row r="708">
          <cell r="B708" t="str">
            <v>NIDEC</v>
          </cell>
          <cell r="C708" t="str">
            <v>NGBR</v>
          </cell>
        </row>
        <row r="709">
          <cell r="B709" t="str">
            <v>XREDS</v>
          </cell>
          <cell r="C709" t="str">
            <v>XREDS</v>
          </cell>
        </row>
        <row r="710">
          <cell r="B710" t="str">
            <v>ZRNLKY</v>
          </cell>
          <cell r="C710" t="str">
            <v>ZURN</v>
          </cell>
        </row>
        <row r="711">
          <cell r="B711" t="str">
            <v>ZRNLKY</v>
          </cell>
          <cell r="C711" t="str">
            <v>ELKAY</v>
          </cell>
        </row>
        <row r="712">
          <cell r="B712" t="str">
            <v>SWBRA</v>
          </cell>
          <cell r="C712" t="str">
            <v>SWBRA</v>
          </cell>
        </row>
        <row r="713">
          <cell r="B713" t="str">
            <v>XSTSK</v>
          </cell>
          <cell r="C713" t="str">
            <v>XSTSK</v>
          </cell>
        </row>
        <row r="714">
          <cell r="B714" t="str">
            <v>KIK</v>
          </cell>
          <cell r="C714" t="str">
            <v>KIK</v>
          </cell>
        </row>
        <row r="715">
          <cell r="B715" t="str">
            <v>KIK</v>
          </cell>
          <cell r="C715" t="str">
            <v>KIKDAP</v>
          </cell>
        </row>
        <row r="716">
          <cell r="B716" t="str">
            <v>XSGNG1</v>
          </cell>
          <cell r="C716" t="str">
            <v>XSGNG1</v>
          </cell>
        </row>
        <row r="717">
          <cell r="B717" t="str">
            <v>XSGNG2</v>
          </cell>
          <cell r="C717" t="str">
            <v>XSGNG2</v>
          </cell>
        </row>
        <row r="718">
          <cell r="B718" t="str">
            <v>XSGNG3</v>
          </cell>
          <cell r="C718" t="str">
            <v>XSGNG3</v>
          </cell>
        </row>
        <row r="719">
          <cell r="B719" t="str">
            <v>XSGNG4</v>
          </cell>
          <cell r="C719" t="str">
            <v>XSGNG4</v>
          </cell>
        </row>
        <row r="720">
          <cell r="B720" t="str">
            <v>XSGNG5</v>
          </cell>
          <cell r="C720" t="str">
            <v>XSGNG5</v>
          </cell>
        </row>
        <row r="721">
          <cell r="B721" t="str">
            <v>ITGM</v>
          </cell>
          <cell r="C721" t="str">
            <v>ITGMP</v>
          </cell>
        </row>
        <row r="722">
          <cell r="B722" t="str">
            <v>ZRNLKY</v>
          </cell>
          <cell r="C722" t="str">
            <v>ZURNCA</v>
          </cell>
        </row>
        <row r="723">
          <cell r="B723" t="str">
            <v>ZRNLKY</v>
          </cell>
          <cell r="C723" t="str">
            <v>ZRNUAE</v>
          </cell>
        </row>
        <row r="724">
          <cell r="B724" t="str">
            <v>ZRNLKY</v>
          </cell>
          <cell r="C724" t="str">
            <v>FILAM</v>
          </cell>
        </row>
        <row r="725">
          <cell r="B725"/>
          <cell r="C725"/>
        </row>
        <row r="726">
          <cell r="B726"/>
          <cell r="C726"/>
        </row>
        <row r="727">
          <cell r="B727"/>
          <cell r="C727"/>
        </row>
        <row r="728">
          <cell r="B728"/>
          <cell r="C728"/>
        </row>
        <row r="729">
          <cell r="B729"/>
          <cell r="C729"/>
        </row>
        <row r="730">
          <cell r="B730"/>
          <cell r="C730"/>
        </row>
        <row r="731">
          <cell r="B731"/>
          <cell r="C731"/>
        </row>
        <row r="732">
          <cell r="B732"/>
          <cell r="C732"/>
        </row>
        <row r="733">
          <cell r="B733"/>
          <cell r="C733"/>
        </row>
        <row r="734">
          <cell r="B734"/>
          <cell r="C734"/>
        </row>
        <row r="735">
          <cell r="B735"/>
          <cell r="C735"/>
        </row>
        <row r="736">
          <cell r="B736"/>
          <cell r="C736"/>
        </row>
        <row r="737">
          <cell r="B737"/>
          <cell r="C737"/>
        </row>
        <row r="738">
          <cell r="B738"/>
          <cell r="C738"/>
        </row>
        <row r="739">
          <cell r="B739"/>
          <cell r="C739"/>
        </row>
        <row r="740">
          <cell r="B740"/>
          <cell r="C740"/>
        </row>
        <row r="741">
          <cell r="B741"/>
          <cell r="C741"/>
        </row>
        <row r="742">
          <cell r="B742"/>
          <cell r="C742"/>
        </row>
        <row r="743">
          <cell r="B743"/>
          <cell r="C743"/>
        </row>
        <row r="744">
          <cell r="B744"/>
          <cell r="C744"/>
        </row>
        <row r="745">
          <cell r="B745"/>
          <cell r="C745"/>
        </row>
        <row r="746">
          <cell r="B746"/>
          <cell r="C746"/>
        </row>
        <row r="747">
          <cell r="B747"/>
          <cell r="C747"/>
        </row>
        <row r="748">
          <cell r="B748" t="str">
            <v>EOF</v>
          </cell>
          <cell r="C748" t="str">
            <v>EOF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"/>
      <sheetName val="fte_data"/>
      <sheetName val="SummaryPerWeek"/>
      <sheetName val="Booking_SGN"/>
      <sheetName val="raw_support"/>
      <sheetName val="raw_combine"/>
      <sheetName val="Range Visibility"/>
      <sheetName val="Data"/>
    </sheetNames>
    <definedNames>
      <definedName name="customer" refersTo="='Booking_SGN'!$B$6:$B$1417"/>
      <definedName name="volume" refersTo="='Booking_SGN'!$C$6:$BC$1417"/>
      <definedName name="week" refersTo="='Booking_SGN'!$C$5:$BC$5"/>
    </definedNames>
    <sheetDataSet>
      <sheetData sheetId="0">
        <row r="5">
          <cell r="C5" t="str">
            <v>SVC Type</v>
          </cell>
          <cell r="D5">
            <v>1</v>
          </cell>
          <cell r="E5">
            <v>2</v>
          </cell>
          <cell r="F5">
            <v>3</v>
          </cell>
          <cell r="G5">
            <v>4</v>
          </cell>
          <cell r="H5">
            <v>5</v>
          </cell>
          <cell r="I5">
            <v>6</v>
          </cell>
          <cell r="J5">
            <v>7</v>
          </cell>
          <cell r="K5">
            <v>8</v>
          </cell>
          <cell r="L5">
            <v>9</v>
          </cell>
          <cell r="M5">
            <v>10</v>
          </cell>
          <cell r="N5">
            <v>11</v>
          </cell>
          <cell r="O5">
            <v>12</v>
          </cell>
          <cell r="P5">
            <v>13</v>
          </cell>
          <cell r="Q5">
            <v>14</v>
          </cell>
          <cell r="R5">
            <v>15</v>
          </cell>
          <cell r="S5">
            <v>16</v>
          </cell>
          <cell r="T5">
            <v>17</v>
          </cell>
          <cell r="U5">
            <v>18</v>
          </cell>
          <cell r="V5">
            <v>19</v>
          </cell>
          <cell r="W5">
            <v>20</v>
          </cell>
          <cell r="X5">
            <v>21</v>
          </cell>
          <cell r="Y5">
            <v>22</v>
          </cell>
          <cell r="Z5">
            <v>23</v>
          </cell>
          <cell r="AA5">
            <v>24</v>
          </cell>
          <cell r="AB5">
            <v>25</v>
          </cell>
          <cell r="AC5">
            <v>26</v>
          </cell>
          <cell r="AD5">
            <v>27</v>
          </cell>
          <cell r="AE5">
            <v>28</v>
          </cell>
          <cell r="AF5">
            <v>29</v>
          </cell>
          <cell r="AG5">
            <v>30</v>
          </cell>
          <cell r="AH5">
            <v>31</v>
          </cell>
          <cell r="AI5" t="str">
            <v>Grand Total</v>
          </cell>
        </row>
        <row r="6">
          <cell r="B6" t="str">
            <v>CS</v>
          </cell>
          <cell r="C6" t="str">
            <v>Air</v>
          </cell>
          <cell r="D6">
            <v>9.9145138888888887E-2</v>
          </cell>
          <cell r="E6">
            <v>9.9145138888888887E-2</v>
          </cell>
          <cell r="F6">
            <v>0.1964326388888889</v>
          </cell>
          <cell r="G6">
            <v>0</v>
          </cell>
          <cell r="H6">
            <v>9.7287499999999999E-2</v>
          </cell>
          <cell r="I6">
            <v>5.7227941176470599E-2</v>
          </cell>
          <cell r="J6">
            <v>2.2891176470588234E-2</v>
          </cell>
          <cell r="K6">
            <v>7.4396323529411765E-2</v>
          </cell>
          <cell r="L6">
            <v>2.9542790032679744E-2</v>
          </cell>
          <cell r="M6">
            <v>5.7227941176470599E-2</v>
          </cell>
          <cell r="N6">
            <v>7.4396323529411765E-2</v>
          </cell>
          <cell r="O6">
            <v>9.9145138888888887E-2</v>
          </cell>
          <cell r="P6">
            <v>0.13734705882352943</v>
          </cell>
          <cell r="Q6">
            <v>0.17833543709150329</v>
          </cell>
          <cell r="R6">
            <v>0.38915</v>
          </cell>
          <cell r="S6">
            <v>7.0531168300653604E-2</v>
          </cell>
          <cell r="T6">
            <v>8.0119117647058827E-2</v>
          </cell>
          <cell r="U6">
            <v>2.2891176470588234E-2</v>
          </cell>
          <cell r="V6">
            <v>8.0119117647058827E-2</v>
          </cell>
          <cell r="W6">
            <v>8.0119117647058827E-2</v>
          </cell>
          <cell r="X6">
            <v>5.2433966503267981E-2</v>
          </cell>
          <cell r="Y6">
            <v>0.18312941176470587</v>
          </cell>
          <cell r="Z6">
            <v>0.21174338235294116</v>
          </cell>
          <cell r="AA6">
            <v>0.28613970588235299</v>
          </cell>
          <cell r="AB6">
            <v>0.16781866830065362</v>
          </cell>
          <cell r="AC6">
            <v>0.12017867647058825</v>
          </cell>
          <cell r="AD6">
            <v>0.1144558823529412</v>
          </cell>
          <cell r="AE6">
            <v>4.5782352941176468E-2</v>
          </cell>
          <cell r="AF6">
            <v>4.5782352941176468E-2</v>
          </cell>
          <cell r="AG6">
            <v>2.4748815359477122E-2</v>
          </cell>
          <cell r="AH6">
            <v>0</v>
          </cell>
          <cell r="AI6">
            <v>3.1976634599673197</v>
          </cell>
        </row>
        <row r="7">
          <cell r="C7" t="str">
            <v>Sea</v>
          </cell>
          <cell r="D7">
            <v>6.9804439907066982</v>
          </cell>
          <cell r="E7">
            <v>6.9804439907066982</v>
          </cell>
          <cell r="F7">
            <v>6.8708385226375253</v>
          </cell>
          <cell r="G7">
            <v>9.6327113852805013</v>
          </cell>
          <cell r="H7">
            <v>3.5202355706018507</v>
          </cell>
          <cell r="I7">
            <v>5.8223349985362187</v>
          </cell>
          <cell r="J7">
            <v>2.723058628506263</v>
          </cell>
          <cell r="K7">
            <v>4.8025540735974941</v>
          </cell>
          <cell r="L7">
            <v>5.2716754471677545</v>
          </cell>
          <cell r="M7">
            <v>7.2126091798406851</v>
          </cell>
          <cell r="N7">
            <v>2.8376703710852387</v>
          </cell>
          <cell r="O7">
            <v>2.9862434405977658</v>
          </cell>
          <cell r="P7">
            <v>3.4580271452546287</v>
          </cell>
          <cell r="Q7">
            <v>5.6542673262186804</v>
          </cell>
          <cell r="R7">
            <v>10.748500585852394</v>
          </cell>
          <cell r="S7">
            <v>6.3395946581222749</v>
          </cell>
          <cell r="T7">
            <v>7.5047157205882327</v>
          </cell>
          <cell r="U7">
            <v>9.8741891777301181</v>
          </cell>
          <cell r="V7">
            <v>8.9337582728077329</v>
          </cell>
          <cell r="W7">
            <v>7.9108233318355099</v>
          </cell>
          <cell r="X7">
            <v>8.0264087709694962</v>
          </cell>
          <cell r="Y7">
            <v>4.9356259014161212</v>
          </cell>
          <cell r="Z7">
            <v>8.3113255805759767</v>
          </cell>
          <cell r="AA7">
            <v>4.540078407441448</v>
          </cell>
          <cell r="AB7">
            <v>4.3060435492238556</v>
          </cell>
          <cell r="AC7">
            <v>3.6683387958877987</v>
          </cell>
          <cell r="AD7">
            <v>5.2952439255174273</v>
          </cell>
          <cell r="AE7">
            <v>4.1328206652028854</v>
          </cell>
          <cell r="AF7">
            <v>8.6822105850694431</v>
          </cell>
          <cell r="AG7">
            <v>4.6248553092660663</v>
          </cell>
          <cell r="AH7">
            <v>8.049799723992372</v>
          </cell>
          <cell r="AI7">
            <v>190.63744703223719</v>
          </cell>
        </row>
        <row r="8">
          <cell r="B8" t="str">
            <v>DOC</v>
          </cell>
          <cell r="C8" t="str">
            <v>Air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C9" t="str">
            <v>Sea</v>
          </cell>
          <cell r="D9">
            <v>6.3550728135620913</v>
          </cell>
          <cell r="E9">
            <v>6.3550728135620913</v>
          </cell>
          <cell r="F9">
            <v>6.0767780867647057</v>
          </cell>
          <cell r="G9">
            <v>8.7293521394335514</v>
          </cell>
          <cell r="H9">
            <v>3.1826857314814818</v>
          </cell>
          <cell r="I9">
            <v>5.2150421276143799</v>
          </cell>
          <cell r="J9">
            <v>2.4259784012527232</v>
          </cell>
          <cell r="K9">
            <v>4.3733082991285412</v>
          </cell>
          <cell r="L9">
            <v>4.7568443613289766</v>
          </cell>
          <cell r="M9">
            <v>6.449700381100218</v>
          </cell>
          <cell r="N9">
            <v>2.5644430263071896</v>
          </cell>
          <cell r="O9">
            <v>2.722434217701525</v>
          </cell>
          <cell r="P9">
            <v>3.1473352490740742</v>
          </cell>
          <cell r="Q9">
            <v>5.1263303992919393</v>
          </cell>
          <cell r="R9">
            <v>9.6490324038126367</v>
          </cell>
          <cell r="S9">
            <v>5.7410970448257075</v>
          </cell>
          <cell r="T9">
            <v>6.6944432380174304</v>
          </cell>
          <cell r="U9">
            <v>8.956622177505448</v>
          </cell>
          <cell r="V9">
            <v>8.1125186726579521</v>
          </cell>
          <cell r="W9">
            <v>7.0326098300653603</v>
          </cell>
          <cell r="X9">
            <v>7.2100036031590422</v>
          </cell>
          <cell r="Y9">
            <v>4.4396042647058822</v>
          </cell>
          <cell r="Z9">
            <v>7.4718685096405224</v>
          </cell>
          <cell r="AA9">
            <v>4.037207717919391</v>
          </cell>
          <cell r="AB9">
            <v>3.8561031836601307</v>
          </cell>
          <cell r="AC9">
            <v>3.1166280034858391</v>
          </cell>
          <cell r="AD9">
            <v>4.820682933115469</v>
          </cell>
          <cell r="AE9">
            <v>3.762399786873639</v>
          </cell>
          <cell r="AF9">
            <v>7.8834218657407416</v>
          </cell>
          <cell r="AG9">
            <v>4.161399686546841</v>
          </cell>
          <cell r="AH9">
            <v>7.327301874400872</v>
          </cell>
          <cell r="AI9">
            <v>171.75332284373636</v>
          </cell>
        </row>
        <row r="10">
          <cell r="B10" t="str">
            <v>CS</v>
          </cell>
          <cell r="C10" t="str">
            <v>Air</v>
          </cell>
          <cell r="D10">
            <v>5.3805555555555558E-2</v>
          </cell>
          <cell r="E10">
            <v>5.3805555555555558E-2</v>
          </cell>
          <cell r="F10">
            <v>0.14917222222222221</v>
          </cell>
          <cell r="G10">
            <v>5.0000000000000001E-4</v>
          </cell>
          <cell r="H10">
            <v>1.8206944444444442E-2</v>
          </cell>
          <cell r="I10">
            <v>1.3201388888888889E-2</v>
          </cell>
          <cell r="J10">
            <v>7.2618055555555561E-2</v>
          </cell>
          <cell r="K10">
            <v>1.4761111111111109E-2</v>
          </cell>
          <cell r="L10">
            <v>0.10171111111111111</v>
          </cell>
          <cell r="M10">
            <v>1.1761111111111109E-2</v>
          </cell>
          <cell r="N10">
            <v>0.15786805555555553</v>
          </cell>
          <cell r="O10">
            <v>7.6123611111111114E-2</v>
          </cell>
          <cell r="P10">
            <v>0.10392638888888887</v>
          </cell>
          <cell r="Q10">
            <v>0.17332499999999998</v>
          </cell>
          <cell r="R10">
            <v>0.12488888888888888</v>
          </cell>
          <cell r="S10">
            <v>9.0349999999999986E-2</v>
          </cell>
          <cell r="T10">
            <v>2.3962499999999998E-2</v>
          </cell>
          <cell r="U10">
            <v>1.5516666666666665E-2</v>
          </cell>
          <cell r="V10">
            <v>0.1103875</v>
          </cell>
          <cell r="W10">
            <v>0.16636111111111113</v>
          </cell>
          <cell r="X10">
            <v>5.7723611111111114E-2</v>
          </cell>
          <cell r="Y10">
            <v>4.166944444444444E-2</v>
          </cell>
          <cell r="Z10">
            <v>6.2229166666666669E-2</v>
          </cell>
          <cell r="AA10">
            <v>2.9968055555555553E-2</v>
          </cell>
          <cell r="AB10">
            <v>0.11739305555555556</v>
          </cell>
          <cell r="AC10">
            <v>9.1481944444444449E-2</v>
          </cell>
          <cell r="AD10">
            <v>2.5527777777777774E-2</v>
          </cell>
          <cell r="AE10">
            <v>8.0908333333333346E-2</v>
          </cell>
          <cell r="AF10">
            <v>3.5000000000000001E-3</v>
          </cell>
          <cell r="AG10">
            <v>0.12461527777777777</v>
          </cell>
          <cell r="AH10">
            <v>0</v>
          </cell>
          <cell r="AI10">
            <v>2.1672694444444436</v>
          </cell>
        </row>
        <row r="11">
          <cell r="C11" t="str">
            <v>Sea</v>
          </cell>
          <cell r="D11">
            <v>4.331368845406681</v>
          </cell>
          <cell r="E11">
            <v>4.331368845406681</v>
          </cell>
          <cell r="F11">
            <v>4.7939651184506413</v>
          </cell>
          <cell r="G11">
            <v>5.2968274237173629</v>
          </cell>
          <cell r="H11">
            <v>1.4760275095315902</v>
          </cell>
          <cell r="I11">
            <v>4.0041896220270523</v>
          </cell>
          <cell r="J11">
            <v>3.4049215265068993</v>
          </cell>
          <cell r="K11">
            <v>4.1584032027587963</v>
          </cell>
          <cell r="L11">
            <v>4.427883440600862</v>
          </cell>
          <cell r="M11">
            <v>4.7715985503895171</v>
          </cell>
          <cell r="N11">
            <v>4.4479011595705842</v>
          </cell>
          <cell r="O11">
            <v>3.9493255726237044</v>
          </cell>
          <cell r="P11">
            <v>3.1684400114832969</v>
          </cell>
          <cell r="Q11">
            <v>3.7666061215504714</v>
          </cell>
          <cell r="R11">
            <v>6.1320383322532921</v>
          </cell>
          <cell r="S11">
            <v>3.3524766247379834</v>
          </cell>
          <cell r="T11">
            <v>5.5042232760138159</v>
          </cell>
          <cell r="U11">
            <v>4.377126028483362</v>
          </cell>
          <cell r="V11">
            <v>3.5646311133578426</v>
          </cell>
          <cell r="W11">
            <v>7.2485654998091613</v>
          </cell>
          <cell r="X11">
            <v>3.3307957970493329</v>
          </cell>
          <cell r="Y11">
            <v>5.0223506631779404</v>
          </cell>
          <cell r="Z11">
            <v>8.3574502237427382</v>
          </cell>
          <cell r="AA11">
            <v>4.7421558032510562</v>
          </cell>
          <cell r="AB11">
            <v>3.8029172626654613</v>
          </cell>
          <cell r="AC11">
            <v>4.9562313317674285</v>
          </cell>
          <cell r="AD11">
            <v>4.6599272166559382</v>
          </cell>
          <cell r="AE11">
            <v>2.9320286720926587</v>
          </cell>
          <cell r="AF11">
            <v>5.7411780495807756</v>
          </cell>
          <cell r="AG11">
            <v>4.5191798211073149</v>
          </cell>
          <cell r="AH11">
            <v>1.8608672241780551</v>
          </cell>
          <cell r="AI11">
            <v>136.43296988994831</v>
          </cell>
        </row>
        <row r="12">
          <cell r="B12" t="str">
            <v>DOC</v>
          </cell>
          <cell r="C12" t="str">
            <v>Air</v>
          </cell>
          <cell r="D12">
            <v>7.4444444444444445E-3</v>
          </cell>
          <cell r="E12">
            <v>7.4444444444444445E-3</v>
          </cell>
          <cell r="F12">
            <v>0</v>
          </cell>
          <cell r="G12">
            <v>0</v>
          </cell>
          <cell r="H12">
            <v>1.8611111111111111E-3</v>
          </cell>
          <cell r="I12">
            <v>1.8611111111111111E-3</v>
          </cell>
          <cell r="J12">
            <v>0</v>
          </cell>
          <cell r="K12">
            <v>0</v>
          </cell>
          <cell r="L12">
            <v>5.5833333333333334E-3</v>
          </cell>
          <cell r="M12">
            <v>0</v>
          </cell>
          <cell r="N12">
            <v>1.8611111111111111E-3</v>
          </cell>
          <cell r="O12">
            <v>0</v>
          </cell>
          <cell r="P12">
            <v>5.5833333333333334E-3</v>
          </cell>
          <cell r="Q12">
            <v>3.7222222222222223E-3</v>
          </cell>
          <cell r="R12">
            <v>7.4444444444444445E-3</v>
          </cell>
          <cell r="S12">
            <v>7.4444444444444445E-3</v>
          </cell>
          <cell r="T12">
            <v>1.8611111111111111E-3</v>
          </cell>
          <cell r="U12">
            <v>0</v>
          </cell>
          <cell r="V12">
            <v>1.8611111111111111E-3</v>
          </cell>
          <cell r="W12">
            <v>4.3701388888888887E-2</v>
          </cell>
          <cell r="X12">
            <v>4.1840277777777775E-2</v>
          </cell>
          <cell r="Y12">
            <v>3.7222222222222223E-3</v>
          </cell>
          <cell r="Z12">
            <v>4.1840277777777775E-2</v>
          </cell>
          <cell r="AA12">
            <v>1.8611111111111111E-3</v>
          </cell>
          <cell r="AB12">
            <v>1.8611111111111111E-3</v>
          </cell>
          <cell r="AC12">
            <v>3.7222222222222223E-3</v>
          </cell>
          <cell r="AD12">
            <v>0</v>
          </cell>
          <cell r="AE12">
            <v>8.368055555555555E-2</v>
          </cell>
          <cell r="AF12">
            <v>0</v>
          </cell>
          <cell r="AG12">
            <v>0.12552083333333333</v>
          </cell>
          <cell r="AH12">
            <v>0</v>
          </cell>
          <cell r="AI12">
            <v>0.4017222222222222</v>
          </cell>
        </row>
        <row r="13">
          <cell r="C13" t="str">
            <v>Sea</v>
          </cell>
          <cell r="D13">
            <v>1.3301216692992011</v>
          </cell>
          <cell r="E13">
            <v>1.3301216692992011</v>
          </cell>
          <cell r="F13">
            <v>1.1723560930464778</v>
          </cell>
          <cell r="G13">
            <v>1.0664742952750546</v>
          </cell>
          <cell r="H13">
            <v>0.2530765089415396</v>
          </cell>
          <cell r="I13">
            <v>0.87444792392883064</v>
          </cell>
          <cell r="J13">
            <v>0.77432100855573704</v>
          </cell>
          <cell r="K13">
            <v>0.81740429965504702</v>
          </cell>
          <cell r="L13">
            <v>1.1654465659495277</v>
          </cell>
          <cell r="M13">
            <v>1.1971366001043937</v>
          </cell>
          <cell r="N13">
            <v>1.0339357971132899</v>
          </cell>
          <cell r="O13">
            <v>0.96365817429193901</v>
          </cell>
          <cell r="P13">
            <v>0.74273804781681174</v>
          </cell>
          <cell r="Q13">
            <v>1.1175550392610747</v>
          </cell>
          <cell r="R13">
            <v>1.3234809469408133</v>
          </cell>
          <cell r="S13">
            <v>0.86376906880900517</v>
          </cell>
          <cell r="T13">
            <v>1.4209041629901962</v>
          </cell>
          <cell r="U13">
            <v>0.9339383176742917</v>
          </cell>
          <cell r="V13">
            <v>0.92883379348220763</v>
          </cell>
          <cell r="W13">
            <v>1.5249097834513436</v>
          </cell>
          <cell r="X13">
            <v>0.88982961367556279</v>
          </cell>
          <cell r="Y13">
            <v>1.0981388010620916</v>
          </cell>
          <cell r="Z13">
            <v>1.7664462408315178</v>
          </cell>
          <cell r="AA13">
            <v>1.0962113431826432</v>
          </cell>
          <cell r="AB13">
            <v>0.82740092029774881</v>
          </cell>
          <cell r="AC13">
            <v>1.0585075691494192</v>
          </cell>
          <cell r="AD13">
            <v>1.1379049276733841</v>
          </cell>
          <cell r="AE13">
            <v>0.83157528837599848</v>
          </cell>
          <cell r="AF13">
            <v>1.3916626619462598</v>
          </cell>
          <cell r="AG13">
            <v>0.90023078238471321</v>
          </cell>
          <cell r="AH13">
            <v>0.40871329945079882</v>
          </cell>
          <cell r="AI13">
            <v>32.241251213916115</v>
          </cell>
        </row>
        <row r="14">
          <cell r="B14" t="str">
            <v>CS</v>
          </cell>
          <cell r="C14" t="str">
            <v>Air</v>
          </cell>
          <cell r="D14">
            <v>3.4027777777777772E-4</v>
          </cell>
          <cell r="E14">
            <v>3.4027777777777772E-4</v>
          </cell>
          <cell r="F14">
            <v>0</v>
          </cell>
          <cell r="G14">
            <v>0</v>
          </cell>
          <cell r="H14">
            <v>9.5833333333333339E-4</v>
          </cell>
          <cell r="I14">
            <v>9.0277777777777808E-6</v>
          </cell>
          <cell r="J14">
            <v>6.3888888888888882E-4</v>
          </cell>
          <cell r="K14">
            <v>0</v>
          </cell>
          <cell r="L14">
            <v>9.5833333333333339E-4</v>
          </cell>
          <cell r="M14">
            <v>2.0833333333333333E-5</v>
          </cell>
          <cell r="N14">
            <v>3.329861111111111E-4</v>
          </cell>
          <cell r="O14">
            <v>6.3888888888888882E-4</v>
          </cell>
          <cell r="P14">
            <v>1.3541666666666669E-5</v>
          </cell>
          <cell r="Q14">
            <v>3.1944444444444441E-4</v>
          </cell>
          <cell r="R14">
            <v>9.0277777777777808E-6</v>
          </cell>
          <cell r="S14">
            <v>0</v>
          </cell>
          <cell r="T14">
            <v>3.2847222222222219E-4</v>
          </cell>
          <cell r="U14">
            <v>0</v>
          </cell>
          <cell r="V14">
            <v>1.3541666666666669E-5</v>
          </cell>
          <cell r="W14">
            <v>3.1944444444444441E-4</v>
          </cell>
          <cell r="X14">
            <v>4.5138888888888904E-6</v>
          </cell>
          <cell r="Y14">
            <v>3.2395833333333332E-4</v>
          </cell>
          <cell r="Z14">
            <v>0</v>
          </cell>
          <cell r="AA14">
            <v>2.0833333333333335E-4</v>
          </cell>
          <cell r="AB14">
            <v>2.0833333333333333E-5</v>
          </cell>
          <cell r="AC14">
            <v>9.0277777777777808E-6</v>
          </cell>
          <cell r="AD14">
            <v>0</v>
          </cell>
          <cell r="AE14">
            <v>0</v>
          </cell>
          <cell r="AF14">
            <v>2.0833333333333333E-5</v>
          </cell>
          <cell r="AG14">
            <v>0</v>
          </cell>
          <cell r="AH14">
            <v>1.3541666666666669E-5</v>
          </cell>
          <cell r="AI14">
            <v>5.8423611111111115E-3</v>
          </cell>
        </row>
        <row r="15">
          <cell r="C15" t="str">
            <v>Sea</v>
          </cell>
          <cell r="D15">
            <v>3.1976904166370366</v>
          </cell>
          <cell r="E15">
            <v>3.1976904166370366</v>
          </cell>
          <cell r="F15">
            <v>3.1407616911654674</v>
          </cell>
          <cell r="G15">
            <v>3.7870095080355646</v>
          </cell>
          <cell r="H15">
            <v>0.79307866199024613</v>
          </cell>
          <cell r="I15">
            <v>1.9153719394935602</v>
          </cell>
          <cell r="J15">
            <v>5.7818943533154856</v>
          </cell>
          <cell r="K15">
            <v>2.7787515582425102</v>
          </cell>
          <cell r="L15">
            <v>3.5204493015908569</v>
          </cell>
          <cell r="M15">
            <v>3.8143190381716212</v>
          </cell>
          <cell r="N15">
            <v>4.3182688596386596</v>
          </cell>
          <cell r="O15">
            <v>3.5017658591087328</v>
          </cell>
          <cell r="P15">
            <v>3.474941909787014</v>
          </cell>
          <cell r="Q15">
            <v>3.5024551028994648</v>
          </cell>
          <cell r="R15">
            <v>4.9182513157339871</v>
          </cell>
          <cell r="S15">
            <v>4.0369739046690114</v>
          </cell>
          <cell r="T15">
            <v>6.2970887211454283</v>
          </cell>
          <cell r="U15">
            <v>2.9882410923632259</v>
          </cell>
          <cell r="V15">
            <v>1.6777193914713247</v>
          </cell>
          <cell r="W15">
            <v>4.5700666709855273</v>
          </cell>
          <cell r="X15">
            <v>6.5198803877152773</v>
          </cell>
          <cell r="Y15">
            <v>4.5887788748906706</v>
          </cell>
          <cell r="Z15">
            <v>5.1145781462701896</v>
          </cell>
          <cell r="AA15">
            <v>4.4902400486709482</v>
          </cell>
          <cell r="AB15">
            <v>3.4328471104909006</v>
          </cell>
          <cell r="AC15">
            <v>5.1233658509091109</v>
          </cell>
          <cell r="AD15">
            <v>4.3069189322064485</v>
          </cell>
          <cell r="AE15">
            <v>4.7925027766859456</v>
          </cell>
          <cell r="AF15">
            <v>4.2035813446447143</v>
          </cell>
          <cell r="AG15">
            <v>4.8292474378399532</v>
          </cell>
          <cell r="AH15">
            <v>3.7296952435012387</v>
          </cell>
          <cell r="AI15">
            <v>122.34442586690716</v>
          </cell>
        </row>
        <row r="16">
          <cell r="B16" t="str">
            <v>DOC</v>
          </cell>
          <cell r="C16" t="str">
            <v>Air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1.4583333333333334E-2</v>
          </cell>
          <cell r="AA16">
            <v>1.8229166666666668E-2</v>
          </cell>
          <cell r="AB16">
            <v>0</v>
          </cell>
          <cell r="AC16">
            <v>7.2916666666666668E-3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4.010416666666667E-2</v>
          </cell>
        </row>
        <row r="17">
          <cell r="C17" t="str">
            <v>Sea</v>
          </cell>
          <cell r="D17">
            <v>1.0031816488699046</v>
          </cell>
          <cell r="E17">
            <v>1.0031816488699046</v>
          </cell>
          <cell r="F17">
            <v>2.9985982063650813</v>
          </cell>
          <cell r="G17">
            <v>1.8463611056325806</v>
          </cell>
          <cell r="H17">
            <v>1.1437464389598344</v>
          </cell>
          <cell r="I17">
            <v>1.5796858308385735</v>
          </cell>
          <cell r="J17">
            <v>3.3616334940881929</v>
          </cell>
          <cell r="K17">
            <v>1.3692263934653899</v>
          </cell>
          <cell r="L17">
            <v>1.0159465305945314</v>
          </cell>
          <cell r="M17">
            <v>2.5134901529687363</v>
          </cell>
          <cell r="N17">
            <v>1.6085970144876667</v>
          </cell>
          <cell r="O17">
            <v>1.2475836792155222</v>
          </cell>
          <cell r="P17">
            <v>1.2443770956481202</v>
          </cell>
          <cell r="Q17">
            <v>0.8719921620993405</v>
          </cell>
          <cell r="R17">
            <v>1.6716875065978658</v>
          </cell>
          <cell r="S17">
            <v>1.2322723856921094</v>
          </cell>
          <cell r="T17">
            <v>1.8197008782767787</v>
          </cell>
          <cell r="U17">
            <v>1.0710549558858045</v>
          </cell>
          <cell r="V17">
            <v>0.86595765422989601</v>
          </cell>
          <cell r="W17">
            <v>2.4437634129023484</v>
          </cell>
          <cell r="X17">
            <v>2.7499764576535721</v>
          </cell>
          <cell r="Y17">
            <v>1.8907772058204695</v>
          </cell>
          <cell r="Z17">
            <v>2.0085159709421272</v>
          </cell>
          <cell r="AA17">
            <v>2.1243522652707734</v>
          </cell>
          <cell r="AB17">
            <v>1.1930342978684763</v>
          </cell>
          <cell r="AC17">
            <v>1.7397905221589729</v>
          </cell>
          <cell r="AD17">
            <v>1.1346936967632437</v>
          </cell>
          <cell r="AE17">
            <v>2.8055356656253112</v>
          </cell>
          <cell r="AF17">
            <v>2.4811696543636779</v>
          </cell>
          <cell r="AG17">
            <v>2.2230671688467347</v>
          </cell>
          <cell r="AH17">
            <v>1.3497211406873035</v>
          </cell>
          <cell r="AI17">
            <v>53.612672241688841</v>
          </cell>
        </row>
        <row r="18">
          <cell r="B18" t="str">
            <v>CS</v>
          </cell>
          <cell r="C18" t="str">
            <v>Air</v>
          </cell>
          <cell r="D18">
            <v>9.1145833333333329E-2</v>
          </cell>
          <cell r="E18">
            <v>9.1145833333333329E-2</v>
          </cell>
          <cell r="F18">
            <v>1.3020833333333334E-2</v>
          </cell>
          <cell r="G18">
            <v>0</v>
          </cell>
          <cell r="H18">
            <v>0.10295555555555555</v>
          </cell>
          <cell r="I18">
            <v>0.2059111111111111</v>
          </cell>
          <cell r="J18">
            <v>0.15443333333333334</v>
          </cell>
          <cell r="K18">
            <v>0</v>
          </cell>
          <cell r="L18">
            <v>3.8456944444444439E-2</v>
          </cell>
          <cell r="M18">
            <v>7.5381944444444446E-2</v>
          </cell>
          <cell r="N18">
            <v>1.3020833333333334E-2</v>
          </cell>
          <cell r="O18">
            <v>5.0540277777777774E-2</v>
          </cell>
          <cell r="P18">
            <v>2.5104166666666667E-2</v>
          </cell>
          <cell r="Q18">
            <v>0.12739583333333332</v>
          </cell>
          <cell r="R18">
            <v>0.29749999999999999</v>
          </cell>
          <cell r="S18">
            <v>0.21197916666666666</v>
          </cell>
          <cell r="T18">
            <v>8.8020833333333326E-2</v>
          </cell>
          <cell r="U18">
            <v>4.8958333333333333E-2</v>
          </cell>
          <cell r="V18">
            <v>0.46714166666666668</v>
          </cell>
          <cell r="W18">
            <v>0.25906249999999997</v>
          </cell>
          <cell r="X18">
            <v>0.1121875</v>
          </cell>
          <cell r="Y18">
            <v>0.29113888888888889</v>
          </cell>
          <cell r="Z18">
            <v>0.1509375</v>
          </cell>
          <cell r="AA18">
            <v>0.15531249999999999</v>
          </cell>
          <cell r="AB18">
            <v>0.17572916666666666</v>
          </cell>
          <cell r="AC18">
            <v>8.6770833333333325E-2</v>
          </cell>
          <cell r="AD18">
            <v>0.13666666666666666</v>
          </cell>
          <cell r="AE18">
            <v>0.13791666666666666</v>
          </cell>
          <cell r="AF18">
            <v>0.16489583333333332</v>
          </cell>
          <cell r="AG18">
            <v>0.14749999999999999</v>
          </cell>
          <cell r="AH18">
            <v>0</v>
          </cell>
          <cell r="AI18">
            <v>3.9202305555555559</v>
          </cell>
        </row>
        <row r="19">
          <cell r="C19" t="str">
            <v>Sea</v>
          </cell>
          <cell r="D19">
            <v>3.8254229421493795</v>
          </cell>
          <cell r="E19">
            <v>3.8254229421493795</v>
          </cell>
          <cell r="F19">
            <v>6.2219698046490208</v>
          </cell>
          <cell r="G19">
            <v>3.5233745409768638</v>
          </cell>
          <cell r="H19">
            <v>0.1863404880230021</v>
          </cell>
          <cell r="I19">
            <v>2.5192152989797925</v>
          </cell>
          <cell r="J19">
            <v>5.3093976842236943</v>
          </cell>
          <cell r="K19">
            <v>4.6398001754963172</v>
          </cell>
          <cell r="L19">
            <v>3.9488642788306945</v>
          </cell>
          <cell r="M19">
            <v>3.5789750078543525</v>
          </cell>
          <cell r="N19">
            <v>4.1184155650206442</v>
          </cell>
          <cell r="O19">
            <v>3.831773883534189</v>
          </cell>
          <cell r="P19">
            <v>2.392505447613742</v>
          </cell>
          <cell r="Q19">
            <v>2.0436529968519435</v>
          </cell>
          <cell r="R19">
            <v>5.3958006725501306</v>
          </cell>
          <cell r="S19">
            <v>5.1665920713034348</v>
          </cell>
          <cell r="T19">
            <v>3.3800451097570146</v>
          </cell>
          <cell r="U19">
            <v>4.508206617646338</v>
          </cell>
          <cell r="V19">
            <v>2.5919342788752693</v>
          </cell>
          <cell r="W19">
            <v>4.6580299095773618</v>
          </cell>
          <cell r="X19">
            <v>6.4642017310445805</v>
          </cell>
          <cell r="Y19">
            <v>4.26774279259413</v>
          </cell>
          <cell r="Z19">
            <v>4.5226895972508681</v>
          </cell>
          <cell r="AA19">
            <v>3.5112968787670042</v>
          </cell>
          <cell r="AB19">
            <v>3.9134758928932127</v>
          </cell>
          <cell r="AC19">
            <v>2.9242831376396401</v>
          </cell>
          <cell r="AD19">
            <v>4.7013095968570324</v>
          </cell>
          <cell r="AE19">
            <v>3.7027629319579898</v>
          </cell>
          <cell r="AF19">
            <v>4.3433771278059785</v>
          </cell>
          <cell r="AG19">
            <v>4.7923370910305039</v>
          </cell>
          <cell r="AH19">
            <v>2.1442319791495454</v>
          </cell>
          <cell r="AI19">
            <v>120.95344847305307</v>
          </cell>
        </row>
        <row r="20">
          <cell r="B20" t="str">
            <v>DOC</v>
          </cell>
          <cell r="C20" t="str">
            <v>Air</v>
          </cell>
          <cell r="D20">
            <v>2.8339646464646463E-2</v>
          </cell>
          <cell r="E20">
            <v>2.8339646464646463E-2</v>
          </cell>
          <cell r="F20">
            <v>0.13695391414141414</v>
          </cell>
          <cell r="G20">
            <v>2.8333333333333332E-2</v>
          </cell>
          <cell r="H20">
            <v>0</v>
          </cell>
          <cell r="I20">
            <v>3.7777777777777778E-2</v>
          </cell>
          <cell r="J20">
            <v>9.9182449494949504E-2</v>
          </cell>
          <cell r="K20">
            <v>0.24563762626262628</v>
          </cell>
          <cell r="L20">
            <v>1.4169823232323232E-2</v>
          </cell>
          <cell r="M20">
            <v>2.3614267676767678E-2</v>
          </cell>
          <cell r="N20">
            <v>0.12757260101010101</v>
          </cell>
          <cell r="O20">
            <v>9.4444444444444445E-3</v>
          </cell>
          <cell r="P20">
            <v>9.4444444444444445E-3</v>
          </cell>
          <cell r="Q20">
            <v>1.8888888888888889E-2</v>
          </cell>
          <cell r="R20">
            <v>6.2006944444444441E-2</v>
          </cell>
          <cell r="S20">
            <v>9.736111111111112E-3</v>
          </cell>
          <cell r="T20">
            <v>9.7222222222222217E-5</v>
          </cell>
          <cell r="U20">
            <v>3.3155934343434341E-2</v>
          </cell>
          <cell r="V20">
            <v>4.861111111111111E-4</v>
          </cell>
          <cell r="W20">
            <v>3.8888888888888887E-4</v>
          </cell>
          <cell r="X20">
            <v>0.10405555555555555</v>
          </cell>
          <cell r="Y20">
            <v>2.8546717171717174E-2</v>
          </cell>
          <cell r="Z20">
            <v>3.7997474747474745E-2</v>
          </cell>
          <cell r="AA20">
            <v>2.8352272727272729E-2</v>
          </cell>
          <cell r="AB20">
            <v>1.9193181818181818E-2</v>
          </cell>
          <cell r="AC20">
            <v>4.2722853535353537E-2</v>
          </cell>
          <cell r="AD20">
            <v>9.7424242424242434E-3</v>
          </cell>
          <cell r="AE20">
            <v>1.9444444444444443E-4</v>
          </cell>
          <cell r="AF20">
            <v>8.0500631313131316E-2</v>
          </cell>
          <cell r="AG20">
            <v>5.7080808080808079E-2</v>
          </cell>
          <cell r="AH20">
            <v>0</v>
          </cell>
          <cell r="AI20">
            <v>1.3219564393939389</v>
          </cell>
        </row>
        <row r="21">
          <cell r="C21" t="str">
            <v>Sea</v>
          </cell>
          <cell r="D21">
            <v>2.1518172903689674</v>
          </cell>
          <cell r="E21">
            <v>2.1518172903689674</v>
          </cell>
          <cell r="F21">
            <v>3.7685837629068462</v>
          </cell>
          <cell r="G21">
            <v>1.8506773449074072</v>
          </cell>
          <cell r="H21">
            <v>0.31101666049382715</v>
          </cell>
          <cell r="I21">
            <v>1.719982969135802</v>
          </cell>
          <cell r="J21">
            <v>2.3982616398800807</v>
          </cell>
          <cell r="K21">
            <v>2.0640157024837746</v>
          </cell>
          <cell r="L21">
            <v>2.6117720427036057</v>
          </cell>
          <cell r="M21">
            <v>2.3373405340985332</v>
          </cell>
          <cell r="N21">
            <v>2.102351169984872</v>
          </cell>
          <cell r="O21">
            <v>2.0808754594739667</v>
          </cell>
          <cell r="P21">
            <v>1.7601004536030593</v>
          </cell>
          <cell r="Q21">
            <v>1.4511699263117286</v>
          </cell>
          <cell r="R21">
            <v>2.4278295527207456</v>
          </cell>
          <cell r="S21">
            <v>2.2215628539486043</v>
          </cell>
          <cell r="T21">
            <v>1.3569646441223828</v>
          </cell>
          <cell r="U21">
            <v>2.2823907476150387</v>
          </cell>
          <cell r="V21">
            <v>0.93216858633588284</v>
          </cell>
          <cell r="W21">
            <v>1.7622250746108423</v>
          </cell>
          <cell r="X21">
            <v>3.0652461651402301</v>
          </cell>
          <cell r="Y21">
            <v>2.1525006947448513</v>
          </cell>
          <cell r="Z21">
            <v>2.5490040034813712</v>
          </cell>
          <cell r="AA21">
            <v>1.8673103497200261</v>
          </cell>
          <cell r="AB21">
            <v>2.4359722732701412</v>
          </cell>
          <cell r="AC21">
            <v>2.5624458623249393</v>
          </cell>
          <cell r="AD21">
            <v>3.0536199764767229</v>
          </cell>
          <cell r="AE21">
            <v>1.8190577700617279</v>
          </cell>
          <cell r="AF21">
            <v>2.501923641243351</v>
          </cell>
          <cell r="AG21">
            <v>3.1504717639483597</v>
          </cell>
          <cell r="AH21">
            <v>1.5243351450617282</v>
          </cell>
          <cell r="AI21">
            <v>66.424811351548385</v>
          </cell>
        </row>
        <row r="22">
          <cell r="B22" t="str">
            <v>CS</v>
          </cell>
          <cell r="C22" t="str">
            <v>Air</v>
          </cell>
          <cell r="D22">
            <v>0</v>
          </cell>
          <cell r="E22">
            <v>0</v>
          </cell>
          <cell r="F22">
            <v>4.4444444444444444E-3</v>
          </cell>
          <cell r="G22">
            <v>0</v>
          </cell>
          <cell r="H22">
            <v>0</v>
          </cell>
          <cell r="I22">
            <v>2.2222222222222222E-3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2.2222222222222222E-3</v>
          </cell>
          <cell r="Q22">
            <v>0</v>
          </cell>
          <cell r="R22">
            <v>0</v>
          </cell>
          <cell r="S22">
            <v>0</v>
          </cell>
          <cell r="T22">
            <v>2.2222222222222222E-3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2.2222222222222222E-3</v>
          </cell>
          <cell r="AA22">
            <v>0</v>
          </cell>
          <cell r="AB22">
            <v>0</v>
          </cell>
          <cell r="AC22">
            <v>0</v>
          </cell>
          <cell r="AD22">
            <v>2.2222222222222222E-3</v>
          </cell>
          <cell r="AE22">
            <v>0</v>
          </cell>
          <cell r="AF22">
            <v>0</v>
          </cell>
          <cell r="AG22">
            <v>2.2222222222222222E-3</v>
          </cell>
          <cell r="AH22">
            <v>0</v>
          </cell>
          <cell r="AI22">
            <v>1.7777777777777778E-2</v>
          </cell>
        </row>
        <row r="23">
          <cell r="C23" t="str">
            <v>Sea</v>
          </cell>
          <cell r="D23">
            <v>0.78480449426437526</v>
          </cell>
          <cell r="E23">
            <v>0.78480449426437526</v>
          </cell>
          <cell r="F23">
            <v>2.6775774505876071</v>
          </cell>
          <cell r="G23">
            <v>1.8306013803932926</v>
          </cell>
          <cell r="H23">
            <v>0.82932421874999995</v>
          </cell>
          <cell r="I23">
            <v>0.91730066550925926</v>
          </cell>
          <cell r="J23">
            <v>1.2089645960924018</v>
          </cell>
          <cell r="K23">
            <v>1.1898173271287267</v>
          </cell>
          <cell r="L23">
            <v>0.9785364115918801</v>
          </cell>
          <cell r="M23">
            <v>1.1543569942267564</v>
          </cell>
          <cell r="N23">
            <v>1.1071418202457264</v>
          </cell>
          <cell r="O23">
            <v>1.0082538989770176</v>
          </cell>
          <cell r="P23">
            <v>1.2343714543269229</v>
          </cell>
          <cell r="Q23">
            <v>0.97428938969017065</v>
          </cell>
          <cell r="R23">
            <v>1.9088811743233616</v>
          </cell>
          <cell r="S23">
            <v>0.58576590848957699</v>
          </cell>
          <cell r="T23">
            <v>0.56767037037037027</v>
          </cell>
          <cell r="U23">
            <v>0.59462923344017093</v>
          </cell>
          <cell r="V23">
            <v>1.2183906741866797</v>
          </cell>
          <cell r="W23">
            <v>3.590390313797851</v>
          </cell>
          <cell r="X23">
            <v>2.8675543603098284</v>
          </cell>
          <cell r="Y23">
            <v>2.0074349158653844</v>
          </cell>
          <cell r="Z23">
            <v>2.3869354334697643</v>
          </cell>
          <cell r="AA23">
            <v>1.279131682209532</v>
          </cell>
          <cell r="AB23">
            <v>1.0528518872762931</v>
          </cell>
          <cell r="AC23">
            <v>2.4852391608420108</v>
          </cell>
          <cell r="AD23">
            <v>3.5116808260979693</v>
          </cell>
          <cell r="AE23">
            <v>0.87203040197649573</v>
          </cell>
          <cell r="AF23">
            <v>0.8919283332204766</v>
          </cell>
          <cell r="AG23">
            <v>1.2407339707224831</v>
          </cell>
          <cell r="AH23">
            <v>0.8799496972934473</v>
          </cell>
          <cell r="AI23">
            <v>44.621342939940206</v>
          </cell>
        </row>
        <row r="24">
          <cell r="B24" t="str">
            <v>DOC</v>
          </cell>
          <cell r="C24" t="str">
            <v>Air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C25" t="str">
            <v>Sea</v>
          </cell>
          <cell r="D25">
            <v>7.0261605235042726E-2</v>
          </cell>
          <cell r="E25">
            <v>7.0261605235042726E-2</v>
          </cell>
          <cell r="F25">
            <v>0.24626304754273504</v>
          </cell>
          <cell r="G25">
            <v>0.51291122462606831</v>
          </cell>
          <cell r="H25">
            <v>4.9539930555555556E-2</v>
          </cell>
          <cell r="I25">
            <v>4.1424045138888886E-2</v>
          </cell>
          <cell r="J25">
            <v>6.4723230502136769E-2</v>
          </cell>
          <cell r="K25">
            <v>9.8788995726495715E-2</v>
          </cell>
          <cell r="L25">
            <v>4.4817240918803417E-2</v>
          </cell>
          <cell r="M25">
            <v>0.3288594017094017</v>
          </cell>
          <cell r="N25">
            <v>6.5575928151709401E-2</v>
          </cell>
          <cell r="O25">
            <v>7.9687613514957276E-2</v>
          </cell>
          <cell r="P25">
            <v>9.8937373130341871E-2</v>
          </cell>
          <cell r="Q25">
            <v>4.4896761485042735E-2</v>
          </cell>
          <cell r="R25">
            <v>0.15813564369658123</v>
          </cell>
          <cell r="S25">
            <v>2.768265892094017E-2</v>
          </cell>
          <cell r="T25">
            <v>1.8342708333333332E-2</v>
          </cell>
          <cell r="U25">
            <v>3.034806356837607E-2</v>
          </cell>
          <cell r="V25">
            <v>0.43709204727564099</v>
          </cell>
          <cell r="W25">
            <v>0.43883192441239316</v>
          </cell>
          <cell r="X25">
            <v>0.38224967948717947</v>
          </cell>
          <cell r="Y25">
            <v>0.13077641559829059</v>
          </cell>
          <cell r="Z25">
            <v>0.16951844284188033</v>
          </cell>
          <cell r="AA25">
            <v>0.10693247195512823</v>
          </cell>
          <cell r="AB25">
            <v>0.22966665331196581</v>
          </cell>
          <cell r="AC25">
            <v>0.60376246661324784</v>
          </cell>
          <cell r="AD25">
            <v>0.17143799412393163</v>
          </cell>
          <cell r="AE25">
            <v>8.6434488514957261E-2</v>
          </cell>
          <cell r="AF25">
            <v>6.0655889423076925E-2</v>
          </cell>
          <cell r="AG25">
            <v>7.5340017361111108E-2</v>
          </cell>
          <cell r="AH25">
            <v>4.2800908119658122E-2</v>
          </cell>
          <cell r="AI25">
            <v>4.9869564770299153</v>
          </cell>
        </row>
        <row r="26">
          <cell r="D26">
            <v>30.310406612964027</v>
          </cell>
          <cell r="E26">
            <v>30.310406612964027</v>
          </cell>
          <cell r="F26">
            <v>38.467715837146407</v>
          </cell>
          <cell r="G26">
            <v>38.105133681611576</v>
          </cell>
          <cell r="H26">
            <v>11.966341163773372</v>
          </cell>
          <cell r="I26">
            <v>24.927206001267717</v>
          </cell>
          <cell r="J26">
            <v>27.802918466666924</v>
          </cell>
          <cell r="K26">
            <v>26.626865088586243</v>
          </cell>
          <cell r="L26">
            <v>27.932657956764718</v>
          </cell>
          <cell r="M26">
            <v>33.526391938206345</v>
          </cell>
          <cell r="N26">
            <v>24.579352622256202</v>
          </cell>
          <cell r="O26">
            <v>22.607494160150427</v>
          </cell>
          <cell r="P26">
            <v>21.00541534378376</v>
          </cell>
          <cell r="Q26">
            <v>25.055202051640244</v>
          </cell>
          <cell r="R26">
            <v>45.214637440037357</v>
          </cell>
          <cell r="S26">
            <v>29.957828070041522</v>
          </cell>
          <cell r="T26">
            <v>34.760710308373163</v>
          </cell>
          <cell r="U26">
            <v>35.737268522726204</v>
          </cell>
          <cell r="V26">
            <v>29.923013532883044</v>
          </cell>
          <cell r="W26">
            <v>41.730168202428082</v>
          </cell>
          <cell r="X26">
            <v>41.874391991040703</v>
          </cell>
          <cell r="Y26">
            <v>31.082261172701145</v>
          </cell>
          <cell r="Z26">
            <v>43.179885506147372</v>
          </cell>
          <cell r="AA26">
            <v>28.314988113664242</v>
          </cell>
          <cell r="AB26">
            <v>25.532329047743691</v>
          </cell>
          <cell r="AC26">
            <v>28.590769925228791</v>
          </cell>
          <cell r="AD26">
            <v>33.082034998749613</v>
          </cell>
          <cell r="AE26">
            <v>26.085630800308785</v>
          </cell>
          <cell r="AF26">
            <v>38.47580880395946</v>
          </cell>
          <cell r="AG26">
            <v>30.998551005827704</v>
          </cell>
          <cell r="AH26">
            <v>27.31742977750169</v>
          </cell>
          <cell r="AI26">
            <v>955.08121475714472</v>
          </cell>
        </row>
      </sheetData>
      <sheetData sheetId="1">
        <row r="5">
          <cell r="C5">
            <v>1</v>
          </cell>
          <cell r="D5" t="str">
            <v>SGN G2</v>
          </cell>
          <cell r="E5" t="str">
            <v>Air</v>
          </cell>
          <cell r="F5" t="str">
            <v>CS</v>
          </cell>
          <cell r="G5">
            <v>0</v>
          </cell>
          <cell r="H5">
            <v>0</v>
          </cell>
          <cell r="I5">
            <v>2023</v>
          </cell>
          <cell r="J5" t="str">
            <v>Actual</v>
          </cell>
        </row>
        <row r="6">
          <cell r="B6" t="str">
            <v>AEBV</v>
          </cell>
          <cell r="C6">
            <v>1</v>
          </cell>
          <cell r="D6" t="str">
            <v>SGN G2</v>
          </cell>
          <cell r="E6" t="str">
            <v>Air</v>
          </cell>
          <cell r="F6" t="str">
            <v>CS</v>
          </cell>
          <cell r="G6">
            <v>0</v>
          </cell>
          <cell r="H6">
            <v>0</v>
          </cell>
          <cell r="I6">
            <v>2023</v>
          </cell>
          <cell r="J6" t="str">
            <v>Actual</v>
          </cell>
        </row>
        <row r="7">
          <cell r="B7" t="str">
            <v>ANNINC</v>
          </cell>
          <cell r="C7">
            <v>1</v>
          </cell>
          <cell r="D7" t="str">
            <v>SGN G2</v>
          </cell>
          <cell r="E7" t="str">
            <v>Air</v>
          </cell>
          <cell r="F7" t="str">
            <v>CS</v>
          </cell>
          <cell r="G7">
            <v>0</v>
          </cell>
          <cell r="H7">
            <v>0</v>
          </cell>
          <cell r="I7">
            <v>2023</v>
          </cell>
          <cell r="J7" t="str">
            <v>Actual</v>
          </cell>
        </row>
        <row r="8">
          <cell r="B8" t="str">
            <v>ARMOUR</v>
          </cell>
          <cell r="C8">
            <v>1</v>
          </cell>
          <cell r="D8" t="str">
            <v>SGN G2</v>
          </cell>
          <cell r="E8" t="str">
            <v>Air</v>
          </cell>
          <cell r="F8" t="str">
            <v>CS</v>
          </cell>
          <cell r="G8">
            <v>0</v>
          </cell>
          <cell r="H8">
            <v>0</v>
          </cell>
          <cell r="I8">
            <v>2023</v>
          </cell>
          <cell r="J8" t="str">
            <v>Actual</v>
          </cell>
        </row>
        <row r="9">
          <cell r="B9" t="str">
            <v>ATC</v>
          </cell>
          <cell r="C9">
            <v>1</v>
          </cell>
          <cell r="D9" t="str">
            <v>SGN G2</v>
          </cell>
          <cell r="E9" t="str">
            <v>Air</v>
          </cell>
          <cell r="F9" t="str">
            <v>CS</v>
          </cell>
          <cell r="G9">
            <v>4</v>
          </cell>
          <cell r="H9">
            <v>5.0805555555555555E-2</v>
          </cell>
          <cell r="I9">
            <v>2023</v>
          </cell>
          <cell r="J9" t="str">
            <v>Actual</v>
          </cell>
        </row>
        <row r="10">
          <cell r="B10" t="str">
            <v>ATCSTS</v>
          </cell>
          <cell r="C10">
            <v>1</v>
          </cell>
          <cell r="D10" t="str">
            <v>SGN G2</v>
          </cell>
          <cell r="E10" t="str">
            <v>Air</v>
          </cell>
          <cell r="F10" t="str">
            <v>CS</v>
          </cell>
          <cell r="G10">
            <v>0</v>
          </cell>
          <cell r="H10">
            <v>0</v>
          </cell>
          <cell r="I10">
            <v>2023</v>
          </cell>
          <cell r="J10" t="str">
            <v>Actual</v>
          </cell>
        </row>
        <row r="11">
          <cell r="B11" t="str">
            <v>ATS</v>
          </cell>
          <cell r="C11">
            <v>1</v>
          </cell>
          <cell r="D11" t="str">
            <v>SGN G2</v>
          </cell>
          <cell r="E11" t="str">
            <v>Air</v>
          </cell>
          <cell r="F11" t="str">
            <v>CS</v>
          </cell>
          <cell r="G11">
            <v>0</v>
          </cell>
          <cell r="H11">
            <v>0</v>
          </cell>
          <cell r="I11">
            <v>2023</v>
          </cell>
          <cell r="J11" t="str">
            <v>Actual</v>
          </cell>
        </row>
        <row r="12">
          <cell r="B12" t="str">
            <v>HORBAC</v>
          </cell>
          <cell r="C12">
            <v>1</v>
          </cell>
          <cell r="D12" t="str">
            <v>SGN G2</v>
          </cell>
          <cell r="E12" t="str">
            <v>Air</v>
          </cell>
          <cell r="F12" t="str">
            <v>CS</v>
          </cell>
          <cell r="G12">
            <v>0</v>
          </cell>
          <cell r="H12">
            <v>0</v>
          </cell>
          <cell r="I12">
            <v>2023</v>
          </cell>
          <cell r="J12" t="str">
            <v>Actual</v>
          </cell>
        </row>
        <row r="13">
          <cell r="B13" t="str">
            <v>HORBUB</v>
          </cell>
          <cell r="C13">
            <v>1</v>
          </cell>
          <cell r="D13" t="str">
            <v>SGN G2</v>
          </cell>
          <cell r="E13" t="str">
            <v>Air</v>
          </cell>
          <cell r="F13" t="str">
            <v>CS</v>
          </cell>
          <cell r="G13">
            <v>0</v>
          </cell>
          <cell r="H13">
            <v>0</v>
          </cell>
          <cell r="I13">
            <v>2023</v>
          </cell>
          <cell r="J13" t="str">
            <v>Actual</v>
          </cell>
        </row>
        <row r="14">
          <cell r="B14" t="str">
            <v>HOSLEY</v>
          </cell>
          <cell r="C14">
            <v>1</v>
          </cell>
          <cell r="D14" t="str">
            <v>SGN G2</v>
          </cell>
          <cell r="E14" t="str">
            <v>Air</v>
          </cell>
          <cell r="F14" t="str">
            <v>CS</v>
          </cell>
          <cell r="G14">
            <v>0</v>
          </cell>
          <cell r="H14">
            <v>0</v>
          </cell>
          <cell r="I14">
            <v>2023</v>
          </cell>
          <cell r="J14" t="str">
            <v>Actual</v>
          </cell>
        </row>
        <row r="15">
          <cell r="B15" t="str">
            <v>JCREW</v>
          </cell>
          <cell r="C15">
            <v>1</v>
          </cell>
          <cell r="D15" t="str">
            <v>SGN G2</v>
          </cell>
          <cell r="E15" t="str">
            <v>Air</v>
          </cell>
          <cell r="F15" t="str">
            <v>CS</v>
          </cell>
          <cell r="G15">
            <v>12</v>
          </cell>
          <cell r="H15">
            <v>3.0000000000000001E-3</v>
          </cell>
          <cell r="I15">
            <v>2023</v>
          </cell>
          <cell r="J15" t="str">
            <v>Actual</v>
          </cell>
        </row>
        <row r="16">
          <cell r="B16" t="str">
            <v>NBAL</v>
          </cell>
          <cell r="C16">
            <v>1</v>
          </cell>
          <cell r="D16" t="str">
            <v>SGN G2</v>
          </cell>
          <cell r="E16" t="str">
            <v>Air</v>
          </cell>
          <cell r="F16" t="str">
            <v>CS</v>
          </cell>
          <cell r="G16">
            <v>0</v>
          </cell>
          <cell r="H16">
            <v>0</v>
          </cell>
          <cell r="I16">
            <v>2023</v>
          </cell>
          <cell r="J16" t="str">
            <v>Actual</v>
          </cell>
        </row>
        <row r="17">
          <cell r="B17" t="str">
            <v>NBC</v>
          </cell>
          <cell r="C17">
            <v>1</v>
          </cell>
          <cell r="D17" t="str">
            <v>SGN G2</v>
          </cell>
          <cell r="E17" t="str">
            <v>Air</v>
          </cell>
          <cell r="F17" t="str">
            <v>CS</v>
          </cell>
          <cell r="G17">
            <v>0</v>
          </cell>
          <cell r="H17">
            <v>0</v>
          </cell>
          <cell r="I17">
            <v>2023</v>
          </cell>
          <cell r="J17" t="str">
            <v>Actual</v>
          </cell>
        </row>
        <row r="18">
          <cell r="B18" t="str">
            <v>NBMY</v>
          </cell>
          <cell r="C18">
            <v>1</v>
          </cell>
          <cell r="D18" t="str">
            <v>SGN G2</v>
          </cell>
          <cell r="E18" t="str">
            <v>Air</v>
          </cell>
          <cell r="F18" t="str">
            <v>CS</v>
          </cell>
          <cell r="G18">
            <v>0</v>
          </cell>
          <cell r="H18">
            <v>0</v>
          </cell>
          <cell r="I18">
            <v>2023</v>
          </cell>
          <cell r="J18" t="str">
            <v>Actual</v>
          </cell>
        </row>
        <row r="19">
          <cell r="B19" t="str">
            <v>NBSG</v>
          </cell>
          <cell r="C19">
            <v>1</v>
          </cell>
          <cell r="D19" t="str">
            <v>SGN G2</v>
          </cell>
          <cell r="E19" t="str">
            <v>Air</v>
          </cell>
          <cell r="F19" t="str">
            <v>CS</v>
          </cell>
          <cell r="G19">
            <v>0</v>
          </cell>
          <cell r="H19">
            <v>0</v>
          </cell>
          <cell r="I19">
            <v>2023</v>
          </cell>
          <cell r="J19" t="str">
            <v>Actual</v>
          </cell>
        </row>
        <row r="20">
          <cell r="B20" t="str">
            <v>UADSHP</v>
          </cell>
          <cell r="C20">
            <v>1</v>
          </cell>
          <cell r="D20" t="str">
            <v>SGN G2</v>
          </cell>
          <cell r="E20" t="str">
            <v>Air</v>
          </cell>
          <cell r="F20" t="str">
            <v>CS</v>
          </cell>
          <cell r="G20">
            <v>0</v>
          </cell>
          <cell r="H20">
            <v>0</v>
          </cell>
          <cell r="I20">
            <v>2023</v>
          </cell>
          <cell r="J20" t="str">
            <v>Actual</v>
          </cell>
        </row>
        <row r="21">
          <cell r="B21" t="str">
            <v>WARMEX</v>
          </cell>
          <cell r="C21">
            <v>1</v>
          </cell>
          <cell r="D21" t="str">
            <v>SGN G2</v>
          </cell>
          <cell r="E21" t="str">
            <v>Air</v>
          </cell>
          <cell r="F21" t="str">
            <v>CS</v>
          </cell>
          <cell r="G21">
            <v>0</v>
          </cell>
          <cell r="H21">
            <v>0</v>
          </cell>
          <cell r="I21">
            <v>2023</v>
          </cell>
          <cell r="J21" t="str">
            <v>Actual</v>
          </cell>
        </row>
        <row r="22">
          <cell r="B22" t="str">
            <v>XIRGA</v>
          </cell>
          <cell r="C22">
            <v>1</v>
          </cell>
          <cell r="D22" t="str">
            <v>SGN G5</v>
          </cell>
          <cell r="E22" t="str">
            <v>Air</v>
          </cell>
          <cell r="F22" t="str">
            <v>CS</v>
          </cell>
          <cell r="G22">
            <v>0</v>
          </cell>
          <cell r="H22">
            <v>0</v>
          </cell>
          <cell r="I22">
            <v>2023</v>
          </cell>
          <cell r="J22" t="str">
            <v>Actual</v>
          </cell>
        </row>
        <row r="23">
          <cell r="B23" t="str">
            <v>XWASO</v>
          </cell>
          <cell r="C23">
            <v>1</v>
          </cell>
          <cell r="D23" t="str">
            <v>SGN G2</v>
          </cell>
          <cell r="E23" t="str">
            <v>Air</v>
          </cell>
          <cell r="F23" t="str">
            <v>CS</v>
          </cell>
          <cell r="G23">
            <v>0</v>
          </cell>
          <cell r="H23">
            <v>0</v>
          </cell>
          <cell r="I23">
            <v>2023</v>
          </cell>
          <cell r="J23" t="str">
            <v>Actual</v>
          </cell>
        </row>
        <row r="24">
          <cell r="B24" t="str">
            <v>AEO</v>
          </cell>
          <cell r="C24">
            <v>1</v>
          </cell>
          <cell r="D24" t="str">
            <v>SGN G3</v>
          </cell>
          <cell r="E24" t="str">
            <v>Air</v>
          </cell>
          <cell r="F24" t="str">
            <v>CS</v>
          </cell>
          <cell r="G24">
            <v>0</v>
          </cell>
          <cell r="H24">
            <v>0</v>
          </cell>
          <cell r="I24">
            <v>2023</v>
          </cell>
          <cell r="J24" t="str">
            <v>Actual</v>
          </cell>
        </row>
        <row r="25">
          <cell r="B25" t="str">
            <v>AEOHK</v>
          </cell>
          <cell r="C25">
            <v>1</v>
          </cell>
          <cell r="D25" t="str">
            <v>SGN G3</v>
          </cell>
          <cell r="E25" t="str">
            <v>Air</v>
          </cell>
          <cell r="F25" t="str">
            <v>CS</v>
          </cell>
          <cell r="G25">
            <v>0</v>
          </cell>
          <cell r="H25">
            <v>0</v>
          </cell>
          <cell r="I25">
            <v>2023</v>
          </cell>
          <cell r="J25" t="str">
            <v>Actual</v>
          </cell>
        </row>
        <row r="26">
          <cell r="B26" t="str">
            <v>AEOJP</v>
          </cell>
          <cell r="C26">
            <v>1</v>
          </cell>
          <cell r="D26" t="str">
            <v>SGN G3</v>
          </cell>
          <cell r="E26" t="str">
            <v>Air</v>
          </cell>
          <cell r="F26" t="str">
            <v>CS</v>
          </cell>
          <cell r="G26">
            <v>0</v>
          </cell>
          <cell r="H26">
            <v>0</v>
          </cell>
          <cell r="I26">
            <v>2023</v>
          </cell>
          <cell r="J26" t="str">
            <v>Actual</v>
          </cell>
        </row>
        <row r="27">
          <cell r="B27" t="str">
            <v>AEOMEX</v>
          </cell>
          <cell r="C27">
            <v>1</v>
          </cell>
          <cell r="D27" t="str">
            <v>SGN G3</v>
          </cell>
          <cell r="E27" t="str">
            <v>Air</v>
          </cell>
          <cell r="F27" t="str">
            <v>CS</v>
          </cell>
          <cell r="G27">
            <v>0</v>
          </cell>
          <cell r="H27">
            <v>0</v>
          </cell>
          <cell r="I27">
            <v>2023</v>
          </cell>
          <cell r="J27" t="str">
            <v>Actual</v>
          </cell>
        </row>
        <row r="28">
          <cell r="B28" t="str">
            <v>AEOMIX</v>
          </cell>
          <cell r="C28">
            <v>1</v>
          </cell>
          <cell r="D28" t="str">
            <v>SGN G3</v>
          </cell>
          <cell r="E28" t="str">
            <v>Air</v>
          </cell>
          <cell r="F28" t="str">
            <v>CS</v>
          </cell>
          <cell r="G28">
            <v>0</v>
          </cell>
          <cell r="H28">
            <v>0</v>
          </cell>
          <cell r="I28">
            <v>2023</v>
          </cell>
          <cell r="J28" t="str">
            <v>Actual</v>
          </cell>
        </row>
        <row r="29">
          <cell r="B29" t="str">
            <v>AEOSHA</v>
          </cell>
          <cell r="C29">
            <v>1</v>
          </cell>
          <cell r="D29" t="str">
            <v>SGN G3</v>
          </cell>
          <cell r="E29" t="str">
            <v>Air</v>
          </cell>
          <cell r="F29" t="str">
            <v>CS</v>
          </cell>
          <cell r="G29">
            <v>0</v>
          </cell>
          <cell r="H29">
            <v>0</v>
          </cell>
          <cell r="I29">
            <v>2023</v>
          </cell>
          <cell r="J29" t="str">
            <v>Actual</v>
          </cell>
        </row>
        <row r="30">
          <cell r="B30" t="str">
            <v>AGRON</v>
          </cell>
          <cell r="C30">
            <v>1</v>
          </cell>
          <cell r="D30" t="str">
            <v>SGN G3</v>
          </cell>
          <cell r="E30" t="str">
            <v>Air</v>
          </cell>
          <cell r="F30" t="str">
            <v>CS</v>
          </cell>
          <cell r="G30">
            <v>0</v>
          </cell>
          <cell r="H30">
            <v>0</v>
          </cell>
          <cell r="I30">
            <v>2023</v>
          </cell>
          <cell r="J30" t="str">
            <v>Actual</v>
          </cell>
        </row>
        <row r="31">
          <cell r="B31" t="str">
            <v>BELL</v>
          </cell>
          <cell r="C31">
            <v>1</v>
          </cell>
          <cell r="D31" t="str">
            <v>SGN G3</v>
          </cell>
          <cell r="E31" t="str">
            <v>Air</v>
          </cell>
          <cell r="F31" t="str">
            <v>CS</v>
          </cell>
          <cell r="G31">
            <v>0</v>
          </cell>
          <cell r="H31">
            <v>0</v>
          </cell>
          <cell r="I31">
            <v>2023</v>
          </cell>
          <cell r="J31" t="str">
            <v>Actual</v>
          </cell>
        </row>
        <row r="32">
          <cell r="B32" t="str">
            <v>BHBEJ</v>
          </cell>
          <cell r="C32">
            <v>1</v>
          </cell>
          <cell r="D32" t="str">
            <v>SGN G3</v>
          </cell>
          <cell r="E32" t="str">
            <v>Air</v>
          </cell>
          <cell r="F32" t="str">
            <v>CS</v>
          </cell>
          <cell r="G32">
            <v>0</v>
          </cell>
          <cell r="H32">
            <v>0</v>
          </cell>
          <cell r="I32">
            <v>2023</v>
          </cell>
          <cell r="J32" t="str">
            <v>Actual</v>
          </cell>
        </row>
        <row r="33">
          <cell r="B33" t="str">
            <v>BPS</v>
          </cell>
          <cell r="C33">
            <v>1</v>
          </cell>
          <cell r="D33" t="str">
            <v>SGN G3</v>
          </cell>
          <cell r="E33" t="str">
            <v>Air</v>
          </cell>
          <cell r="F33" t="str">
            <v>CS</v>
          </cell>
          <cell r="G33">
            <v>0</v>
          </cell>
          <cell r="H33">
            <v>0</v>
          </cell>
          <cell r="I33">
            <v>2023</v>
          </cell>
          <cell r="J33" t="str">
            <v>Actual</v>
          </cell>
        </row>
        <row r="34">
          <cell r="B34" t="str">
            <v>BPSH</v>
          </cell>
          <cell r="C34">
            <v>1</v>
          </cell>
          <cell r="D34" t="str">
            <v>SGN G3</v>
          </cell>
          <cell r="E34" t="str">
            <v>Air</v>
          </cell>
          <cell r="F34" t="str">
            <v>CS</v>
          </cell>
          <cell r="G34">
            <v>0</v>
          </cell>
          <cell r="H34">
            <v>0</v>
          </cell>
          <cell r="I34">
            <v>2023</v>
          </cell>
          <cell r="J34" t="str">
            <v>Actual</v>
          </cell>
        </row>
        <row r="35">
          <cell r="B35" t="str">
            <v>BPSHCA</v>
          </cell>
          <cell r="C35">
            <v>1</v>
          </cell>
          <cell r="D35" t="str">
            <v>SGN G3</v>
          </cell>
          <cell r="E35" t="str">
            <v>Air</v>
          </cell>
          <cell r="F35" t="str">
            <v>CS</v>
          </cell>
          <cell r="G35">
            <v>0</v>
          </cell>
          <cell r="H35">
            <v>0</v>
          </cell>
          <cell r="I35">
            <v>2023</v>
          </cell>
          <cell r="J35" t="str">
            <v>Actual</v>
          </cell>
        </row>
        <row r="36">
          <cell r="B36" t="str">
            <v>BPSHUB</v>
          </cell>
          <cell r="C36">
            <v>1</v>
          </cell>
          <cell r="D36" t="str">
            <v>SGN G3</v>
          </cell>
          <cell r="E36" t="str">
            <v>Air</v>
          </cell>
          <cell r="F36" t="str">
            <v>CS</v>
          </cell>
          <cell r="G36">
            <v>0</v>
          </cell>
          <cell r="H36">
            <v>0</v>
          </cell>
          <cell r="I36">
            <v>2023</v>
          </cell>
          <cell r="J36" t="str">
            <v>Actual</v>
          </cell>
        </row>
        <row r="37">
          <cell r="B37" t="str">
            <v>BPSL</v>
          </cell>
          <cell r="C37">
            <v>1</v>
          </cell>
          <cell r="D37" t="str">
            <v>SGN G3</v>
          </cell>
          <cell r="E37" t="str">
            <v>Air</v>
          </cell>
          <cell r="F37" t="str">
            <v>CS</v>
          </cell>
          <cell r="G37">
            <v>0</v>
          </cell>
          <cell r="H37">
            <v>0</v>
          </cell>
          <cell r="I37">
            <v>2023</v>
          </cell>
          <cell r="J37" t="str">
            <v>Actual</v>
          </cell>
        </row>
        <row r="38">
          <cell r="B38" t="str">
            <v>BRYLAN</v>
          </cell>
          <cell r="C38">
            <v>1</v>
          </cell>
          <cell r="D38" t="str">
            <v>SGN G3</v>
          </cell>
          <cell r="E38" t="str">
            <v>Air</v>
          </cell>
          <cell r="F38" t="str">
            <v>CS</v>
          </cell>
          <cell r="G38">
            <v>0</v>
          </cell>
          <cell r="H38">
            <v>0</v>
          </cell>
          <cell r="I38">
            <v>2023</v>
          </cell>
          <cell r="J38" t="str">
            <v>Actual</v>
          </cell>
        </row>
        <row r="39">
          <cell r="B39" t="str">
            <v>CHEWY</v>
          </cell>
          <cell r="C39">
            <v>1</v>
          </cell>
          <cell r="D39" t="str">
            <v>SGN G3</v>
          </cell>
          <cell r="E39" t="str">
            <v>Air</v>
          </cell>
          <cell r="F39" t="str">
            <v>CS</v>
          </cell>
          <cell r="G39">
            <v>0</v>
          </cell>
          <cell r="H39">
            <v>0</v>
          </cell>
          <cell r="I39">
            <v>2023</v>
          </cell>
          <cell r="J39" t="str">
            <v>Actual</v>
          </cell>
        </row>
        <row r="40">
          <cell r="B40" t="str">
            <v>CLUSH</v>
          </cell>
          <cell r="C40">
            <v>1</v>
          </cell>
          <cell r="D40" t="str">
            <v>SGN G3</v>
          </cell>
          <cell r="E40" t="str">
            <v>Air</v>
          </cell>
          <cell r="F40" t="str">
            <v>CS</v>
          </cell>
          <cell r="G40">
            <v>0</v>
          </cell>
          <cell r="H40">
            <v>0</v>
          </cell>
          <cell r="I40">
            <v>2023</v>
          </cell>
          <cell r="J40" t="str">
            <v>Actual</v>
          </cell>
        </row>
        <row r="41">
          <cell r="B41" t="str">
            <v>DEICH</v>
          </cell>
          <cell r="C41">
            <v>1</v>
          </cell>
          <cell r="D41" t="str">
            <v>SGN G3</v>
          </cell>
          <cell r="E41" t="str">
            <v>Air</v>
          </cell>
          <cell r="F41" t="str">
            <v>CS</v>
          </cell>
          <cell r="G41">
            <v>0</v>
          </cell>
          <cell r="H41">
            <v>0</v>
          </cell>
          <cell r="I41">
            <v>2023</v>
          </cell>
          <cell r="J41" t="str">
            <v>Actual</v>
          </cell>
        </row>
        <row r="42">
          <cell r="B42" t="str">
            <v>DEICUK</v>
          </cell>
          <cell r="C42">
            <v>1</v>
          </cell>
          <cell r="D42" t="str">
            <v>SGN G3</v>
          </cell>
          <cell r="E42" t="str">
            <v>Air</v>
          </cell>
          <cell r="F42" t="str">
            <v>CS</v>
          </cell>
          <cell r="G42">
            <v>0</v>
          </cell>
          <cell r="H42">
            <v>0</v>
          </cell>
          <cell r="I42">
            <v>2023</v>
          </cell>
          <cell r="J42" t="str">
            <v>Actual</v>
          </cell>
        </row>
        <row r="43">
          <cell r="B43" t="str">
            <v>DEMO</v>
          </cell>
          <cell r="C43">
            <v>1</v>
          </cell>
          <cell r="D43" t="str">
            <v>SGN G3</v>
          </cell>
          <cell r="E43" t="str">
            <v>Air</v>
          </cell>
          <cell r="F43" t="str">
            <v>CS</v>
          </cell>
          <cell r="G43">
            <v>0</v>
          </cell>
          <cell r="H43">
            <v>0</v>
          </cell>
          <cell r="I43">
            <v>2023</v>
          </cell>
          <cell r="J43" t="str">
            <v>Actual</v>
          </cell>
        </row>
        <row r="44">
          <cell r="B44" t="str">
            <v>EDDIEB</v>
          </cell>
          <cell r="C44">
            <v>1</v>
          </cell>
          <cell r="D44" t="str">
            <v>SGN G3</v>
          </cell>
          <cell r="E44" t="str">
            <v>Air</v>
          </cell>
          <cell r="F44" t="str">
            <v>CS</v>
          </cell>
          <cell r="G44">
            <v>1</v>
          </cell>
          <cell r="H44">
            <v>2.0833333333333333E-5</v>
          </cell>
          <cell r="I44">
            <v>2023</v>
          </cell>
          <cell r="J44" t="str">
            <v>Actual</v>
          </cell>
        </row>
        <row r="45">
          <cell r="B45" t="str">
            <v>EMCOLS</v>
          </cell>
          <cell r="C45">
            <v>1</v>
          </cell>
          <cell r="D45" t="str">
            <v>SGN G3</v>
          </cell>
          <cell r="E45" t="str">
            <v>Air</v>
          </cell>
          <cell r="F45" t="str">
            <v>CS</v>
          </cell>
          <cell r="G45">
            <v>0</v>
          </cell>
          <cell r="H45">
            <v>0</v>
          </cell>
          <cell r="I45">
            <v>2023</v>
          </cell>
          <cell r="J45" t="str">
            <v>Actual</v>
          </cell>
        </row>
        <row r="46">
          <cell r="B46" t="str">
            <v>ENGRS</v>
          </cell>
          <cell r="C46">
            <v>1</v>
          </cell>
          <cell r="D46" t="str">
            <v>SGN G3</v>
          </cell>
          <cell r="E46" t="str">
            <v>Air</v>
          </cell>
          <cell r="F46" t="str">
            <v>CS</v>
          </cell>
          <cell r="G46">
            <v>0</v>
          </cell>
          <cell r="H46">
            <v>0</v>
          </cell>
          <cell r="I46">
            <v>2023</v>
          </cell>
          <cell r="J46" t="str">
            <v>Actual</v>
          </cell>
        </row>
        <row r="47">
          <cell r="B47" t="str">
            <v>ENSHOE</v>
          </cell>
          <cell r="C47">
            <v>1</v>
          </cell>
          <cell r="D47" t="str">
            <v>SGN G3</v>
          </cell>
          <cell r="E47" t="str">
            <v>Air</v>
          </cell>
          <cell r="F47" t="str">
            <v>CS</v>
          </cell>
          <cell r="G47">
            <v>0</v>
          </cell>
          <cell r="H47">
            <v>0</v>
          </cell>
          <cell r="I47">
            <v>2023</v>
          </cell>
          <cell r="J47" t="str">
            <v>Actual</v>
          </cell>
        </row>
        <row r="48">
          <cell r="B48" t="str">
            <v>ENSPOR</v>
          </cell>
          <cell r="C48">
            <v>1</v>
          </cell>
          <cell r="D48" t="str">
            <v>SGN G3</v>
          </cell>
          <cell r="E48" t="str">
            <v>Air</v>
          </cell>
          <cell r="F48" t="str">
            <v>CS</v>
          </cell>
          <cell r="G48">
            <v>0</v>
          </cell>
          <cell r="H48">
            <v>0</v>
          </cell>
          <cell r="I48">
            <v>2023</v>
          </cell>
          <cell r="J48" t="str">
            <v>Actual</v>
          </cell>
        </row>
        <row r="49">
          <cell r="B49" t="str">
            <v>ESPRIT</v>
          </cell>
          <cell r="C49">
            <v>1</v>
          </cell>
          <cell r="D49" t="str">
            <v>SGN G3</v>
          </cell>
          <cell r="E49" t="str">
            <v>Air</v>
          </cell>
          <cell r="F49" t="str">
            <v>CS</v>
          </cell>
          <cell r="G49">
            <v>0</v>
          </cell>
          <cell r="H49">
            <v>0</v>
          </cell>
          <cell r="I49">
            <v>2023</v>
          </cell>
          <cell r="J49" t="str">
            <v>Actual</v>
          </cell>
        </row>
        <row r="50">
          <cell r="B50" t="str">
            <v>FOOTCA</v>
          </cell>
          <cell r="C50">
            <v>1</v>
          </cell>
          <cell r="D50" t="str">
            <v>SGN G3</v>
          </cell>
          <cell r="E50" t="str">
            <v>Air</v>
          </cell>
          <cell r="F50" t="str">
            <v>CS</v>
          </cell>
          <cell r="G50">
            <v>0</v>
          </cell>
          <cell r="H50">
            <v>0</v>
          </cell>
          <cell r="I50">
            <v>2023</v>
          </cell>
          <cell r="J50" t="str">
            <v>Actual</v>
          </cell>
        </row>
        <row r="51">
          <cell r="B51" t="str">
            <v>FOOTRT</v>
          </cell>
          <cell r="C51">
            <v>1</v>
          </cell>
          <cell r="D51" t="str">
            <v>SGN G3</v>
          </cell>
          <cell r="E51" t="str">
            <v>Air</v>
          </cell>
          <cell r="F51" t="str">
            <v>CS</v>
          </cell>
          <cell r="G51">
            <v>0</v>
          </cell>
          <cell r="H51">
            <v>0</v>
          </cell>
          <cell r="I51">
            <v>2023</v>
          </cell>
          <cell r="J51" t="str">
            <v>Actual</v>
          </cell>
        </row>
        <row r="52">
          <cell r="B52" t="str">
            <v>FOOTTE</v>
          </cell>
          <cell r="C52">
            <v>1</v>
          </cell>
          <cell r="D52" t="str">
            <v>SGN G3</v>
          </cell>
          <cell r="E52" t="str">
            <v>Air</v>
          </cell>
          <cell r="F52" t="str">
            <v>CS</v>
          </cell>
          <cell r="G52">
            <v>0</v>
          </cell>
          <cell r="H52">
            <v>0</v>
          </cell>
          <cell r="I52">
            <v>2023</v>
          </cell>
          <cell r="J52" t="str">
            <v>Actual</v>
          </cell>
        </row>
        <row r="53">
          <cell r="B53" t="str">
            <v>GORE</v>
          </cell>
          <cell r="C53">
            <v>1</v>
          </cell>
          <cell r="D53" t="str">
            <v>SGN G3</v>
          </cell>
          <cell r="E53" t="str">
            <v>Air</v>
          </cell>
          <cell r="F53" t="str">
            <v>CS</v>
          </cell>
          <cell r="G53">
            <v>0</v>
          </cell>
          <cell r="H53">
            <v>0</v>
          </cell>
          <cell r="I53">
            <v>2023</v>
          </cell>
          <cell r="J53" t="str">
            <v>Actual</v>
          </cell>
        </row>
        <row r="54">
          <cell r="B54" t="str">
            <v>HAGGAR</v>
          </cell>
          <cell r="C54">
            <v>1</v>
          </cell>
          <cell r="D54" t="str">
            <v>SGN G3</v>
          </cell>
          <cell r="E54" t="str">
            <v>Air</v>
          </cell>
          <cell r="F54" t="str">
            <v>CS</v>
          </cell>
          <cell r="G54">
            <v>0</v>
          </cell>
          <cell r="H54">
            <v>0</v>
          </cell>
          <cell r="I54">
            <v>2023</v>
          </cell>
          <cell r="J54" t="str">
            <v>Actual</v>
          </cell>
        </row>
        <row r="55">
          <cell r="B55" t="str">
            <v>HBIRAW</v>
          </cell>
          <cell r="C55">
            <v>1</v>
          </cell>
          <cell r="D55" t="str">
            <v>SGN G3</v>
          </cell>
          <cell r="E55" t="str">
            <v>Air</v>
          </cell>
          <cell r="F55" t="str">
            <v>CS</v>
          </cell>
          <cell r="G55">
            <v>1</v>
          </cell>
          <cell r="H55">
            <v>3.1944444444444441E-4</v>
          </cell>
          <cell r="I55">
            <v>2023</v>
          </cell>
          <cell r="J55" t="str">
            <v>Actual</v>
          </cell>
        </row>
        <row r="56">
          <cell r="B56" t="str">
            <v>HUNK</v>
          </cell>
          <cell r="C56">
            <v>1</v>
          </cell>
          <cell r="D56" t="str">
            <v>SGN G3</v>
          </cell>
          <cell r="E56" t="str">
            <v>Air</v>
          </cell>
          <cell r="F56" t="str">
            <v>CS</v>
          </cell>
          <cell r="G56">
            <v>0</v>
          </cell>
          <cell r="H56">
            <v>0</v>
          </cell>
          <cell r="I56">
            <v>2023</v>
          </cell>
          <cell r="J56" t="str">
            <v>Actual</v>
          </cell>
        </row>
        <row r="57">
          <cell r="B57" t="str">
            <v>MYSHOE</v>
          </cell>
          <cell r="C57">
            <v>1</v>
          </cell>
          <cell r="D57" t="str">
            <v>SGN G3</v>
          </cell>
          <cell r="E57" t="str">
            <v>Air</v>
          </cell>
          <cell r="F57" t="str">
            <v>CS</v>
          </cell>
          <cell r="G57">
            <v>0</v>
          </cell>
          <cell r="H57">
            <v>0</v>
          </cell>
          <cell r="I57">
            <v>2023</v>
          </cell>
          <cell r="J57" t="str">
            <v>Actual</v>
          </cell>
        </row>
        <row r="58">
          <cell r="B58" t="str">
            <v>OFWO</v>
          </cell>
          <cell r="C58">
            <v>1</v>
          </cell>
          <cell r="D58" t="str">
            <v>SGN G3</v>
          </cell>
          <cell r="E58" t="str">
            <v>Air</v>
          </cell>
          <cell r="F58" t="str">
            <v>CS</v>
          </cell>
          <cell r="G58">
            <v>0</v>
          </cell>
          <cell r="H58">
            <v>0</v>
          </cell>
          <cell r="I58">
            <v>2023</v>
          </cell>
          <cell r="J58" t="str">
            <v>Actual</v>
          </cell>
        </row>
        <row r="59">
          <cell r="B59" t="str">
            <v>PESPO</v>
          </cell>
          <cell r="C59">
            <v>1</v>
          </cell>
          <cell r="D59" t="str">
            <v>SGN G3</v>
          </cell>
          <cell r="E59" t="str">
            <v>Air</v>
          </cell>
          <cell r="F59" t="str">
            <v>CS</v>
          </cell>
          <cell r="G59">
            <v>0</v>
          </cell>
          <cell r="H59">
            <v>0</v>
          </cell>
          <cell r="I59">
            <v>2023</v>
          </cell>
          <cell r="J59" t="str">
            <v>Actual</v>
          </cell>
        </row>
        <row r="60">
          <cell r="B60" t="str">
            <v>RACK</v>
          </cell>
          <cell r="C60">
            <v>1</v>
          </cell>
          <cell r="D60" t="str">
            <v>SGN G3</v>
          </cell>
          <cell r="E60" t="str">
            <v>Air</v>
          </cell>
          <cell r="F60" t="str">
            <v>CS</v>
          </cell>
          <cell r="G60">
            <v>0</v>
          </cell>
          <cell r="H60">
            <v>0</v>
          </cell>
          <cell r="I60">
            <v>2023</v>
          </cell>
          <cell r="J60" t="str">
            <v>Actual</v>
          </cell>
        </row>
        <row r="61">
          <cell r="B61" t="str">
            <v>RH</v>
          </cell>
          <cell r="C61">
            <v>1</v>
          </cell>
          <cell r="D61" t="str">
            <v>SGN G3</v>
          </cell>
          <cell r="E61" t="str">
            <v>Air</v>
          </cell>
          <cell r="F61" t="str">
            <v>CS</v>
          </cell>
          <cell r="G61">
            <v>0</v>
          </cell>
          <cell r="H61">
            <v>0</v>
          </cell>
          <cell r="I61">
            <v>2023</v>
          </cell>
          <cell r="J61" t="str">
            <v>Actual</v>
          </cell>
        </row>
        <row r="62">
          <cell r="B62" t="str">
            <v>RSGC</v>
          </cell>
          <cell r="C62">
            <v>1</v>
          </cell>
          <cell r="D62" t="str">
            <v>SGN G3</v>
          </cell>
          <cell r="E62" t="str">
            <v>Air</v>
          </cell>
          <cell r="F62" t="str">
            <v>CS</v>
          </cell>
          <cell r="G62">
            <v>0</v>
          </cell>
          <cell r="H62">
            <v>0</v>
          </cell>
          <cell r="I62">
            <v>2023</v>
          </cell>
          <cell r="J62" t="str">
            <v>Actual</v>
          </cell>
        </row>
        <row r="63">
          <cell r="B63" t="str">
            <v>SPST</v>
          </cell>
          <cell r="C63">
            <v>1</v>
          </cell>
          <cell r="D63" t="str">
            <v>SGN G3</v>
          </cell>
          <cell r="E63" t="str">
            <v>Air</v>
          </cell>
          <cell r="F63" t="str">
            <v>CS</v>
          </cell>
          <cell r="G63">
            <v>0</v>
          </cell>
          <cell r="H63">
            <v>0</v>
          </cell>
          <cell r="I63">
            <v>2023</v>
          </cell>
          <cell r="J63" t="str">
            <v>Actual</v>
          </cell>
        </row>
        <row r="64">
          <cell r="B64" t="str">
            <v>TKMAXX</v>
          </cell>
          <cell r="C64">
            <v>1</v>
          </cell>
          <cell r="D64" t="str">
            <v>SGN G3</v>
          </cell>
          <cell r="E64" t="str">
            <v>Air</v>
          </cell>
          <cell r="F64" t="str">
            <v>CS</v>
          </cell>
          <cell r="G64">
            <v>0</v>
          </cell>
          <cell r="H64">
            <v>0</v>
          </cell>
          <cell r="I64">
            <v>2023</v>
          </cell>
          <cell r="J64" t="str">
            <v>Actual</v>
          </cell>
        </row>
        <row r="65">
          <cell r="B65" t="str">
            <v>TOTES</v>
          </cell>
          <cell r="C65">
            <v>1</v>
          </cell>
          <cell r="D65" t="str">
            <v>SGN G3</v>
          </cell>
          <cell r="E65" t="str">
            <v>Air</v>
          </cell>
          <cell r="F65" t="str">
            <v>CS</v>
          </cell>
          <cell r="G65">
            <v>0</v>
          </cell>
          <cell r="H65">
            <v>0</v>
          </cell>
          <cell r="I65">
            <v>2023</v>
          </cell>
          <cell r="J65" t="str">
            <v>Actual</v>
          </cell>
        </row>
        <row r="66">
          <cell r="B66" t="str">
            <v>URBAN</v>
          </cell>
          <cell r="C66">
            <v>1</v>
          </cell>
          <cell r="D66" t="str">
            <v>SGN G3</v>
          </cell>
          <cell r="E66" t="str">
            <v>Air</v>
          </cell>
          <cell r="F66" t="str">
            <v>CS</v>
          </cell>
          <cell r="G66">
            <v>0</v>
          </cell>
          <cell r="H66">
            <v>0</v>
          </cell>
          <cell r="I66">
            <v>2023</v>
          </cell>
          <cell r="J66" t="str">
            <v>Actual</v>
          </cell>
        </row>
        <row r="67">
          <cell r="B67" t="str">
            <v>VANHA</v>
          </cell>
          <cell r="C67">
            <v>1</v>
          </cell>
          <cell r="D67" t="str">
            <v>SGN G3</v>
          </cell>
          <cell r="E67" t="str">
            <v>Air</v>
          </cell>
          <cell r="F67" t="str">
            <v>CS</v>
          </cell>
          <cell r="G67">
            <v>0</v>
          </cell>
          <cell r="H67">
            <v>0</v>
          </cell>
          <cell r="I67">
            <v>2023</v>
          </cell>
          <cell r="J67" t="str">
            <v>Actual</v>
          </cell>
        </row>
        <row r="68">
          <cell r="B68" t="str">
            <v>WYNBRG</v>
          </cell>
          <cell r="C68">
            <v>1</v>
          </cell>
          <cell r="D68" t="str">
            <v>SGN G3</v>
          </cell>
          <cell r="E68" t="str">
            <v>Air</v>
          </cell>
          <cell r="F68" t="str">
            <v>CS</v>
          </cell>
          <cell r="G68">
            <v>0</v>
          </cell>
          <cell r="H68">
            <v>0</v>
          </cell>
          <cell r="I68">
            <v>2023</v>
          </cell>
          <cell r="J68" t="str">
            <v>Actual</v>
          </cell>
        </row>
        <row r="69">
          <cell r="B69" t="str">
            <v>XSCIN</v>
          </cell>
          <cell r="C69">
            <v>1</v>
          </cell>
          <cell r="D69" t="str">
            <v>SGN G3</v>
          </cell>
          <cell r="E69" t="str">
            <v>Air</v>
          </cell>
          <cell r="F69" t="str">
            <v>CS</v>
          </cell>
          <cell r="G69">
            <v>0</v>
          </cell>
          <cell r="H69">
            <v>0</v>
          </cell>
          <cell r="I69">
            <v>2023</v>
          </cell>
          <cell r="J69" t="str">
            <v>Actual</v>
          </cell>
        </row>
        <row r="70">
          <cell r="B70" t="str">
            <v>ALLM</v>
          </cell>
          <cell r="C70">
            <v>1</v>
          </cell>
          <cell r="D70" t="str">
            <v>SGN G4</v>
          </cell>
          <cell r="E70" t="str">
            <v>Air</v>
          </cell>
          <cell r="F70" t="str">
            <v>CS</v>
          </cell>
          <cell r="G70">
            <v>0</v>
          </cell>
          <cell r="H70">
            <v>0</v>
          </cell>
          <cell r="I70">
            <v>2023</v>
          </cell>
          <cell r="J70" t="str">
            <v>Actual</v>
          </cell>
        </row>
        <row r="71">
          <cell r="B71" t="str">
            <v>BOSE</v>
          </cell>
          <cell r="C71">
            <v>1</v>
          </cell>
          <cell r="D71" t="str">
            <v>SGN G4</v>
          </cell>
          <cell r="E71" t="str">
            <v>Air</v>
          </cell>
          <cell r="F71" t="str">
            <v>CS</v>
          </cell>
          <cell r="G71">
            <v>0</v>
          </cell>
          <cell r="H71">
            <v>0</v>
          </cell>
          <cell r="I71">
            <v>2023</v>
          </cell>
          <cell r="J71" t="str">
            <v>Actual</v>
          </cell>
        </row>
        <row r="72">
          <cell r="B72" t="str">
            <v>CKACEU</v>
          </cell>
          <cell r="C72">
            <v>1</v>
          </cell>
          <cell r="D72" t="str">
            <v>SGN G4</v>
          </cell>
          <cell r="E72" t="str">
            <v>Air</v>
          </cell>
          <cell r="F72" t="str">
            <v>CS</v>
          </cell>
          <cell r="G72">
            <v>0</v>
          </cell>
          <cell r="H72">
            <v>0</v>
          </cell>
          <cell r="I72">
            <v>2023</v>
          </cell>
          <cell r="J72" t="str">
            <v>Actual</v>
          </cell>
        </row>
        <row r="73">
          <cell r="B73" t="str">
            <v>CKFWEU</v>
          </cell>
          <cell r="C73">
            <v>1</v>
          </cell>
          <cell r="D73" t="str">
            <v>SGN G4</v>
          </cell>
          <cell r="E73" t="str">
            <v>Air</v>
          </cell>
          <cell r="F73" t="str">
            <v>CS</v>
          </cell>
          <cell r="G73">
            <v>0</v>
          </cell>
          <cell r="H73">
            <v>0</v>
          </cell>
          <cell r="I73">
            <v>2023</v>
          </cell>
          <cell r="J73" t="str">
            <v>Actual</v>
          </cell>
        </row>
        <row r="74">
          <cell r="B74" t="str">
            <v>CKJEEU</v>
          </cell>
          <cell r="C74">
            <v>1</v>
          </cell>
          <cell r="D74" t="str">
            <v>SGN G4</v>
          </cell>
          <cell r="E74" t="str">
            <v>Air</v>
          </cell>
          <cell r="F74" t="str">
            <v>CS</v>
          </cell>
          <cell r="G74">
            <v>0</v>
          </cell>
          <cell r="H74">
            <v>0</v>
          </cell>
          <cell r="I74">
            <v>2023</v>
          </cell>
          <cell r="J74" t="str">
            <v>Actual</v>
          </cell>
        </row>
        <row r="75">
          <cell r="B75" t="str">
            <v>CKMSEU</v>
          </cell>
          <cell r="C75">
            <v>1</v>
          </cell>
          <cell r="D75" t="str">
            <v>SGN G4</v>
          </cell>
          <cell r="E75" t="str">
            <v>Air</v>
          </cell>
          <cell r="F75" t="str">
            <v>CS</v>
          </cell>
          <cell r="G75">
            <v>0</v>
          </cell>
          <cell r="H75">
            <v>0</v>
          </cell>
          <cell r="I75">
            <v>2023</v>
          </cell>
          <cell r="J75" t="str">
            <v>Actual</v>
          </cell>
        </row>
        <row r="76">
          <cell r="B76" t="str">
            <v>CKPFEU</v>
          </cell>
          <cell r="C76">
            <v>1</v>
          </cell>
          <cell r="D76" t="str">
            <v>SGN G4</v>
          </cell>
          <cell r="E76" t="str">
            <v>Air</v>
          </cell>
          <cell r="F76" t="str">
            <v>CS</v>
          </cell>
          <cell r="G76">
            <v>0</v>
          </cell>
          <cell r="H76">
            <v>0</v>
          </cell>
          <cell r="I76">
            <v>2023</v>
          </cell>
          <cell r="J76" t="str">
            <v>Actual</v>
          </cell>
        </row>
        <row r="77">
          <cell r="B77" t="str">
            <v>CKRTEU</v>
          </cell>
          <cell r="C77">
            <v>1</v>
          </cell>
          <cell r="D77" t="str">
            <v>SGN G4</v>
          </cell>
          <cell r="E77" t="str">
            <v>Air</v>
          </cell>
          <cell r="F77" t="str">
            <v>CS</v>
          </cell>
          <cell r="G77">
            <v>0</v>
          </cell>
          <cell r="H77">
            <v>0</v>
          </cell>
          <cell r="I77">
            <v>2023</v>
          </cell>
          <cell r="J77" t="str">
            <v>Actual</v>
          </cell>
        </row>
        <row r="78">
          <cell r="B78" t="str">
            <v>CKSWEU</v>
          </cell>
          <cell r="C78">
            <v>1</v>
          </cell>
          <cell r="D78" t="str">
            <v>SGN G4</v>
          </cell>
          <cell r="E78" t="str">
            <v>Air</v>
          </cell>
          <cell r="F78" t="str">
            <v>CS</v>
          </cell>
          <cell r="G78">
            <v>0</v>
          </cell>
          <cell r="H78">
            <v>0</v>
          </cell>
          <cell r="I78">
            <v>2023</v>
          </cell>
          <cell r="J78" t="str">
            <v>Actual</v>
          </cell>
        </row>
        <row r="79">
          <cell r="B79" t="str">
            <v>DICKS</v>
          </cell>
          <cell r="C79">
            <v>1</v>
          </cell>
          <cell r="D79" t="str">
            <v>SGN G4</v>
          </cell>
          <cell r="E79" t="str">
            <v>Air</v>
          </cell>
          <cell r="F79" t="str">
            <v>CS</v>
          </cell>
          <cell r="G79">
            <v>0</v>
          </cell>
          <cell r="H79">
            <v>0</v>
          </cell>
          <cell r="I79">
            <v>2023</v>
          </cell>
          <cell r="J79" t="str">
            <v>Actual</v>
          </cell>
        </row>
        <row r="80">
          <cell r="B80" t="str">
            <v>ELDOR</v>
          </cell>
          <cell r="C80">
            <v>1</v>
          </cell>
          <cell r="D80" t="str">
            <v>SGN G4</v>
          </cell>
          <cell r="E80" t="str">
            <v>Air</v>
          </cell>
          <cell r="F80" t="str">
            <v>CS</v>
          </cell>
          <cell r="G80">
            <v>0</v>
          </cell>
          <cell r="H80">
            <v>0</v>
          </cell>
          <cell r="I80">
            <v>2023</v>
          </cell>
          <cell r="J80" t="str">
            <v>Actual</v>
          </cell>
        </row>
        <row r="81">
          <cell r="B81" t="str">
            <v>GAP</v>
          </cell>
          <cell r="C81">
            <v>1</v>
          </cell>
          <cell r="D81" t="str">
            <v>SGN G4</v>
          </cell>
          <cell r="E81" t="str">
            <v>Air</v>
          </cell>
          <cell r="F81" t="str">
            <v>CS</v>
          </cell>
          <cell r="G81">
            <v>0</v>
          </cell>
          <cell r="H81">
            <v>0</v>
          </cell>
          <cell r="I81">
            <v>2023</v>
          </cell>
          <cell r="J81" t="str">
            <v>Actual</v>
          </cell>
        </row>
        <row r="82">
          <cell r="B82" t="str">
            <v>IMAGE</v>
          </cell>
          <cell r="C82">
            <v>1</v>
          </cell>
          <cell r="D82" t="str">
            <v>SGN G4</v>
          </cell>
          <cell r="E82" t="str">
            <v>Air</v>
          </cell>
          <cell r="F82" t="str">
            <v>CS</v>
          </cell>
          <cell r="G82">
            <v>0</v>
          </cell>
          <cell r="H82">
            <v>0</v>
          </cell>
          <cell r="I82">
            <v>2023</v>
          </cell>
          <cell r="J82" t="str">
            <v>Actual</v>
          </cell>
        </row>
        <row r="83">
          <cell r="B83" t="str">
            <v>ITGM</v>
          </cell>
          <cell r="C83">
            <v>1</v>
          </cell>
          <cell r="D83" t="str">
            <v>SGN G4</v>
          </cell>
          <cell r="E83" t="str">
            <v>Air</v>
          </cell>
          <cell r="F83" t="str">
            <v>CS</v>
          </cell>
          <cell r="G83">
            <v>0</v>
          </cell>
          <cell r="H83">
            <v>0</v>
          </cell>
          <cell r="I83">
            <v>2023</v>
          </cell>
          <cell r="J83" t="str">
            <v>Actual</v>
          </cell>
        </row>
        <row r="84">
          <cell r="B84" t="str">
            <v>OBIITA</v>
          </cell>
          <cell r="C84">
            <v>1</v>
          </cell>
          <cell r="D84" t="str">
            <v>SGN G4</v>
          </cell>
          <cell r="E84" t="str">
            <v>Air</v>
          </cell>
          <cell r="F84" t="str">
            <v>CS</v>
          </cell>
          <cell r="G84">
            <v>0</v>
          </cell>
          <cell r="H84">
            <v>0</v>
          </cell>
          <cell r="I84">
            <v>2023</v>
          </cell>
          <cell r="J84" t="str">
            <v>Actual</v>
          </cell>
        </row>
        <row r="85">
          <cell r="B85" t="str">
            <v>OBIPOL</v>
          </cell>
          <cell r="C85">
            <v>1</v>
          </cell>
          <cell r="D85" t="str">
            <v>SGN G4</v>
          </cell>
          <cell r="E85" t="str">
            <v>Air</v>
          </cell>
          <cell r="F85" t="str">
            <v>CS</v>
          </cell>
          <cell r="G85">
            <v>0</v>
          </cell>
          <cell r="H85">
            <v>0</v>
          </cell>
          <cell r="I85">
            <v>2023</v>
          </cell>
          <cell r="J85" t="str">
            <v>Actual</v>
          </cell>
        </row>
        <row r="86">
          <cell r="B86" t="str">
            <v>OUTDOR</v>
          </cell>
          <cell r="C86">
            <v>1</v>
          </cell>
          <cell r="D86" t="str">
            <v>SGN G4</v>
          </cell>
          <cell r="E86" t="str">
            <v>Air</v>
          </cell>
          <cell r="F86" t="str">
            <v>CS</v>
          </cell>
          <cell r="G86">
            <v>7</v>
          </cell>
          <cell r="H86">
            <v>9.1145833333333329E-2</v>
          </cell>
          <cell r="I86">
            <v>2023</v>
          </cell>
          <cell r="J86" t="str">
            <v>Actual</v>
          </cell>
        </row>
        <row r="87">
          <cell r="B87" t="str">
            <v>PACSUN</v>
          </cell>
          <cell r="C87">
            <v>1</v>
          </cell>
          <cell r="D87" t="str">
            <v>SGN G4</v>
          </cell>
          <cell r="E87" t="str">
            <v>Air</v>
          </cell>
          <cell r="F87" t="str">
            <v>CS</v>
          </cell>
          <cell r="G87">
            <v>0</v>
          </cell>
          <cell r="H87">
            <v>0</v>
          </cell>
          <cell r="I87">
            <v>2023</v>
          </cell>
          <cell r="J87" t="str">
            <v>Actual</v>
          </cell>
        </row>
        <row r="88">
          <cell r="B88" t="str">
            <v>RIPC</v>
          </cell>
          <cell r="C88">
            <v>1</v>
          </cell>
          <cell r="D88" t="str">
            <v>SGN G4</v>
          </cell>
          <cell r="E88" t="str">
            <v>Air</v>
          </cell>
          <cell r="F88" t="str">
            <v>CS</v>
          </cell>
          <cell r="G88">
            <v>0</v>
          </cell>
          <cell r="H88">
            <v>0</v>
          </cell>
          <cell r="I88">
            <v>2023</v>
          </cell>
          <cell r="J88" t="str">
            <v>Actual</v>
          </cell>
        </row>
        <row r="89">
          <cell r="B89" t="str">
            <v>RIPP</v>
          </cell>
          <cell r="C89">
            <v>1</v>
          </cell>
          <cell r="D89" t="str">
            <v>SGN G4</v>
          </cell>
          <cell r="E89" t="str">
            <v>Air</v>
          </cell>
          <cell r="F89" t="str">
            <v>CS</v>
          </cell>
          <cell r="G89">
            <v>0</v>
          </cell>
          <cell r="H89">
            <v>0</v>
          </cell>
          <cell r="I89">
            <v>2023</v>
          </cell>
          <cell r="J89" t="str">
            <v>Actual</v>
          </cell>
        </row>
        <row r="90">
          <cell r="B90" t="str">
            <v>SPENCR</v>
          </cell>
          <cell r="C90">
            <v>1</v>
          </cell>
          <cell r="D90" t="str">
            <v>SGN G4</v>
          </cell>
          <cell r="E90" t="str">
            <v>Air</v>
          </cell>
          <cell r="F90" t="str">
            <v>CS</v>
          </cell>
          <cell r="G90">
            <v>0</v>
          </cell>
          <cell r="H90">
            <v>0</v>
          </cell>
          <cell r="I90">
            <v>2023</v>
          </cell>
          <cell r="J90" t="str">
            <v>Actual</v>
          </cell>
        </row>
        <row r="91">
          <cell r="B91" t="str">
            <v>TOMBOD</v>
          </cell>
          <cell r="C91">
            <v>1</v>
          </cell>
          <cell r="D91" t="str">
            <v>SGN G4</v>
          </cell>
          <cell r="E91" t="str">
            <v>Air</v>
          </cell>
          <cell r="F91" t="str">
            <v>CS</v>
          </cell>
          <cell r="G91">
            <v>0</v>
          </cell>
          <cell r="H91">
            <v>0</v>
          </cell>
          <cell r="I91">
            <v>2023</v>
          </cell>
          <cell r="J91" t="str">
            <v>Actual</v>
          </cell>
        </row>
        <row r="92">
          <cell r="B92" t="str">
            <v>TOMFTW</v>
          </cell>
          <cell r="C92">
            <v>1</v>
          </cell>
          <cell r="D92" t="str">
            <v>SGN G4</v>
          </cell>
          <cell r="E92" t="str">
            <v>Air</v>
          </cell>
          <cell r="F92" t="str">
            <v>CS</v>
          </cell>
          <cell r="G92">
            <v>0</v>
          </cell>
          <cell r="H92">
            <v>0</v>
          </cell>
          <cell r="I92">
            <v>2023</v>
          </cell>
          <cell r="J92" t="str">
            <v>Actual</v>
          </cell>
        </row>
        <row r="93">
          <cell r="B93" t="str">
            <v>TOMHAN</v>
          </cell>
          <cell r="C93">
            <v>1</v>
          </cell>
          <cell r="D93" t="str">
            <v>SGN G4</v>
          </cell>
          <cell r="E93" t="str">
            <v>Air</v>
          </cell>
          <cell r="F93" t="str">
            <v>CS</v>
          </cell>
          <cell r="G93">
            <v>0</v>
          </cell>
          <cell r="H93">
            <v>0</v>
          </cell>
          <cell r="I93">
            <v>2023</v>
          </cell>
          <cell r="J93" t="str">
            <v>Actual</v>
          </cell>
        </row>
        <row r="94">
          <cell r="B94" t="str">
            <v>TOMJEU</v>
          </cell>
          <cell r="C94">
            <v>1</v>
          </cell>
          <cell r="D94" t="str">
            <v>SGN G4</v>
          </cell>
          <cell r="E94" t="str">
            <v>Air</v>
          </cell>
          <cell r="F94" t="str">
            <v>CS</v>
          </cell>
          <cell r="G94">
            <v>0</v>
          </cell>
          <cell r="H94">
            <v>0</v>
          </cell>
          <cell r="I94">
            <v>2023</v>
          </cell>
          <cell r="J94" t="str">
            <v>Actual</v>
          </cell>
        </row>
        <row r="95">
          <cell r="B95" t="str">
            <v>TOMRTL</v>
          </cell>
          <cell r="C95">
            <v>1</v>
          </cell>
          <cell r="D95" t="str">
            <v>SGN G4</v>
          </cell>
          <cell r="E95" t="str">
            <v>Air</v>
          </cell>
          <cell r="F95" t="str">
            <v>CS</v>
          </cell>
          <cell r="G95">
            <v>0</v>
          </cell>
          <cell r="H95">
            <v>0</v>
          </cell>
          <cell r="I95">
            <v>2023</v>
          </cell>
          <cell r="J95" t="str">
            <v>Actual</v>
          </cell>
        </row>
        <row r="96">
          <cell r="B96" t="str">
            <v>TRU</v>
          </cell>
          <cell r="C96">
            <v>1</v>
          </cell>
          <cell r="D96" t="str">
            <v>SGN G4</v>
          </cell>
          <cell r="E96" t="str">
            <v>Air</v>
          </cell>
          <cell r="F96" t="str">
            <v>CS</v>
          </cell>
          <cell r="G96">
            <v>0</v>
          </cell>
          <cell r="H96">
            <v>0</v>
          </cell>
          <cell r="I96">
            <v>2023</v>
          </cell>
          <cell r="J96" t="str">
            <v>Actual</v>
          </cell>
        </row>
        <row r="97">
          <cell r="B97" t="str">
            <v>AAFES</v>
          </cell>
          <cell r="C97">
            <v>1</v>
          </cell>
          <cell r="D97" t="str">
            <v>SGN G5</v>
          </cell>
          <cell r="E97" t="str">
            <v>Air</v>
          </cell>
          <cell r="F97" t="str">
            <v>CS</v>
          </cell>
          <cell r="G97">
            <v>0</v>
          </cell>
          <cell r="H97">
            <v>0</v>
          </cell>
          <cell r="I97">
            <v>2023</v>
          </cell>
          <cell r="J97" t="str">
            <v>Actual</v>
          </cell>
        </row>
        <row r="98">
          <cell r="B98" t="str">
            <v>ALLB</v>
          </cell>
          <cell r="C98">
            <v>1</v>
          </cell>
          <cell r="D98" t="str">
            <v>SGN G5</v>
          </cell>
          <cell r="E98" t="str">
            <v>Air</v>
          </cell>
          <cell r="F98" t="str">
            <v>CS</v>
          </cell>
          <cell r="G98">
            <v>0</v>
          </cell>
          <cell r="H98">
            <v>0</v>
          </cell>
          <cell r="I98">
            <v>2023</v>
          </cell>
          <cell r="J98" t="str">
            <v>Actual</v>
          </cell>
        </row>
        <row r="99">
          <cell r="B99" t="str">
            <v>DORM</v>
          </cell>
          <cell r="C99">
            <v>1</v>
          </cell>
          <cell r="D99" t="str">
            <v>SGN G5</v>
          </cell>
          <cell r="E99" t="str">
            <v>Air</v>
          </cell>
          <cell r="F99" t="str">
            <v>CS</v>
          </cell>
          <cell r="G99">
            <v>0</v>
          </cell>
          <cell r="H99">
            <v>0</v>
          </cell>
          <cell r="I99">
            <v>2023</v>
          </cell>
          <cell r="J99" t="str">
            <v>Actual</v>
          </cell>
        </row>
        <row r="100">
          <cell r="B100" t="str">
            <v>DSAQSP</v>
          </cell>
          <cell r="C100">
            <v>1</v>
          </cell>
          <cell r="D100" t="str">
            <v>SGN G5</v>
          </cell>
          <cell r="E100" t="str">
            <v>Air</v>
          </cell>
          <cell r="F100" t="str">
            <v>CS</v>
          </cell>
          <cell r="G100">
            <v>0</v>
          </cell>
          <cell r="H100">
            <v>0</v>
          </cell>
          <cell r="I100">
            <v>2023</v>
          </cell>
          <cell r="J100" t="str">
            <v>Actual</v>
          </cell>
        </row>
        <row r="101">
          <cell r="B101" t="str">
            <v>EMCI</v>
          </cell>
          <cell r="C101">
            <v>1</v>
          </cell>
          <cell r="D101" t="str">
            <v>SGN G5</v>
          </cell>
          <cell r="E101" t="str">
            <v>Air</v>
          </cell>
          <cell r="F101" t="str">
            <v>CS</v>
          </cell>
          <cell r="G101">
            <v>0</v>
          </cell>
          <cell r="H101">
            <v>0</v>
          </cell>
          <cell r="I101">
            <v>2023</v>
          </cell>
          <cell r="J101" t="str">
            <v>Actual</v>
          </cell>
        </row>
        <row r="102">
          <cell r="B102" t="str">
            <v>LIICO</v>
          </cell>
          <cell r="C102">
            <v>1</v>
          </cell>
          <cell r="D102" t="str">
            <v>SGN G5</v>
          </cell>
          <cell r="E102" t="str">
            <v>Air</v>
          </cell>
          <cell r="F102" t="str">
            <v>CS</v>
          </cell>
          <cell r="G102">
            <v>0</v>
          </cell>
          <cell r="H102">
            <v>0</v>
          </cell>
          <cell r="I102">
            <v>2023</v>
          </cell>
          <cell r="J102" t="str">
            <v>Actual</v>
          </cell>
        </row>
        <row r="103">
          <cell r="B103" t="str">
            <v>LIIRE</v>
          </cell>
          <cell r="C103">
            <v>1</v>
          </cell>
          <cell r="D103" t="str">
            <v>SGN G5</v>
          </cell>
          <cell r="E103" t="str">
            <v>Air</v>
          </cell>
          <cell r="F103" t="str">
            <v>CS</v>
          </cell>
          <cell r="G103">
            <v>0</v>
          </cell>
          <cell r="H103">
            <v>0</v>
          </cell>
          <cell r="I103">
            <v>2023</v>
          </cell>
          <cell r="J103" t="str">
            <v>Actual</v>
          </cell>
        </row>
        <row r="104">
          <cell r="B104" t="str">
            <v>LIIWWR</v>
          </cell>
          <cell r="C104">
            <v>1</v>
          </cell>
          <cell r="D104" t="str">
            <v>SGN G5</v>
          </cell>
          <cell r="E104" t="str">
            <v>Air</v>
          </cell>
          <cell r="F104" t="str">
            <v>CS</v>
          </cell>
          <cell r="G104">
            <v>0</v>
          </cell>
          <cell r="H104">
            <v>0</v>
          </cell>
          <cell r="I104">
            <v>2023</v>
          </cell>
          <cell r="J104" t="str">
            <v>Actual</v>
          </cell>
        </row>
        <row r="105">
          <cell r="B105" t="str">
            <v>MKI</v>
          </cell>
          <cell r="C105">
            <v>1</v>
          </cell>
          <cell r="D105" t="str">
            <v>SGN G5</v>
          </cell>
          <cell r="E105" t="str">
            <v>Air</v>
          </cell>
          <cell r="F105" t="str">
            <v>CS</v>
          </cell>
          <cell r="G105">
            <v>0</v>
          </cell>
          <cell r="H105">
            <v>0</v>
          </cell>
          <cell r="I105">
            <v>2023</v>
          </cell>
          <cell r="J105" t="str">
            <v>Actual</v>
          </cell>
        </row>
        <row r="106">
          <cell r="B106" t="str">
            <v>NHAC</v>
          </cell>
          <cell r="C106">
            <v>1</v>
          </cell>
          <cell r="D106" t="str">
            <v>SGN G5</v>
          </cell>
          <cell r="E106" t="str">
            <v>Air</v>
          </cell>
          <cell r="F106" t="str">
            <v>CS</v>
          </cell>
          <cell r="G106">
            <v>0</v>
          </cell>
          <cell r="H106">
            <v>0</v>
          </cell>
          <cell r="I106">
            <v>2023</v>
          </cell>
          <cell r="J106" t="str">
            <v>Actual</v>
          </cell>
        </row>
        <row r="107">
          <cell r="B107" t="str">
            <v>PVHJA</v>
          </cell>
          <cell r="C107">
            <v>1</v>
          </cell>
          <cell r="D107" t="str">
            <v>SGN G5</v>
          </cell>
          <cell r="E107" t="str">
            <v>Air</v>
          </cell>
          <cell r="F107" t="str">
            <v>CS</v>
          </cell>
          <cell r="G107">
            <v>0</v>
          </cell>
          <cell r="H107">
            <v>0</v>
          </cell>
          <cell r="I107">
            <v>2023</v>
          </cell>
          <cell r="J107" t="str">
            <v>Actual</v>
          </cell>
        </row>
        <row r="108">
          <cell r="B108" t="str">
            <v>THAS</v>
          </cell>
          <cell r="C108">
            <v>1</v>
          </cell>
          <cell r="D108" t="str">
            <v>SGN G5</v>
          </cell>
          <cell r="E108" t="str">
            <v>Air</v>
          </cell>
          <cell r="F108" t="str">
            <v>CS</v>
          </cell>
          <cell r="G108">
            <v>0</v>
          </cell>
          <cell r="H108">
            <v>0</v>
          </cell>
          <cell r="I108">
            <v>2023</v>
          </cell>
          <cell r="J108" t="str">
            <v>Actual</v>
          </cell>
        </row>
        <row r="109">
          <cell r="B109" t="str">
            <v>WARAS</v>
          </cell>
          <cell r="C109">
            <v>1</v>
          </cell>
          <cell r="D109" t="str">
            <v>SGN G5</v>
          </cell>
          <cell r="E109" t="str">
            <v>Air</v>
          </cell>
          <cell r="F109" t="str">
            <v>CS</v>
          </cell>
          <cell r="G109">
            <v>0</v>
          </cell>
          <cell r="H109">
            <v>0</v>
          </cell>
          <cell r="I109">
            <v>2023</v>
          </cell>
          <cell r="J109" t="str">
            <v>Actual</v>
          </cell>
        </row>
        <row r="110">
          <cell r="B110" t="str">
            <v>WYNBRG</v>
          </cell>
          <cell r="C110">
            <v>1</v>
          </cell>
          <cell r="D110" t="str">
            <v>SGN G3</v>
          </cell>
          <cell r="E110" t="str">
            <v>Air</v>
          </cell>
          <cell r="F110" t="str">
            <v>CS</v>
          </cell>
          <cell r="G110">
            <v>0</v>
          </cell>
          <cell r="H110">
            <v>0</v>
          </cell>
          <cell r="I110">
            <v>2023</v>
          </cell>
          <cell r="J110" t="str">
            <v>Actual</v>
          </cell>
        </row>
        <row r="111">
          <cell r="B111" t="str">
            <v>X47BL</v>
          </cell>
          <cell r="C111">
            <v>1</v>
          </cell>
          <cell r="D111" t="str">
            <v>SGN G5</v>
          </cell>
          <cell r="E111" t="str">
            <v>Air</v>
          </cell>
          <cell r="F111" t="str">
            <v>CS</v>
          </cell>
          <cell r="G111">
            <v>0</v>
          </cell>
          <cell r="H111">
            <v>0</v>
          </cell>
          <cell r="I111">
            <v>2023</v>
          </cell>
          <cell r="J111" t="str">
            <v>Actual</v>
          </cell>
        </row>
        <row r="112">
          <cell r="B112" t="str">
            <v>XATPE</v>
          </cell>
          <cell r="C112">
            <v>1</v>
          </cell>
          <cell r="D112" t="str">
            <v>SGN G5</v>
          </cell>
          <cell r="E112" t="str">
            <v>Air</v>
          </cell>
          <cell r="F112" t="str">
            <v>CS</v>
          </cell>
          <cell r="G112">
            <v>0</v>
          </cell>
          <cell r="H112">
            <v>0</v>
          </cell>
          <cell r="I112">
            <v>2023</v>
          </cell>
          <cell r="J112" t="str">
            <v>Actual</v>
          </cell>
        </row>
        <row r="113">
          <cell r="B113" t="str">
            <v>XBLAIN</v>
          </cell>
          <cell r="C113">
            <v>1</v>
          </cell>
          <cell r="D113" t="str">
            <v>SGN G5</v>
          </cell>
          <cell r="E113" t="str">
            <v>Air</v>
          </cell>
          <cell r="F113" t="str">
            <v>CS</v>
          </cell>
          <cell r="G113">
            <v>0</v>
          </cell>
          <cell r="H113">
            <v>0</v>
          </cell>
          <cell r="I113">
            <v>2023</v>
          </cell>
          <cell r="J113" t="str">
            <v>Actual</v>
          </cell>
        </row>
        <row r="114">
          <cell r="B114" t="str">
            <v>XCALM</v>
          </cell>
          <cell r="C114">
            <v>1</v>
          </cell>
          <cell r="D114" t="str">
            <v>SGN G5</v>
          </cell>
          <cell r="E114" t="str">
            <v>Air</v>
          </cell>
          <cell r="F114" t="str">
            <v>CS</v>
          </cell>
          <cell r="G114">
            <v>0</v>
          </cell>
          <cell r="H114">
            <v>0</v>
          </cell>
          <cell r="I114">
            <v>2023</v>
          </cell>
          <cell r="J114" t="str">
            <v>Actual</v>
          </cell>
        </row>
        <row r="115">
          <cell r="B115" t="str">
            <v>XHBIL</v>
          </cell>
          <cell r="C115">
            <v>1</v>
          </cell>
          <cell r="D115" t="str">
            <v>SGN G5</v>
          </cell>
          <cell r="E115" t="str">
            <v>Air</v>
          </cell>
          <cell r="F115" t="str">
            <v>CS</v>
          </cell>
          <cell r="G115">
            <v>0</v>
          </cell>
          <cell r="H115">
            <v>0</v>
          </cell>
          <cell r="I115">
            <v>2023</v>
          </cell>
          <cell r="J115" t="str">
            <v>Actual</v>
          </cell>
        </row>
        <row r="116">
          <cell r="B116" t="str">
            <v>XKEENI</v>
          </cell>
          <cell r="C116">
            <v>1</v>
          </cell>
          <cell r="D116" t="str">
            <v>SGN G5</v>
          </cell>
          <cell r="E116" t="str">
            <v>Air</v>
          </cell>
          <cell r="F116" t="str">
            <v>CS</v>
          </cell>
          <cell r="G116">
            <v>0</v>
          </cell>
          <cell r="H116">
            <v>0</v>
          </cell>
          <cell r="I116">
            <v>2023</v>
          </cell>
          <cell r="J116" t="str">
            <v>Actual</v>
          </cell>
        </row>
        <row r="117">
          <cell r="B117" t="str">
            <v>XREDC</v>
          </cell>
          <cell r="C117">
            <v>1</v>
          </cell>
          <cell r="D117" t="str">
            <v>SGN G5</v>
          </cell>
          <cell r="E117" t="str">
            <v>Air</v>
          </cell>
          <cell r="F117" t="str">
            <v>CS</v>
          </cell>
          <cell r="G117">
            <v>0</v>
          </cell>
          <cell r="H117">
            <v>0</v>
          </cell>
          <cell r="I117">
            <v>2023</v>
          </cell>
          <cell r="J117" t="str">
            <v>Actual</v>
          </cell>
        </row>
        <row r="118">
          <cell r="B118" t="str">
            <v>XSOLS</v>
          </cell>
          <cell r="C118">
            <v>1</v>
          </cell>
          <cell r="D118" t="str">
            <v>SGN G5</v>
          </cell>
          <cell r="E118" t="str">
            <v>Air</v>
          </cell>
          <cell r="F118" t="str">
            <v>CS</v>
          </cell>
          <cell r="G118">
            <v>0</v>
          </cell>
          <cell r="H118">
            <v>0</v>
          </cell>
          <cell r="I118">
            <v>2023</v>
          </cell>
          <cell r="J118" t="str">
            <v>Actual</v>
          </cell>
        </row>
        <row r="119">
          <cell r="B119" t="str">
            <v>USBOX</v>
          </cell>
          <cell r="C119">
            <v>1</v>
          </cell>
          <cell r="D119" t="str">
            <v>SGN G5</v>
          </cell>
          <cell r="E119" t="str">
            <v>Air</v>
          </cell>
          <cell r="F119" t="str">
            <v>CS</v>
          </cell>
          <cell r="G119">
            <v>2</v>
          </cell>
          <cell r="H119">
            <v>0</v>
          </cell>
          <cell r="I119">
            <v>2023</v>
          </cell>
          <cell r="J119" t="str">
            <v>Actual</v>
          </cell>
        </row>
        <row r="120">
          <cell r="B120" t="str">
            <v>SINBOX</v>
          </cell>
          <cell r="C120">
            <v>1</v>
          </cell>
          <cell r="D120" t="str">
            <v>SGN G5</v>
          </cell>
          <cell r="E120" t="str">
            <v>Air</v>
          </cell>
          <cell r="F120" t="str">
            <v>CS</v>
          </cell>
          <cell r="G120">
            <v>6</v>
          </cell>
          <cell r="H120">
            <v>0</v>
          </cell>
          <cell r="I120">
            <v>2023</v>
          </cell>
          <cell r="J120" t="str">
            <v>Actual</v>
          </cell>
        </row>
        <row r="121">
          <cell r="B121" t="str">
            <v>EMLUX</v>
          </cell>
          <cell r="C121">
            <v>1</v>
          </cell>
          <cell r="D121" t="str">
            <v>SGN G4</v>
          </cell>
          <cell r="E121" t="str">
            <v>Air</v>
          </cell>
          <cell r="F121" t="str">
            <v>CS</v>
          </cell>
          <cell r="G121">
            <v>0</v>
          </cell>
          <cell r="H121">
            <v>0</v>
          </cell>
          <cell r="I121">
            <v>2023</v>
          </cell>
          <cell r="J121" t="str">
            <v>Actual</v>
          </cell>
        </row>
        <row r="122">
          <cell r="B122" t="str">
            <v>EUROM</v>
          </cell>
          <cell r="C122">
            <v>1</v>
          </cell>
          <cell r="D122" t="str">
            <v>SGN G4</v>
          </cell>
          <cell r="E122" t="str">
            <v>Air</v>
          </cell>
          <cell r="F122" t="str">
            <v>CS</v>
          </cell>
          <cell r="G122">
            <v>0</v>
          </cell>
          <cell r="H122">
            <v>0</v>
          </cell>
          <cell r="I122">
            <v>2023</v>
          </cell>
          <cell r="J122" t="str">
            <v>Actual</v>
          </cell>
        </row>
        <row r="123">
          <cell r="B123" t="str">
            <v>SWOOSH</v>
          </cell>
          <cell r="C123">
            <v>1</v>
          </cell>
          <cell r="D123" t="str">
            <v>SGN G1</v>
          </cell>
          <cell r="E123" t="str">
            <v>Sea</v>
          </cell>
          <cell r="F123" t="str">
            <v>CS</v>
          </cell>
          <cell r="G123">
            <v>3513</v>
          </cell>
          <cell r="H123">
            <v>6.9140861475694431</v>
          </cell>
          <cell r="I123">
            <v>2023</v>
          </cell>
          <cell r="J123" t="str">
            <v>Actual</v>
          </cell>
        </row>
        <row r="124">
          <cell r="B124" t="str">
            <v>CONVRS</v>
          </cell>
          <cell r="C124">
            <v>1</v>
          </cell>
          <cell r="D124" t="str">
            <v>SGN G1</v>
          </cell>
          <cell r="E124" t="str">
            <v>Sea</v>
          </cell>
          <cell r="F124" t="str">
            <v>CS</v>
          </cell>
          <cell r="G124">
            <v>12</v>
          </cell>
          <cell r="H124">
            <v>6.6357843137254902E-2</v>
          </cell>
          <cell r="I124">
            <v>2023</v>
          </cell>
          <cell r="J124" t="str">
            <v>Actual</v>
          </cell>
        </row>
        <row r="125">
          <cell r="B125" t="str">
            <v>COLE</v>
          </cell>
          <cell r="C125">
            <v>1</v>
          </cell>
          <cell r="D125" t="str">
            <v>SGN G1</v>
          </cell>
          <cell r="E125" t="str">
            <v>Sea</v>
          </cell>
          <cell r="F125" t="str">
            <v>CS</v>
          </cell>
          <cell r="G125">
            <v>0</v>
          </cell>
          <cell r="H125">
            <v>0</v>
          </cell>
          <cell r="I125">
            <v>2023</v>
          </cell>
          <cell r="J125" t="str">
            <v>Actual</v>
          </cell>
        </row>
        <row r="126">
          <cell r="B126" t="str">
            <v>AAFZE</v>
          </cell>
          <cell r="C126">
            <v>1</v>
          </cell>
          <cell r="D126" t="str">
            <v>SGN G2</v>
          </cell>
          <cell r="E126" t="str">
            <v>Sea</v>
          </cell>
          <cell r="F126" t="str">
            <v>CS</v>
          </cell>
          <cell r="G126">
            <v>0</v>
          </cell>
          <cell r="H126">
            <v>0</v>
          </cell>
          <cell r="I126">
            <v>2023</v>
          </cell>
          <cell r="J126" t="str">
            <v>Actual</v>
          </cell>
        </row>
        <row r="127">
          <cell r="B127" t="str">
            <v>AEBV</v>
          </cell>
          <cell r="C127">
            <v>1</v>
          </cell>
          <cell r="D127" t="str">
            <v>SGN G2</v>
          </cell>
          <cell r="E127" t="str">
            <v>Sea</v>
          </cell>
          <cell r="F127" t="str">
            <v>CS</v>
          </cell>
          <cell r="G127">
            <v>74</v>
          </cell>
          <cell r="H127">
            <v>1.4150059027777777</v>
          </cell>
          <cell r="I127">
            <v>2023</v>
          </cell>
          <cell r="J127" t="str">
            <v>Actual</v>
          </cell>
        </row>
        <row r="128">
          <cell r="B128" t="str">
            <v>ANNINC</v>
          </cell>
          <cell r="C128">
            <v>1</v>
          </cell>
          <cell r="D128" t="str">
            <v>SGN G2</v>
          </cell>
          <cell r="E128" t="str">
            <v>Sea</v>
          </cell>
          <cell r="F128" t="str">
            <v>CS</v>
          </cell>
          <cell r="G128">
            <v>0</v>
          </cell>
          <cell r="H128">
            <v>0</v>
          </cell>
          <cell r="I128">
            <v>2023</v>
          </cell>
          <cell r="J128" t="str">
            <v>Actual</v>
          </cell>
        </row>
        <row r="129">
          <cell r="B129" t="str">
            <v>ARMOUR</v>
          </cell>
          <cell r="C129">
            <v>1</v>
          </cell>
          <cell r="D129" t="str">
            <v>SGN G2</v>
          </cell>
          <cell r="E129" t="str">
            <v>Sea</v>
          </cell>
          <cell r="F129" t="str">
            <v>CS</v>
          </cell>
          <cell r="G129">
            <v>185</v>
          </cell>
          <cell r="H129">
            <v>1.2441344464869279</v>
          </cell>
          <cell r="I129">
            <v>2023</v>
          </cell>
          <cell r="J129" t="str">
            <v>Actual</v>
          </cell>
        </row>
        <row r="130">
          <cell r="B130" t="str">
            <v>ATC</v>
          </cell>
          <cell r="C130">
            <v>1</v>
          </cell>
          <cell r="D130" t="str">
            <v>SGN G2</v>
          </cell>
          <cell r="E130" t="str">
            <v>Sea</v>
          </cell>
          <cell r="F130" t="str">
            <v>CS</v>
          </cell>
          <cell r="G130">
            <v>6</v>
          </cell>
          <cell r="H130">
            <v>0.12513597222222222</v>
          </cell>
          <cell r="I130">
            <v>2023</v>
          </cell>
          <cell r="J130" t="str">
            <v>Actual</v>
          </cell>
        </row>
        <row r="131">
          <cell r="B131" t="str">
            <v>ATCSTS</v>
          </cell>
          <cell r="C131">
            <v>1</v>
          </cell>
          <cell r="D131" t="str">
            <v>SGN G2</v>
          </cell>
          <cell r="E131" t="str">
            <v>Sea</v>
          </cell>
          <cell r="F131" t="str">
            <v>CS</v>
          </cell>
          <cell r="G131">
            <v>0</v>
          </cell>
          <cell r="H131">
            <v>0</v>
          </cell>
          <cell r="I131">
            <v>2023</v>
          </cell>
          <cell r="J131" t="str">
            <v>Actual</v>
          </cell>
        </row>
        <row r="132">
          <cell r="B132" t="str">
            <v>ATS</v>
          </cell>
          <cell r="C132">
            <v>1</v>
          </cell>
          <cell r="D132" t="str">
            <v>SGN G2</v>
          </cell>
          <cell r="E132" t="str">
            <v>Sea</v>
          </cell>
          <cell r="F132" t="str">
            <v>CS</v>
          </cell>
          <cell r="G132">
            <v>0</v>
          </cell>
          <cell r="H132">
            <v>0</v>
          </cell>
          <cell r="I132">
            <v>2023</v>
          </cell>
          <cell r="J132" t="str">
            <v>Actual</v>
          </cell>
        </row>
        <row r="133">
          <cell r="B133" t="str">
            <v>HORBAC</v>
          </cell>
          <cell r="C133">
            <v>1</v>
          </cell>
          <cell r="D133" t="str">
            <v>SGN G2</v>
          </cell>
          <cell r="E133" t="str">
            <v>Sea</v>
          </cell>
          <cell r="F133" t="str">
            <v>CS</v>
          </cell>
          <cell r="G133">
            <v>0</v>
          </cell>
          <cell r="H133">
            <v>0</v>
          </cell>
          <cell r="I133">
            <v>2023</v>
          </cell>
          <cell r="J133" t="str">
            <v>Actual</v>
          </cell>
        </row>
        <row r="134">
          <cell r="B134" t="str">
            <v>HORBUB</v>
          </cell>
          <cell r="C134">
            <v>1</v>
          </cell>
          <cell r="D134" t="str">
            <v>SGN G2</v>
          </cell>
          <cell r="E134" t="str">
            <v>Sea</v>
          </cell>
          <cell r="F134" t="str">
            <v>CS</v>
          </cell>
          <cell r="G134">
            <v>0</v>
          </cell>
          <cell r="H134">
            <v>0</v>
          </cell>
          <cell r="I134">
            <v>2023</v>
          </cell>
          <cell r="J134" t="str">
            <v>Actual</v>
          </cell>
        </row>
        <row r="135">
          <cell r="B135" t="str">
            <v>HOSLEY</v>
          </cell>
          <cell r="C135">
            <v>1</v>
          </cell>
          <cell r="D135" t="str">
            <v>SGN G2</v>
          </cell>
          <cell r="E135" t="str">
            <v>Sea</v>
          </cell>
          <cell r="F135" t="str">
            <v>CS</v>
          </cell>
          <cell r="G135">
            <v>0</v>
          </cell>
          <cell r="H135">
            <v>0</v>
          </cell>
          <cell r="I135">
            <v>2023</v>
          </cell>
          <cell r="J135" t="str">
            <v>Actual</v>
          </cell>
        </row>
        <row r="136">
          <cell r="B136" t="str">
            <v>JCREW</v>
          </cell>
          <cell r="C136">
            <v>1</v>
          </cell>
          <cell r="D136" t="str">
            <v>SGN G2</v>
          </cell>
          <cell r="E136" t="str">
            <v>Sea</v>
          </cell>
          <cell r="F136" t="str">
            <v>CS</v>
          </cell>
          <cell r="G136">
            <v>18</v>
          </cell>
          <cell r="H136">
            <v>0.40117968749999999</v>
          </cell>
          <cell r="I136">
            <v>2023</v>
          </cell>
          <cell r="J136" t="str">
            <v>Actual</v>
          </cell>
        </row>
        <row r="137">
          <cell r="B137" t="str">
            <v>NBAL</v>
          </cell>
          <cell r="C137">
            <v>1</v>
          </cell>
          <cell r="D137" t="str">
            <v>SGN G2</v>
          </cell>
          <cell r="E137" t="str">
            <v>Sea</v>
          </cell>
          <cell r="F137" t="str">
            <v>CS</v>
          </cell>
          <cell r="G137">
            <v>37</v>
          </cell>
          <cell r="H137">
            <v>0.18663725000000003</v>
          </cell>
          <cell r="I137">
            <v>2023</v>
          </cell>
          <cell r="J137" t="str">
            <v>Actual</v>
          </cell>
        </row>
        <row r="138">
          <cell r="B138" t="str">
            <v>NBC</v>
          </cell>
          <cell r="C138">
            <v>1</v>
          </cell>
          <cell r="D138" t="str">
            <v>SGN G2</v>
          </cell>
          <cell r="E138" t="str">
            <v>Sea</v>
          </cell>
          <cell r="F138" t="str">
            <v>CS</v>
          </cell>
          <cell r="G138">
            <v>31</v>
          </cell>
          <cell r="H138">
            <v>0.27596966628086422</v>
          </cell>
          <cell r="I138">
            <v>2023</v>
          </cell>
          <cell r="J138" t="str">
            <v>Actual</v>
          </cell>
        </row>
        <row r="139">
          <cell r="B139" t="str">
            <v>NBMY</v>
          </cell>
          <cell r="C139">
            <v>1</v>
          </cell>
          <cell r="D139" t="str">
            <v>SGN G2</v>
          </cell>
          <cell r="E139" t="str">
            <v>Sea</v>
          </cell>
          <cell r="F139" t="str">
            <v>CS</v>
          </cell>
          <cell r="G139">
            <v>24</v>
          </cell>
          <cell r="H139">
            <v>0.10366154513888889</v>
          </cell>
          <cell r="I139">
            <v>2023</v>
          </cell>
          <cell r="J139" t="str">
            <v>Actual</v>
          </cell>
        </row>
        <row r="140">
          <cell r="B140" t="str">
            <v>NBSG</v>
          </cell>
          <cell r="C140">
            <v>1</v>
          </cell>
          <cell r="D140" t="str">
            <v>SGN G2</v>
          </cell>
          <cell r="E140" t="str">
            <v>Sea</v>
          </cell>
          <cell r="F140" t="str">
            <v>CS</v>
          </cell>
          <cell r="G140">
            <v>12</v>
          </cell>
          <cell r="H140">
            <v>0.13284385416666666</v>
          </cell>
          <cell r="I140">
            <v>2023</v>
          </cell>
          <cell r="J140" t="str">
            <v>Actual</v>
          </cell>
        </row>
        <row r="141">
          <cell r="B141" t="str">
            <v>UADSHP</v>
          </cell>
          <cell r="C141">
            <v>1</v>
          </cell>
          <cell r="D141" t="str">
            <v>SGN G2</v>
          </cell>
          <cell r="E141" t="str">
            <v>Sea</v>
          </cell>
          <cell r="F141" t="str">
            <v>CS</v>
          </cell>
          <cell r="G141">
            <v>17</v>
          </cell>
          <cell r="H141">
            <v>9.404010416666668E-2</v>
          </cell>
          <cell r="I141">
            <v>2023</v>
          </cell>
          <cell r="J141" t="str">
            <v>Actual</v>
          </cell>
        </row>
        <row r="142">
          <cell r="B142" t="str">
            <v>WARMEX</v>
          </cell>
          <cell r="C142">
            <v>1</v>
          </cell>
          <cell r="D142" t="str">
            <v>SGN G2</v>
          </cell>
          <cell r="E142" t="str">
            <v>Sea</v>
          </cell>
          <cell r="F142" t="str">
            <v>CS</v>
          </cell>
          <cell r="G142">
            <v>0</v>
          </cell>
          <cell r="H142">
            <v>0</v>
          </cell>
          <cell r="I142">
            <v>2023</v>
          </cell>
          <cell r="J142" t="str">
            <v>Actual</v>
          </cell>
        </row>
        <row r="143">
          <cell r="B143" t="str">
            <v>XIRGA</v>
          </cell>
          <cell r="C143">
            <v>1</v>
          </cell>
          <cell r="D143" t="str">
            <v>SGN G5</v>
          </cell>
          <cell r="E143" t="str">
            <v>Sea</v>
          </cell>
          <cell r="F143" t="str">
            <v>CS</v>
          </cell>
          <cell r="G143">
            <v>0</v>
          </cell>
          <cell r="H143">
            <v>0</v>
          </cell>
          <cell r="I143">
            <v>2023</v>
          </cell>
          <cell r="J143" t="str">
            <v>Actual</v>
          </cell>
        </row>
        <row r="144">
          <cell r="B144" t="str">
            <v>XWASO</v>
          </cell>
          <cell r="C144">
            <v>1</v>
          </cell>
          <cell r="D144" t="str">
            <v>SGN G2</v>
          </cell>
          <cell r="E144" t="str">
            <v>Sea</v>
          </cell>
          <cell r="F144" t="str">
            <v>CS</v>
          </cell>
          <cell r="G144">
            <v>5</v>
          </cell>
          <cell r="H144">
            <v>0.35276041666666669</v>
          </cell>
          <cell r="I144">
            <v>2023</v>
          </cell>
          <cell r="J144" t="str">
            <v>Actual</v>
          </cell>
        </row>
        <row r="145">
          <cell r="B145" t="str">
            <v>AEO</v>
          </cell>
          <cell r="C145">
            <v>1</v>
          </cell>
          <cell r="D145" t="str">
            <v>SGN G3</v>
          </cell>
          <cell r="E145" t="str">
            <v>Sea</v>
          </cell>
          <cell r="F145" t="str">
            <v>CS</v>
          </cell>
          <cell r="G145">
            <v>120</v>
          </cell>
          <cell r="H145">
            <v>0.136875</v>
          </cell>
          <cell r="I145">
            <v>2023</v>
          </cell>
          <cell r="J145" t="str">
            <v>Actual</v>
          </cell>
        </row>
        <row r="146">
          <cell r="B146" t="str">
            <v>AEOHK</v>
          </cell>
          <cell r="C146">
            <v>1</v>
          </cell>
          <cell r="D146" t="str">
            <v>SGN G3</v>
          </cell>
          <cell r="E146" t="str">
            <v>Sea</v>
          </cell>
          <cell r="F146" t="str">
            <v>CS</v>
          </cell>
          <cell r="G146">
            <v>0</v>
          </cell>
          <cell r="H146">
            <v>1.8524181547619048E-2</v>
          </cell>
          <cell r="I146">
            <v>2023</v>
          </cell>
          <cell r="J146" t="str">
            <v>Actual</v>
          </cell>
        </row>
        <row r="147">
          <cell r="B147" t="str">
            <v>AEOJP</v>
          </cell>
          <cell r="C147">
            <v>1</v>
          </cell>
          <cell r="D147" t="str">
            <v>SGN G3</v>
          </cell>
          <cell r="E147" t="str">
            <v>Sea</v>
          </cell>
          <cell r="F147" t="str">
            <v>CS</v>
          </cell>
          <cell r="G147">
            <v>0</v>
          </cell>
          <cell r="H147">
            <v>0</v>
          </cell>
          <cell r="I147">
            <v>2023</v>
          </cell>
          <cell r="J147" t="str">
            <v>Actual</v>
          </cell>
        </row>
        <row r="148">
          <cell r="B148" t="str">
            <v>AEOMEX</v>
          </cell>
          <cell r="C148">
            <v>1</v>
          </cell>
          <cell r="D148" t="str">
            <v>SGN G3</v>
          </cell>
          <cell r="E148" t="str">
            <v>Sea</v>
          </cell>
          <cell r="F148" t="str">
            <v>CS</v>
          </cell>
          <cell r="G148">
            <v>8</v>
          </cell>
          <cell r="H148">
            <v>5.9163888888888891E-2</v>
          </cell>
          <cell r="I148">
            <v>2023</v>
          </cell>
          <cell r="J148" t="str">
            <v>Actual</v>
          </cell>
        </row>
        <row r="149">
          <cell r="B149" t="str">
            <v>AEOMIX</v>
          </cell>
          <cell r="C149">
            <v>1</v>
          </cell>
          <cell r="D149" t="str">
            <v>SGN G3</v>
          </cell>
          <cell r="E149" t="str">
            <v>Sea</v>
          </cell>
          <cell r="F149" t="str">
            <v>CS</v>
          </cell>
          <cell r="G149">
            <v>19</v>
          </cell>
          <cell r="H149">
            <v>0.24718840439276482</v>
          </cell>
          <cell r="I149">
            <v>2023</v>
          </cell>
          <cell r="J149" t="str">
            <v>Actual</v>
          </cell>
        </row>
        <row r="150">
          <cell r="B150" t="str">
            <v>AEOSHA</v>
          </cell>
          <cell r="C150">
            <v>1</v>
          </cell>
          <cell r="D150" t="str">
            <v>SGN G3</v>
          </cell>
          <cell r="E150" t="str">
            <v>Sea</v>
          </cell>
          <cell r="F150" t="str">
            <v>CS</v>
          </cell>
          <cell r="G150">
            <v>0</v>
          </cell>
          <cell r="H150">
            <v>0</v>
          </cell>
          <cell r="I150">
            <v>2023</v>
          </cell>
          <cell r="J150" t="str">
            <v>Actual</v>
          </cell>
        </row>
        <row r="151">
          <cell r="B151" t="str">
            <v>AGRON</v>
          </cell>
          <cell r="C151">
            <v>1</v>
          </cell>
          <cell r="D151" t="str">
            <v>SGN G3</v>
          </cell>
          <cell r="E151" t="str">
            <v>Sea</v>
          </cell>
          <cell r="F151" t="str">
            <v>CS</v>
          </cell>
          <cell r="G151">
            <v>0</v>
          </cell>
          <cell r="H151">
            <v>0</v>
          </cell>
          <cell r="I151">
            <v>2023</v>
          </cell>
          <cell r="J151" t="str">
            <v>Actual</v>
          </cell>
        </row>
        <row r="152">
          <cell r="B152" t="str">
            <v>BELL</v>
          </cell>
          <cell r="C152">
            <v>1</v>
          </cell>
          <cell r="D152" t="str">
            <v>SGN G3</v>
          </cell>
          <cell r="E152" t="str">
            <v>Sea</v>
          </cell>
          <cell r="F152" t="str">
            <v>CS</v>
          </cell>
          <cell r="G152">
            <v>0</v>
          </cell>
          <cell r="H152">
            <v>0</v>
          </cell>
          <cell r="I152">
            <v>2023</v>
          </cell>
          <cell r="J152" t="str">
            <v>Actual</v>
          </cell>
        </row>
        <row r="153">
          <cell r="B153" t="str">
            <v>BHBEJ</v>
          </cell>
          <cell r="C153">
            <v>1</v>
          </cell>
          <cell r="D153" t="str">
            <v>SGN G3</v>
          </cell>
          <cell r="E153" t="str">
            <v>Sea</v>
          </cell>
          <cell r="F153" t="str">
            <v>CS</v>
          </cell>
          <cell r="G153">
            <v>0</v>
          </cell>
          <cell r="H153">
            <v>0</v>
          </cell>
          <cell r="I153">
            <v>2023</v>
          </cell>
          <cell r="J153" t="str">
            <v>Actual</v>
          </cell>
        </row>
        <row r="154">
          <cell r="B154" t="str">
            <v>BPS</v>
          </cell>
          <cell r="C154">
            <v>1</v>
          </cell>
          <cell r="D154" t="str">
            <v>SGN G3</v>
          </cell>
          <cell r="E154" t="str">
            <v>Sea</v>
          </cell>
          <cell r="F154" t="str">
            <v>CS</v>
          </cell>
          <cell r="G154">
            <v>0</v>
          </cell>
          <cell r="H154">
            <v>0</v>
          </cell>
          <cell r="I154">
            <v>2023</v>
          </cell>
          <cell r="J154" t="str">
            <v>Actual</v>
          </cell>
        </row>
        <row r="155">
          <cell r="B155" t="str">
            <v>BPSH</v>
          </cell>
          <cell r="C155">
            <v>1</v>
          </cell>
          <cell r="D155" t="str">
            <v>SGN G3</v>
          </cell>
          <cell r="E155" t="str">
            <v>Sea</v>
          </cell>
          <cell r="F155" t="str">
            <v>CS</v>
          </cell>
          <cell r="G155">
            <v>4</v>
          </cell>
          <cell r="H155">
            <v>8.0433333333333357E-2</v>
          </cell>
          <cell r="I155">
            <v>2023</v>
          </cell>
          <cell r="J155" t="str">
            <v>Actual</v>
          </cell>
        </row>
        <row r="156">
          <cell r="B156" t="str">
            <v>BPSHCA</v>
          </cell>
          <cell r="C156">
            <v>1</v>
          </cell>
          <cell r="D156" t="str">
            <v>SGN G3</v>
          </cell>
          <cell r="E156" t="str">
            <v>Sea</v>
          </cell>
          <cell r="F156" t="str">
            <v>CS</v>
          </cell>
          <cell r="G156">
            <v>5</v>
          </cell>
          <cell r="H156">
            <v>8.0295138888888867E-2</v>
          </cell>
          <cell r="I156">
            <v>2023</v>
          </cell>
          <cell r="J156" t="str">
            <v>Actual</v>
          </cell>
        </row>
        <row r="157">
          <cell r="B157" t="str">
            <v>BPSHUB</v>
          </cell>
          <cell r="C157">
            <v>1</v>
          </cell>
          <cell r="D157" t="str">
            <v>SGN G3</v>
          </cell>
          <cell r="E157" t="str">
            <v>Sea</v>
          </cell>
          <cell r="F157" t="str">
            <v>CS</v>
          </cell>
          <cell r="G157">
            <v>0</v>
          </cell>
          <cell r="H157">
            <v>0</v>
          </cell>
          <cell r="I157">
            <v>2023</v>
          </cell>
          <cell r="J157" t="str">
            <v>Actual</v>
          </cell>
        </row>
        <row r="158">
          <cell r="B158" t="str">
            <v>BPSL</v>
          </cell>
          <cell r="C158">
            <v>1</v>
          </cell>
          <cell r="D158" t="str">
            <v>SGN G3</v>
          </cell>
          <cell r="E158" t="str">
            <v>Sea</v>
          </cell>
          <cell r="F158" t="str">
            <v>CS</v>
          </cell>
          <cell r="G158">
            <v>1</v>
          </cell>
          <cell r="H158">
            <v>2.193159722222222E-2</v>
          </cell>
          <cell r="I158">
            <v>2023</v>
          </cell>
          <cell r="J158" t="str">
            <v>Actual</v>
          </cell>
        </row>
        <row r="159">
          <cell r="B159" t="str">
            <v>BRYLAN</v>
          </cell>
          <cell r="C159">
            <v>1</v>
          </cell>
          <cell r="D159" t="str">
            <v>SGN G3</v>
          </cell>
          <cell r="E159" t="str">
            <v>Sea</v>
          </cell>
          <cell r="F159" t="str">
            <v>CS</v>
          </cell>
          <cell r="G159">
            <v>0</v>
          </cell>
          <cell r="H159">
            <v>0</v>
          </cell>
          <cell r="I159">
            <v>2023</v>
          </cell>
          <cell r="J159" t="str">
            <v>Actual</v>
          </cell>
        </row>
        <row r="160">
          <cell r="B160" t="str">
            <v>CHEWY</v>
          </cell>
          <cell r="C160">
            <v>1</v>
          </cell>
          <cell r="D160" t="str">
            <v>SGN G3</v>
          </cell>
          <cell r="E160" t="str">
            <v>Sea</v>
          </cell>
          <cell r="F160" t="str">
            <v>CS</v>
          </cell>
          <cell r="G160">
            <v>0</v>
          </cell>
          <cell r="H160">
            <v>0</v>
          </cell>
          <cell r="I160">
            <v>2023</v>
          </cell>
          <cell r="J160" t="str">
            <v>Actual</v>
          </cell>
        </row>
        <row r="161">
          <cell r="B161" t="str">
            <v>CLUSH</v>
          </cell>
          <cell r="C161">
            <v>1</v>
          </cell>
          <cell r="D161" t="str">
            <v>SGN G3</v>
          </cell>
          <cell r="E161" t="str">
            <v>Sea</v>
          </cell>
          <cell r="F161" t="str">
            <v>CS</v>
          </cell>
          <cell r="G161">
            <v>0</v>
          </cell>
          <cell r="H161">
            <v>0</v>
          </cell>
          <cell r="I161">
            <v>2023</v>
          </cell>
          <cell r="J161" t="str">
            <v>Actual</v>
          </cell>
        </row>
        <row r="162">
          <cell r="B162" t="str">
            <v>DEICH</v>
          </cell>
          <cell r="C162">
            <v>1</v>
          </cell>
          <cell r="D162" t="str">
            <v>SGN G3</v>
          </cell>
          <cell r="E162" t="str">
            <v>Sea</v>
          </cell>
          <cell r="F162" t="str">
            <v>CS</v>
          </cell>
          <cell r="G162">
            <v>0</v>
          </cell>
          <cell r="H162">
            <v>0</v>
          </cell>
          <cell r="I162">
            <v>2023</v>
          </cell>
          <cell r="J162" t="str">
            <v>Actual</v>
          </cell>
        </row>
        <row r="163">
          <cell r="B163" t="str">
            <v>DEICUK</v>
          </cell>
          <cell r="C163">
            <v>1</v>
          </cell>
          <cell r="D163" t="str">
            <v>SGN G3</v>
          </cell>
          <cell r="E163" t="str">
            <v>Sea</v>
          </cell>
          <cell r="F163" t="str">
            <v>CS</v>
          </cell>
          <cell r="G163">
            <v>0</v>
          </cell>
          <cell r="H163">
            <v>0</v>
          </cell>
          <cell r="I163">
            <v>2023</v>
          </cell>
          <cell r="J163" t="str">
            <v>Actual</v>
          </cell>
        </row>
        <row r="164">
          <cell r="B164" t="str">
            <v>DEMO</v>
          </cell>
          <cell r="C164">
            <v>1</v>
          </cell>
          <cell r="D164" t="str">
            <v>SGN G3</v>
          </cell>
          <cell r="E164" t="str">
            <v>Sea</v>
          </cell>
          <cell r="F164" t="str">
            <v>CS</v>
          </cell>
          <cell r="G164">
            <v>0</v>
          </cell>
          <cell r="H164">
            <v>0</v>
          </cell>
          <cell r="I164">
            <v>2023</v>
          </cell>
          <cell r="J164" t="str">
            <v>Actual</v>
          </cell>
        </row>
        <row r="165">
          <cell r="B165" t="str">
            <v>EDDIEB</v>
          </cell>
          <cell r="C165">
            <v>1</v>
          </cell>
          <cell r="D165" t="str">
            <v>SGN G3</v>
          </cell>
          <cell r="E165" t="str">
            <v>Sea</v>
          </cell>
          <cell r="F165" t="str">
            <v>CS</v>
          </cell>
          <cell r="G165">
            <v>4</v>
          </cell>
          <cell r="H165">
            <v>3.3322777777777784E-2</v>
          </cell>
          <cell r="I165">
            <v>2023</v>
          </cell>
          <cell r="J165" t="str">
            <v>Actual</v>
          </cell>
        </row>
        <row r="166">
          <cell r="B166" t="str">
            <v>EMCOLS</v>
          </cell>
          <cell r="C166">
            <v>1</v>
          </cell>
          <cell r="D166" t="str">
            <v>SGN G3</v>
          </cell>
          <cell r="E166" t="str">
            <v>Sea</v>
          </cell>
          <cell r="F166" t="str">
            <v>CS</v>
          </cell>
          <cell r="G166">
            <v>0</v>
          </cell>
          <cell r="H166">
            <v>0</v>
          </cell>
          <cell r="I166">
            <v>2023</v>
          </cell>
          <cell r="J166" t="str">
            <v>Actual</v>
          </cell>
        </row>
        <row r="167">
          <cell r="B167" t="str">
            <v>ENGRS</v>
          </cell>
          <cell r="C167">
            <v>1</v>
          </cell>
          <cell r="D167" t="str">
            <v>SGN G3</v>
          </cell>
          <cell r="E167" t="str">
            <v>Sea</v>
          </cell>
          <cell r="F167" t="str">
            <v>CS</v>
          </cell>
          <cell r="G167">
            <v>0</v>
          </cell>
          <cell r="H167">
            <v>0</v>
          </cell>
          <cell r="I167">
            <v>2023</v>
          </cell>
          <cell r="J167" t="str">
            <v>Actual</v>
          </cell>
        </row>
        <row r="168">
          <cell r="B168" t="str">
            <v>ENSHOE</v>
          </cell>
          <cell r="C168">
            <v>1</v>
          </cell>
          <cell r="D168" t="str">
            <v>SGN G3</v>
          </cell>
          <cell r="E168" t="str">
            <v>Sea</v>
          </cell>
          <cell r="F168" t="str">
            <v>CS</v>
          </cell>
          <cell r="G168">
            <v>0</v>
          </cell>
          <cell r="H168">
            <v>0</v>
          </cell>
          <cell r="I168">
            <v>2023</v>
          </cell>
          <cell r="J168" t="str">
            <v>Actual</v>
          </cell>
        </row>
        <row r="169">
          <cell r="B169" t="str">
            <v>ENSPOR</v>
          </cell>
          <cell r="C169">
            <v>1</v>
          </cell>
          <cell r="D169" t="str">
            <v>SGN G3</v>
          </cell>
          <cell r="E169" t="str">
            <v>Sea</v>
          </cell>
          <cell r="F169" t="str">
            <v>CS</v>
          </cell>
          <cell r="G169">
            <v>0</v>
          </cell>
          <cell r="H169">
            <v>0</v>
          </cell>
          <cell r="I169">
            <v>2023</v>
          </cell>
          <cell r="J169" t="str">
            <v>Actual</v>
          </cell>
        </row>
        <row r="170">
          <cell r="B170" t="str">
            <v>ESPRIT</v>
          </cell>
          <cell r="C170">
            <v>1</v>
          </cell>
          <cell r="D170" t="str">
            <v>SGN G3</v>
          </cell>
          <cell r="E170" t="str">
            <v>Sea</v>
          </cell>
          <cell r="F170" t="str">
            <v>CS</v>
          </cell>
          <cell r="G170">
            <v>0</v>
          </cell>
          <cell r="H170">
            <v>0</v>
          </cell>
          <cell r="I170">
            <v>2023</v>
          </cell>
          <cell r="J170" t="str">
            <v>Actual</v>
          </cell>
        </row>
        <row r="171">
          <cell r="B171" t="str">
            <v>FOOTCA</v>
          </cell>
          <cell r="C171">
            <v>1</v>
          </cell>
          <cell r="D171" t="str">
            <v>SGN G3</v>
          </cell>
          <cell r="E171" t="str">
            <v>Sea</v>
          </cell>
          <cell r="F171" t="str">
            <v>CS</v>
          </cell>
          <cell r="G171">
            <v>0</v>
          </cell>
          <cell r="H171">
            <v>0</v>
          </cell>
          <cell r="I171">
            <v>2023</v>
          </cell>
          <cell r="J171" t="str">
            <v>Actual</v>
          </cell>
        </row>
        <row r="172">
          <cell r="B172" t="str">
            <v>FOOTRT</v>
          </cell>
          <cell r="C172">
            <v>1</v>
          </cell>
          <cell r="D172" t="str">
            <v>SGN G3</v>
          </cell>
          <cell r="E172" t="str">
            <v>Sea</v>
          </cell>
          <cell r="F172" t="str">
            <v>CS</v>
          </cell>
          <cell r="G172">
            <v>0</v>
          </cell>
          <cell r="H172">
            <v>0</v>
          </cell>
          <cell r="I172">
            <v>2023</v>
          </cell>
          <cell r="J172" t="str">
            <v>Actual</v>
          </cell>
        </row>
        <row r="173">
          <cell r="B173" t="str">
            <v>FOOTTE</v>
          </cell>
          <cell r="C173">
            <v>1</v>
          </cell>
          <cell r="D173" t="str">
            <v>SGN G3</v>
          </cell>
          <cell r="E173" t="str">
            <v>Sea</v>
          </cell>
          <cell r="F173" t="str">
            <v>CS</v>
          </cell>
          <cell r="G173">
            <v>0</v>
          </cell>
          <cell r="H173">
            <v>0</v>
          </cell>
          <cell r="I173">
            <v>2023</v>
          </cell>
          <cell r="J173" t="str">
            <v>Actual</v>
          </cell>
        </row>
        <row r="174">
          <cell r="B174" t="str">
            <v>GORE</v>
          </cell>
          <cell r="C174">
            <v>1</v>
          </cell>
          <cell r="D174" t="str">
            <v>SGN G3</v>
          </cell>
          <cell r="E174" t="str">
            <v>Sea</v>
          </cell>
          <cell r="F174" t="str">
            <v>CS</v>
          </cell>
          <cell r="G174">
            <v>0</v>
          </cell>
          <cell r="H174">
            <v>0</v>
          </cell>
          <cell r="I174">
            <v>2023</v>
          </cell>
          <cell r="J174" t="str">
            <v>Actual</v>
          </cell>
        </row>
        <row r="175">
          <cell r="B175" t="str">
            <v>HAGGAR</v>
          </cell>
          <cell r="C175">
            <v>1</v>
          </cell>
          <cell r="D175" t="str">
            <v>SGN G3</v>
          </cell>
          <cell r="E175" t="str">
            <v>Sea</v>
          </cell>
          <cell r="F175" t="str">
            <v>CS</v>
          </cell>
          <cell r="G175">
            <v>0</v>
          </cell>
          <cell r="H175">
            <v>0</v>
          </cell>
          <cell r="I175">
            <v>2023</v>
          </cell>
          <cell r="J175" t="str">
            <v>Actual</v>
          </cell>
        </row>
        <row r="176">
          <cell r="B176" t="str">
            <v>HBIRAW</v>
          </cell>
          <cell r="C176">
            <v>1</v>
          </cell>
          <cell r="D176" t="str">
            <v>SGN G3</v>
          </cell>
          <cell r="E176" t="str">
            <v>Sea</v>
          </cell>
          <cell r="F176" t="str">
            <v>CS</v>
          </cell>
          <cell r="G176">
            <v>3</v>
          </cell>
          <cell r="H176">
            <v>2.0653125000000001E-2</v>
          </cell>
          <cell r="I176">
            <v>2023</v>
          </cell>
          <cell r="J176" t="str">
            <v>Actual</v>
          </cell>
        </row>
        <row r="177">
          <cell r="B177" t="str">
            <v>HUNK</v>
          </cell>
          <cell r="C177">
            <v>1</v>
          </cell>
          <cell r="D177" t="str">
            <v>SGN G3</v>
          </cell>
          <cell r="E177" t="str">
            <v>Sea</v>
          </cell>
          <cell r="F177" t="str">
            <v>CS</v>
          </cell>
          <cell r="G177">
            <v>0</v>
          </cell>
          <cell r="H177">
            <v>0</v>
          </cell>
          <cell r="I177">
            <v>2023</v>
          </cell>
          <cell r="J177" t="str">
            <v>Actual</v>
          </cell>
        </row>
        <row r="178">
          <cell r="B178" t="str">
            <v>MYSHOE</v>
          </cell>
          <cell r="C178">
            <v>1</v>
          </cell>
          <cell r="D178" t="str">
            <v>SGN G3</v>
          </cell>
          <cell r="E178" t="str">
            <v>Sea</v>
          </cell>
          <cell r="F178" t="str">
            <v>CS</v>
          </cell>
          <cell r="G178">
            <v>0</v>
          </cell>
          <cell r="H178">
            <v>0</v>
          </cell>
          <cell r="I178">
            <v>2023</v>
          </cell>
          <cell r="J178" t="str">
            <v>Actual</v>
          </cell>
        </row>
        <row r="179">
          <cell r="B179" t="str">
            <v>OFWO</v>
          </cell>
          <cell r="C179">
            <v>1</v>
          </cell>
          <cell r="D179" t="str">
            <v>SGN G3</v>
          </cell>
          <cell r="E179" t="str">
            <v>Sea</v>
          </cell>
          <cell r="F179" t="str">
            <v>CS</v>
          </cell>
          <cell r="G179">
            <v>0</v>
          </cell>
          <cell r="H179">
            <v>0</v>
          </cell>
          <cell r="I179">
            <v>2023</v>
          </cell>
          <cell r="J179" t="str">
            <v>Actual</v>
          </cell>
        </row>
        <row r="180">
          <cell r="B180" t="str">
            <v>PESPO</v>
          </cell>
          <cell r="C180">
            <v>1</v>
          </cell>
          <cell r="D180" t="str">
            <v>SGN G3</v>
          </cell>
          <cell r="E180" t="str">
            <v>Sea</v>
          </cell>
          <cell r="F180" t="str">
            <v>CS</v>
          </cell>
          <cell r="G180">
            <v>0</v>
          </cell>
          <cell r="H180">
            <v>0</v>
          </cell>
          <cell r="I180">
            <v>2023</v>
          </cell>
          <cell r="J180" t="str">
            <v>Actual</v>
          </cell>
        </row>
        <row r="181">
          <cell r="B181" t="str">
            <v>RACK</v>
          </cell>
          <cell r="C181">
            <v>1</v>
          </cell>
          <cell r="D181" t="str">
            <v>SGN G3</v>
          </cell>
          <cell r="E181" t="str">
            <v>Sea</v>
          </cell>
          <cell r="F181" t="str">
            <v>CS</v>
          </cell>
          <cell r="G181">
            <v>0</v>
          </cell>
          <cell r="H181">
            <v>0</v>
          </cell>
          <cell r="I181">
            <v>2023</v>
          </cell>
          <cell r="J181" t="str">
            <v>Actual</v>
          </cell>
        </row>
        <row r="182">
          <cell r="B182" t="str">
            <v>RH</v>
          </cell>
          <cell r="C182">
            <v>1</v>
          </cell>
          <cell r="D182" t="str">
            <v>SGN G3</v>
          </cell>
          <cell r="E182" t="str">
            <v>Sea</v>
          </cell>
          <cell r="F182" t="str">
            <v>CS</v>
          </cell>
          <cell r="G182">
            <v>91</v>
          </cell>
          <cell r="H182">
            <v>1.7041568900966182</v>
          </cell>
          <cell r="I182">
            <v>2023</v>
          </cell>
          <cell r="J182" t="str">
            <v>Actual</v>
          </cell>
        </row>
        <row r="183">
          <cell r="B183" t="str">
            <v>RSGC</v>
          </cell>
          <cell r="C183">
            <v>1</v>
          </cell>
          <cell r="D183" t="str">
            <v>SGN G3</v>
          </cell>
          <cell r="E183" t="str">
            <v>Sea</v>
          </cell>
          <cell r="F183" t="str">
            <v>CS</v>
          </cell>
          <cell r="G183">
            <v>2</v>
          </cell>
          <cell r="H183">
            <v>7.1137152777777782E-2</v>
          </cell>
          <cell r="I183">
            <v>2023</v>
          </cell>
          <cell r="J183" t="str">
            <v>Actual</v>
          </cell>
        </row>
        <row r="184">
          <cell r="B184" t="str">
            <v>SPST</v>
          </cell>
          <cell r="C184">
            <v>1</v>
          </cell>
          <cell r="D184" t="str">
            <v>SGN G3</v>
          </cell>
          <cell r="E184" t="str">
            <v>Sea</v>
          </cell>
          <cell r="F184" t="str">
            <v>CS</v>
          </cell>
          <cell r="G184">
            <v>0</v>
          </cell>
          <cell r="H184">
            <v>0</v>
          </cell>
          <cell r="I184">
            <v>2023</v>
          </cell>
          <cell r="J184" t="str">
            <v>Actual</v>
          </cell>
        </row>
        <row r="185">
          <cell r="B185" t="str">
            <v>TKMAXX</v>
          </cell>
          <cell r="C185">
            <v>1</v>
          </cell>
          <cell r="D185" t="str">
            <v>SGN G3</v>
          </cell>
          <cell r="E185" t="str">
            <v>Sea</v>
          </cell>
          <cell r="F185" t="str">
            <v>CS</v>
          </cell>
          <cell r="G185">
            <v>82</v>
          </cell>
          <cell r="H185">
            <v>0.24412994812318267</v>
          </cell>
          <cell r="I185">
            <v>2023</v>
          </cell>
          <cell r="J185" t="str">
            <v>Actual</v>
          </cell>
        </row>
        <row r="186">
          <cell r="B186" t="str">
            <v>TOTES</v>
          </cell>
          <cell r="C186">
            <v>1</v>
          </cell>
          <cell r="D186" t="str">
            <v>SGN G3</v>
          </cell>
          <cell r="E186" t="str">
            <v>Sea</v>
          </cell>
          <cell r="F186" t="str">
            <v>CS</v>
          </cell>
          <cell r="G186">
            <v>0</v>
          </cell>
          <cell r="H186">
            <v>0</v>
          </cell>
          <cell r="I186">
            <v>2023</v>
          </cell>
          <cell r="J186" t="str">
            <v>Actual</v>
          </cell>
        </row>
        <row r="187">
          <cell r="B187" t="str">
            <v>URBAN</v>
          </cell>
          <cell r="C187">
            <v>1</v>
          </cell>
          <cell r="D187" t="str">
            <v>SGN G3</v>
          </cell>
          <cell r="E187" t="str">
            <v>Sea</v>
          </cell>
          <cell r="F187" t="str">
            <v>CS</v>
          </cell>
          <cell r="G187">
            <v>55</v>
          </cell>
          <cell r="H187">
            <v>0.47987897858796291</v>
          </cell>
          <cell r="I187">
            <v>2023</v>
          </cell>
          <cell r="J187" t="str">
            <v>Actual</v>
          </cell>
        </row>
        <row r="188">
          <cell r="B188" t="str">
            <v>VANHA</v>
          </cell>
          <cell r="C188">
            <v>1</v>
          </cell>
          <cell r="D188" t="str">
            <v>SGN G3</v>
          </cell>
          <cell r="E188" t="str">
            <v>Sea</v>
          </cell>
          <cell r="F188" t="str">
            <v>CS</v>
          </cell>
          <cell r="G188">
            <v>0</v>
          </cell>
          <cell r="H188">
            <v>0</v>
          </cell>
          <cell r="I188">
            <v>2023</v>
          </cell>
          <cell r="J188" t="str">
            <v>Actual</v>
          </cell>
        </row>
        <row r="189">
          <cell r="B189" t="str">
            <v>WYNBRG</v>
          </cell>
          <cell r="C189">
            <v>1</v>
          </cell>
          <cell r="D189" t="str">
            <v>SGN G3</v>
          </cell>
          <cell r="E189" t="str">
            <v>Sea</v>
          </cell>
          <cell r="F189" t="str">
            <v>CS</v>
          </cell>
          <cell r="G189">
            <v>0</v>
          </cell>
          <cell r="H189">
            <v>0</v>
          </cell>
          <cell r="I189">
            <v>2023</v>
          </cell>
          <cell r="J189" t="str">
            <v>Actual</v>
          </cell>
        </row>
        <row r="190">
          <cell r="B190" t="str">
            <v>XSCIN</v>
          </cell>
          <cell r="C190">
            <v>1</v>
          </cell>
          <cell r="D190" t="str">
            <v>SGN G3</v>
          </cell>
          <cell r="E190" t="str">
            <v>Sea</v>
          </cell>
          <cell r="F190" t="str">
            <v>CS</v>
          </cell>
          <cell r="G190">
            <v>0</v>
          </cell>
          <cell r="H190">
            <v>0</v>
          </cell>
          <cell r="I190">
            <v>2023</v>
          </cell>
          <cell r="J190" t="str">
            <v>Actual</v>
          </cell>
        </row>
        <row r="191">
          <cell r="B191" t="str">
            <v>ALLM</v>
          </cell>
          <cell r="C191">
            <v>1</v>
          </cell>
          <cell r="D191" t="str">
            <v>SGN G4</v>
          </cell>
          <cell r="E191" t="str">
            <v>Sea</v>
          </cell>
          <cell r="F191" t="str">
            <v>CS</v>
          </cell>
          <cell r="G191">
            <v>0</v>
          </cell>
          <cell r="H191">
            <v>4.149100098619329E-3</v>
          </cell>
          <cell r="I191">
            <v>2023</v>
          </cell>
          <cell r="J191" t="str">
            <v>Actual</v>
          </cell>
        </row>
        <row r="192">
          <cell r="B192" t="str">
            <v>BOSE</v>
          </cell>
          <cell r="C192">
            <v>1</v>
          </cell>
          <cell r="D192" t="str">
            <v>SGN G4</v>
          </cell>
          <cell r="E192" t="str">
            <v>Sea</v>
          </cell>
          <cell r="F192" t="str">
            <v>CS</v>
          </cell>
          <cell r="G192">
            <v>7</v>
          </cell>
          <cell r="H192">
            <v>0.18499318415637861</v>
          </cell>
          <cell r="I192">
            <v>2023</v>
          </cell>
          <cell r="J192" t="str">
            <v>Actual</v>
          </cell>
        </row>
        <row r="193">
          <cell r="B193" t="str">
            <v>CKACEU</v>
          </cell>
          <cell r="C193">
            <v>1</v>
          </cell>
          <cell r="D193" t="str">
            <v>SGN G4</v>
          </cell>
          <cell r="E193" t="str">
            <v>Sea</v>
          </cell>
          <cell r="F193" t="str">
            <v>CS</v>
          </cell>
          <cell r="G193">
            <v>3</v>
          </cell>
          <cell r="H193">
            <v>7.0177083333333334E-2</v>
          </cell>
          <cell r="I193">
            <v>2023</v>
          </cell>
          <cell r="J193" t="str">
            <v>Actual</v>
          </cell>
        </row>
        <row r="194">
          <cell r="B194" t="str">
            <v>CKFWEU</v>
          </cell>
          <cell r="C194">
            <v>1</v>
          </cell>
          <cell r="D194" t="str">
            <v>SGN G4</v>
          </cell>
          <cell r="E194" t="str">
            <v>Sea</v>
          </cell>
          <cell r="F194" t="str">
            <v>CS</v>
          </cell>
          <cell r="G194">
            <v>1</v>
          </cell>
          <cell r="H194">
            <v>1.2616898148148148E-2</v>
          </cell>
          <cell r="I194">
            <v>2023</v>
          </cell>
          <cell r="J194" t="str">
            <v>Actual</v>
          </cell>
        </row>
        <row r="195">
          <cell r="B195" t="str">
            <v>CKJEEU</v>
          </cell>
          <cell r="C195">
            <v>1</v>
          </cell>
          <cell r="D195" t="str">
            <v>SGN G4</v>
          </cell>
          <cell r="E195" t="str">
            <v>Sea</v>
          </cell>
          <cell r="F195" t="str">
            <v>CS</v>
          </cell>
          <cell r="G195">
            <v>0</v>
          </cell>
          <cell r="H195">
            <v>0</v>
          </cell>
          <cell r="I195">
            <v>2023</v>
          </cell>
          <cell r="J195" t="str">
            <v>Actual</v>
          </cell>
        </row>
        <row r="196">
          <cell r="B196" t="str">
            <v>CKMSEU</v>
          </cell>
          <cell r="C196">
            <v>1</v>
          </cell>
          <cell r="D196" t="str">
            <v>SGN G4</v>
          </cell>
          <cell r="E196" t="str">
            <v>Sea</v>
          </cell>
          <cell r="F196" t="str">
            <v>CS</v>
          </cell>
          <cell r="G196">
            <v>2</v>
          </cell>
          <cell r="H196">
            <v>2.7942129629629629E-2</v>
          </cell>
          <cell r="I196">
            <v>2023</v>
          </cell>
          <cell r="J196" t="str">
            <v>Actual</v>
          </cell>
        </row>
        <row r="197">
          <cell r="B197" t="str">
            <v>CKPFEU</v>
          </cell>
          <cell r="C197">
            <v>1</v>
          </cell>
          <cell r="D197" t="str">
            <v>SGN G4</v>
          </cell>
          <cell r="E197" t="str">
            <v>Sea</v>
          </cell>
          <cell r="F197" t="str">
            <v>CS</v>
          </cell>
          <cell r="G197">
            <v>0</v>
          </cell>
          <cell r="H197">
            <v>0</v>
          </cell>
          <cell r="I197">
            <v>2023</v>
          </cell>
          <cell r="J197" t="str">
            <v>Actual</v>
          </cell>
        </row>
        <row r="198">
          <cell r="B198" t="str">
            <v>CKRTEU</v>
          </cell>
          <cell r="C198">
            <v>1</v>
          </cell>
          <cell r="D198" t="str">
            <v>SGN G4</v>
          </cell>
          <cell r="E198" t="str">
            <v>Sea</v>
          </cell>
          <cell r="F198" t="str">
            <v>CS</v>
          </cell>
          <cell r="G198">
            <v>0</v>
          </cell>
          <cell r="H198">
            <v>0</v>
          </cell>
          <cell r="I198">
            <v>2023</v>
          </cell>
          <cell r="J198" t="str">
            <v>Actual</v>
          </cell>
        </row>
        <row r="199">
          <cell r="B199" t="str">
            <v>CKSWEU</v>
          </cell>
          <cell r="C199">
            <v>1</v>
          </cell>
          <cell r="D199" t="str">
            <v>SGN G4</v>
          </cell>
          <cell r="E199" t="str">
            <v>Sea</v>
          </cell>
          <cell r="F199" t="str">
            <v>CS</v>
          </cell>
          <cell r="G199">
            <v>8</v>
          </cell>
          <cell r="H199">
            <v>0.18713888888888891</v>
          </cell>
          <cell r="I199">
            <v>2023</v>
          </cell>
          <cell r="J199" t="str">
            <v>Actual</v>
          </cell>
        </row>
        <row r="200">
          <cell r="B200" t="str">
            <v>DICKS</v>
          </cell>
          <cell r="C200">
            <v>1</v>
          </cell>
          <cell r="D200" t="str">
            <v>SGN G4</v>
          </cell>
          <cell r="E200" t="str">
            <v>Sea</v>
          </cell>
          <cell r="F200" t="str">
            <v>CS</v>
          </cell>
          <cell r="G200">
            <v>0</v>
          </cell>
          <cell r="H200">
            <v>0</v>
          </cell>
          <cell r="I200">
            <v>2023</v>
          </cell>
          <cell r="J200" t="str">
            <v>Actual</v>
          </cell>
        </row>
        <row r="201">
          <cell r="B201" t="str">
            <v>ELDOR</v>
          </cell>
          <cell r="C201">
            <v>1</v>
          </cell>
          <cell r="D201" t="str">
            <v>SGN G4</v>
          </cell>
          <cell r="E201" t="str">
            <v>Sea</v>
          </cell>
          <cell r="F201" t="str">
            <v>CS</v>
          </cell>
          <cell r="G201">
            <v>0</v>
          </cell>
          <cell r="H201">
            <v>0</v>
          </cell>
          <cell r="I201">
            <v>2023</v>
          </cell>
          <cell r="J201" t="str">
            <v>Actual</v>
          </cell>
        </row>
        <row r="202">
          <cell r="B202" t="str">
            <v>GAP</v>
          </cell>
          <cell r="C202">
            <v>1</v>
          </cell>
          <cell r="D202" t="str">
            <v>SGN G4</v>
          </cell>
          <cell r="E202" t="str">
            <v>Sea</v>
          </cell>
          <cell r="F202" t="str">
            <v>CS</v>
          </cell>
          <cell r="G202">
            <v>537</v>
          </cell>
          <cell r="H202">
            <v>0.97558263020833347</v>
          </cell>
          <cell r="I202">
            <v>2023</v>
          </cell>
          <cell r="J202" t="str">
            <v>Actual</v>
          </cell>
        </row>
        <row r="203">
          <cell r="B203" t="str">
            <v>IMAGE</v>
          </cell>
          <cell r="C203">
            <v>1</v>
          </cell>
          <cell r="D203" t="str">
            <v>SGN G4</v>
          </cell>
          <cell r="E203" t="str">
            <v>Sea</v>
          </cell>
          <cell r="F203" t="str">
            <v>CS</v>
          </cell>
          <cell r="G203">
            <v>0</v>
          </cell>
          <cell r="H203">
            <v>0</v>
          </cell>
          <cell r="I203">
            <v>2023</v>
          </cell>
          <cell r="J203" t="str">
            <v>Actual</v>
          </cell>
        </row>
        <row r="204">
          <cell r="B204" t="str">
            <v>ITGM</v>
          </cell>
          <cell r="C204">
            <v>1</v>
          </cell>
          <cell r="D204" t="str">
            <v>SGN G4</v>
          </cell>
          <cell r="E204" t="str">
            <v>Sea</v>
          </cell>
          <cell r="F204" t="str">
            <v>CS</v>
          </cell>
          <cell r="G204">
            <v>0</v>
          </cell>
          <cell r="H204">
            <v>0</v>
          </cell>
          <cell r="I204">
            <v>2023</v>
          </cell>
          <cell r="J204" t="str">
            <v>Actual</v>
          </cell>
        </row>
        <row r="205">
          <cell r="B205" t="str">
            <v>OBIITA</v>
          </cell>
          <cell r="C205">
            <v>1</v>
          </cell>
          <cell r="D205" t="str">
            <v>SGN G4</v>
          </cell>
          <cell r="E205" t="str">
            <v>Sea</v>
          </cell>
          <cell r="F205" t="str">
            <v>CS</v>
          </cell>
          <cell r="G205">
            <v>0</v>
          </cell>
          <cell r="H205">
            <v>0</v>
          </cell>
          <cell r="I205">
            <v>2023</v>
          </cell>
          <cell r="J205" t="str">
            <v>Actual</v>
          </cell>
        </row>
        <row r="206">
          <cell r="B206" t="str">
            <v>OBIPOL</v>
          </cell>
          <cell r="C206">
            <v>1</v>
          </cell>
          <cell r="D206" t="str">
            <v>SGN G4</v>
          </cell>
          <cell r="E206" t="str">
            <v>Sea</v>
          </cell>
          <cell r="F206" t="str">
            <v>CS</v>
          </cell>
          <cell r="G206">
            <v>1</v>
          </cell>
          <cell r="H206">
            <v>2.2363888888888891E-2</v>
          </cell>
          <cell r="I206">
            <v>2023</v>
          </cell>
          <cell r="J206" t="str">
            <v>Actual</v>
          </cell>
        </row>
        <row r="207">
          <cell r="B207" t="str">
            <v>OUTDOR</v>
          </cell>
          <cell r="C207">
            <v>1</v>
          </cell>
          <cell r="D207" t="str">
            <v>SGN G4</v>
          </cell>
          <cell r="E207" t="str">
            <v>Sea</v>
          </cell>
          <cell r="F207" t="str">
            <v>CS</v>
          </cell>
          <cell r="G207">
            <v>125</v>
          </cell>
          <cell r="H207">
            <v>1.5840721450617286</v>
          </cell>
          <cell r="I207">
            <v>2023</v>
          </cell>
          <cell r="J207" t="str">
            <v>Actual</v>
          </cell>
        </row>
        <row r="208">
          <cell r="B208" t="str">
            <v>PACSUN</v>
          </cell>
          <cell r="C208">
            <v>1</v>
          </cell>
          <cell r="D208" t="str">
            <v>SGN G4</v>
          </cell>
          <cell r="E208" t="str">
            <v>Sea</v>
          </cell>
          <cell r="F208" t="str">
            <v>CS</v>
          </cell>
          <cell r="G208">
            <v>5</v>
          </cell>
          <cell r="H208">
            <v>0.13013655181623932</v>
          </cell>
          <cell r="I208">
            <v>2023</v>
          </cell>
          <cell r="J208" t="str">
            <v>Actual</v>
          </cell>
        </row>
        <row r="209">
          <cell r="B209" t="str">
            <v>RIPC</v>
          </cell>
          <cell r="C209">
            <v>1</v>
          </cell>
          <cell r="D209" t="str">
            <v>SGN G4</v>
          </cell>
          <cell r="E209" t="str">
            <v>Sea</v>
          </cell>
          <cell r="F209" t="str">
            <v>CS</v>
          </cell>
          <cell r="G209">
            <v>0</v>
          </cell>
          <cell r="H209">
            <v>0</v>
          </cell>
          <cell r="I209">
            <v>2023</v>
          </cell>
          <cell r="J209" t="str">
            <v>Actual</v>
          </cell>
        </row>
        <row r="210">
          <cell r="B210" t="str">
            <v>RIPP</v>
          </cell>
          <cell r="C210">
            <v>1</v>
          </cell>
          <cell r="D210" t="str">
            <v>SGN G4</v>
          </cell>
          <cell r="E210" t="str">
            <v>Sea</v>
          </cell>
          <cell r="F210" t="str">
            <v>CS</v>
          </cell>
          <cell r="G210">
            <v>0</v>
          </cell>
          <cell r="H210">
            <v>0</v>
          </cell>
          <cell r="I210">
            <v>2023</v>
          </cell>
          <cell r="J210" t="str">
            <v>Actual</v>
          </cell>
        </row>
        <row r="211">
          <cell r="B211" t="str">
            <v>SPENCR</v>
          </cell>
          <cell r="C211">
            <v>1</v>
          </cell>
          <cell r="D211" t="str">
            <v>SGN G4</v>
          </cell>
          <cell r="E211" t="str">
            <v>Sea</v>
          </cell>
          <cell r="F211" t="str">
            <v>CS</v>
          </cell>
          <cell r="G211">
            <v>0</v>
          </cell>
          <cell r="H211">
            <v>0</v>
          </cell>
          <cell r="I211">
            <v>2023</v>
          </cell>
          <cell r="J211" t="str">
            <v>Actual</v>
          </cell>
        </row>
        <row r="212">
          <cell r="B212" t="str">
            <v>TOMBOD</v>
          </cell>
          <cell r="C212">
            <v>1</v>
          </cell>
          <cell r="D212" t="str">
            <v>SGN G4</v>
          </cell>
          <cell r="E212" t="str">
            <v>Sea</v>
          </cell>
          <cell r="F212" t="str">
            <v>CS</v>
          </cell>
          <cell r="G212">
            <v>15</v>
          </cell>
          <cell r="H212">
            <v>0.22328124999999999</v>
          </cell>
          <cell r="I212">
            <v>2023</v>
          </cell>
          <cell r="J212" t="str">
            <v>Actual</v>
          </cell>
        </row>
        <row r="213">
          <cell r="B213" t="str">
            <v>TOMFTW</v>
          </cell>
          <cell r="C213">
            <v>1</v>
          </cell>
          <cell r="D213" t="str">
            <v>SGN G4</v>
          </cell>
          <cell r="E213" t="str">
            <v>Sea</v>
          </cell>
          <cell r="F213" t="str">
            <v>CS</v>
          </cell>
          <cell r="G213">
            <v>10</v>
          </cell>
          <cell r="H213">
            <v>0.13268055555555555</v>
          </cell>
          <cell r="I213">
            <v>2023</v>
          </cell>
          <cell r="J213" t="str">
            <v>Actual</v>
          </cell>
        </row>
        <row r="214">
          <cell r="B214" t="str">
            <v>TOMHAN</v>
          </cell>
          <cell r="C214">
            <v>1</v>
          </cell>
          <cell r="D214" t="str">
            <v>SGN G4</v>
          </cell>
          <cell r="E214" t="str">
            <v>Sea</v>
          </cell>
          <cell r="F214" t="str">
            <v>CS</v>
          </cell>
          <cell r="G214">
            <v>2</v>
          </cell>
          <cell r="H214">
            <v>2.9770833333333333E-2</v>
          </cell>
          <cell r="I214">
            <v>2023</v>
          </cell>
          <cell r="J214" t="str">
            <v>Actual</v>
          </cell>
        </row>
        <row r="215">
          <cell r="B215" t="str">
            <v>TOMJEU</v>
          </cell>
          <cell r="C215">
            <v>1</v>
          </cell>
          <cell r="D215" t="str">
            <v>SGN G4</v>
          </cell>
          <cell r="E215" t="str">
            <v>Sea</v>
          </cell>
          <cell r="F215" t="str">
            <v>CS</v>
          </cell>
          <cell r="G215">
            <v>4</v>
          </cell>
          <cell r="H215">
            <v>4.7416666666666663E-2</v>
          </cell>
          <cell r="I215">
            <v>2023</v>
          </cell>
          <cell r="J215" t="str">
            <v>Actual</v>
          </cell>
        </row>
        <row r="216">
          <cell r="B216" t="str">
            <v>TOMRTL</v>
          </cell>
          <cell r="C216">
            <v>1</v>
          </cell>
          <cell r="D216" t="str">
            <v>SGN G4</v>
          </cell>
          <cell r="E216" t="str">
            <v>Sea</v>
          </cell>
          <cell r="F216" t="str">
            <v>CS</v>
          </cell>
          <cell r="G216">
            <v>6</v>
          </cell>
          <cell r="H216">
            <v>9.8131944444444438E-2</v>
          </cell>
          <cell r="I216">
            <v>2023</v>
          </cell>
          <cell r="J216" t="str">
            <v>Actual</v>
          </cell>
        </row>
        <row r="217">
          <cell r="B217" t="str">
            <v>TRU</v>
          </cell>
          <cell r="C217">
            <v>1</v>
          </cell>
          <cell r="D217" t="str">
            <v>SGN G4</v>
          </cell>
          <cell r="E217" t="str">
            <v>Sea</v>
          </cell>
          <cell r="F217" t="str">
            <v>CS</v>
          </cell>
          <cell r="G217">
            <v>0</v>
          </cell>
          <cell r="H217">
            <v>0</v>
          </cell>
          <cell r="I217">
            <v>2023</v>
          </cell>
          <cell r="J217" t="str">
            <v>Actual</v>
          </cell>
        </row>
        <row r="218">
          <cell r="B218" t="str">
            <v>AAFES</v>
          </cell>
          <cell r="C218">
            <v>1</v>
          </cell>
          <cell r="D218" t="str">
            <v>SGN G5</v>
          </cell>
          <cell r="E218" t="str">
            <v>Sea</v>
          </cell>
          <cell r="F218" t="str">
            <v>CS</v>
          </cell>
          <cell r="G218">
            <v>0</v>
          </cell>
          <cell r="H218">
            <v>0</v>
          </cell>
          <cell r="I218">
            <v>2023</v>
          </cell>
          <cell r="J218" t="str">
            <v>Actual</v>
          </cell>
        </row>
        <row r="219">
          <cell r="B219" t="str">
            <v>ALLB</v>
          </cell>
          <cell r="C219">
            <v>1</v>
          </cell>
          <cell r="D219" t="str">
            <v>SGN G5</v>
          </cell>
          <cell r="E219" t="str">
            <v>Sea</v>
          </cell>
          <cell r="F219" t="str">
            <v>CS</v>
          </cell>
          <cell r="G219">
            <v>0</v>
          </cell>
          <cell r="H219">
            <v>0</v>
          </cell>
          <cell r="I219">
            <v>2023</v>
          </cell>
          <cell r="J219" t="str">
            <v>Actual</v>
          </cell>
        </row>
        <row r="220">
          <cell r="B220" t="str">
            <v>DORM</v>
          </cell>
          <cell r="C220">
            <v>1</v>
          </cell>
          <cell r="D220" t="str">
            <v>SGN G5</v>
          </cell>
          <cell r="E220" t="str">
            <v>Sea</v>
          </cell>
          <cell r="F220" t="str">
            <v>CS</v>
          </cell>
          <cell r="G220">
            <v>0</v>
          </cell>
          <cell r="H220">
            <v>0</v>
          </cell>
          <cell r="I220">
            <v>2023</v>
          </cell>
          <cell r="J220" t="str">
            <v>Actual</v>
          </cell>
        </row>
        <row r="221">
          <cell r="B221" t="str">
            <v>DSAQSP</v>
          </cell>
          <cell r="C221">
            <v>1</v>
          </cell>
          <cell r="D221" t="str">
            <v>SGN G5</v>
          </cell>
          <cell r="E221" t="str">
            <v>Sea</v>
          </cell>
          <cell r="F221" t="str">
            <v>CS</v>
          </cell>
          <cell r="G221">
            <v>1</v>
          </cell>
          <cell r="H221">
            <v>6.5942708333333336E-2</v>
          </cell>
          <cell r="I221">
            <v>2023</v>
          </cell>
          <cell r="J221" t="str">
            <v>Actual</v>
          </cell>
        </row>
        <row r="222">
          <cell r="B222" t="str">
            <v>EMCI</v>
          </cell>
          <cell r="C222">
            <v>1</v>
          </cell>
          <cell r="D222" t="str">
            <v>SGN G5</v>
          </cell>
          <cell r="E222" t="str">
            <v>Sea</v>
          </cell>
          <cell r="F222" t="str">
            <v>CS</v>
          </cell>
          <cell r="G222">
            <v>0</v>
          </cell>
          <cell r="H222">
            <v>0</v>
          </cell>
          <cell r="I222">
            <v>2023</v>
          </cell>
          <cell r="J222" t="str">
            <v>Actual</v>
          </cell>
        </row>
        <row r="223">
          <cell r="B223" t="str">
            <v>LIICO</v>
          </cell>
          <cell r="C223">
            <v>1</v>
          </cell>
          <cell r="D223" t="str">
            <v>SGN G5</v>
          </cell>
          <cell r="E223" t="str">
            <v>Sea</v>
          </cell>
          <cell r="F223" t="str">
            <v>CS</v>
          </cell>
          <cell r="G223">
            <v>0</v>
          </cell>
          <cell r="H223">
            <v>0</v>
          </cell>
          <cell r="I223">
            <v>2023</v>
          </cell>
          <cell r="J223" t="str">
            <v>Actual</v>
          </cell>
        </row>
        <row r="224">
          <cell r="B224" t="str">
            <v>LIIRE</v>
          </cell>
          <cell r="C224">
            <v>1</v>
          </cell>
          <cell r="D224" t="str">
            <v>SGN G5</v>
          </cell>
          <cell r="E224" t="str">
            <v>Sea</v>
          </cell>
          <cell r="F224" t="str">
            <v>CS</v>
          </cell>
          <cell r="G224">
            <v>0</v>
          </cell>
          <cell r="H224">
            <v>0</v>
          </cell>
          <cell r="I224">
            <v>2023</v>
          </cell>
          <cell r="J224" t="str">
            <v>Actual</v>
          </cell>
        </row>
        <row r="225">
          <cell r="B225" t="str">
            <v>LIIWWR</v>
          </cell>
          <cell r="C225">
            <v>1</v>
          </cell>
          <cell r="D225" t="str">
            <v>SGN G5</v>
          </cell>
          <cell r="E225" t="str">
            <v>Sea</v>
          </cell>
          <cell r="F225" t="str">
            <v>CS</v>
          </cell>
          <cell r="G225">
            <v>0</v>
          </cell>
          <cell r="H225">
            <v>0</v>
          </cell>
          <cell r="I225">
            <v>2023</v>
          </cell>
          <cell r="J225" t="str">
            <v>Actual</v>
          </cell>
        </row>
        <row r="226">
          <cell r="B226" t="str">
            <v>MKI</v>
          </cell>
          <cell r="C226">
            <v>1</v>
          </cell>
          <cell r="D226" t="str">
            <v>SGN G5</v>
          </cell>
          <cell r="E226" t="str">
            <v>Sea</v>
          </cell>
          <cell r="F226" t="str">
            <v>CS</v>
          </cell>
          <cell r="G226">
            <v>0</v>
          </cell>
          <cell r="H226">
            <v>0</v>
          </cell>
          <cell r="I226">
            <v>2023</v>
          </cell>
          <cell r="J226" t="str">
            <v>Actual</v>
          </cell>
        </row>
        <row r="227">
          <cell r="B227" t="str">
            <v>NHAC</v>
          </cell>
          <cell r="C227">
            <v>1</v>
          </cell>
          <cell r="D227" t="str">
            <v>SGN G5</v>
          </cell>
          <cell r="E227" t="str">
            <v>Sea</v>
          </cell>
          <cell r="F227" t="str">
            <v>CS</v>
          </cell>
          <cell r="G227">
            <v>0</v>
          </cell>
          <cell r="H227">
            <v>0</v>
          </cell>
          <cell r="I227">
            <v>2023</v>
          </cell>
          <cell r="J227" t="str">
            <v>Actual</v>
          </cell>
        </row>
        <row r="228">
          <cell r="B228" t="str">
            <v>PVHJA</v>
          </cell>
          <cell r="C228">
            <v>1</v>
          </cell>
          <cell r="D228" t="str">
            <v>SGN G5</v>
          </cell>
          <cell r="E228" t="str">
            <v>Sea</v>
          </cell>
          <cell r="F228" t="str">
            <v>CS</v>
          </cell>
          <cell r="G228">
            <v>0</v>
          </cell>
          <cell r="H228">
            <v>0</v>
          </cell>
          <cell r="I228">
            <v>2023</v>
          </cell>
          <cell r="J228" t="str">
            <v>Actual</v>
          </cell>
        </row>
        <row r="229">
          <cell r="B229" t="str">
            <v>THAS</v>
          </cell>
          <cell r="C229">
            <v>1</v>
          </cell>
          <cell r="D229" t="str">
            <v>SGN G5</v>
          </cell>
          <cell r="E229" t="str">
            <v>Sea</v>
          </cell>
          <cell r="F229" t="str">
            <v>CS</v>
          </cell>
          <cell r="G229">
            <v>9</v>
          </cell>
          <cell r="H229">
            <v>0.28475468749999999</v>
          </cell>
          <cell r="I229">
            <v>2023</v>
          </cell>
          <cell r="J229" t="str">
            <v>Actual</v>
          </cell>
        </row>
        <row r="230">
          <cell r="B230" t="str">
            <v>WARAS</v>
          </cell>
          <cell r="C230">
            <v>1</v>
          </cell>
          <cell r="D230" t="str">
            <v>SGN G5</v>
          </cell>
          <cell r="E230" t="str">
            <v>Sea</v>
          </cell>
          <cell r="F230" t="str">
            <v>CS</v>
          </cell>
          <cell r="G230">
            <v>6</v>
          </cell>
          <cell r="H230">
            <v>0.170457532051282</v>
          </cell>
          <cell r="I230">
            <v>2023</v>
          </cell>
          <cell r="J230" t="str">
            <v>Actual</v>
          </cell>
        </row>
        <row r="231">
          <cell r="B231" t="str">
            <v>WYNBRG</v>
          </cell>
          <cell r="C231">
            <v>1</v>
          </cell>
          <cell r="D231" t="str">
            <v>SGN G3</v>
          </cell>
          <cell r="E231" t="str">
            <v>Sea</v>
          </cell>
          <cell r="F231" t="str">
            <v>CS</v>
          </cell>
          <cell r="G231">
            <v>0</v>
          </cell>
          <cell r="H231">
            <v>0</v>
          </cell>
          <cell r="I231">
            <v>2023</v>
          </cell>
          <cell r="J231" t="str">
            <v>Actual</v>
          </cell>
        </row>
        <row r="232">
          <cell r="B232" t="str">
            <v>X47BL</v>
          </cell>
          <cell r="C232">
            <v>1</v>
          </cell>
          <cell r="D232" t="str">
            <v>SGN G5</v>
          </cell>
          <cell r="E232" t="str">
            <v>Sea</v>
          </cell>
          <cell r="F232" t="str">
            <v>CS</v>
          </cell>
          <cell r="G232">
            <v>0</v>
          </cell>
          <cell r="H232">
            <v>0</v>
          </cell>
          <cell r="I232">
            <v>2023</v>
          </cell>
          <cell r="J232" t="str">
            <v>Actual</v>
          </cell>
        </row>
        <row r="233">
          <cell r="B233" t="str">
            <v>XATPE</v>
          </cell>
          <cell r="C233">
            <v>1</v>
          </cell>
          <cell r="D233" t="str">
            <v>SGN G5</v>
          </cell>
          <cell r="E233" t="str">
            <v>Sea</v>
          </cell>
          <cell r="F233" t="str">
            <v>CS</v>
          </cell>
          <cell r="G233">
            <v>1</v>
          </cell>
          <cell r="H233">
            <v>6.5172714527908196E-2</v>
          </cell>
          <cell r="I233">
            <v>2023</v>
          </cell>
          <cell r="J233" t="str">
            <v>Actual</v>
          </cell>
        </row>
        <row r="234">
          <cell r="B234" t="str">
            <v>XBLAIN</v>
          </cell>
          <cell r="C234">
            <v>1</v>
          </cell>
          <cell r="D234" t="str">
            <v>SGN G5</v>
          </cell>
          <cell r="E234" t="str">
            <v>Sea</v>
          </cell>
          <cell r="F234" t="str">
            <v>CS</v>
          </cell>
          <cell r="G234">
            <v>0</v>
          </cell>
          <cell r="H234">
            <v>0</v>
          </cell>
          <cell r="I234">
            <v>2023</v>
          </cell>
          <cell r="J234" t="str">
            <v>Actual</v>
          </cell>
        </row>
        <row r="235">
          <cell r="B235" t="str">
            <v>XCALM</v>
          </cell>
          <cell r="C235">
            <v>1</v>
          </cell>
          <cell r="D235" t="str">
            <v>SGN G5</v>
          </cell>
          <cell r="E235" t="str">
            <v>Sea</v>
          </cell>
          <cell r="F235" t="str">
            <v>CS</v>
          </cell>
          <cell r="G235">
            <v>0</v>
          </cell>
          <cell r="H235">
            <v>0</v>
          </cell>
          <cell r="I235">
            <v>2023</v>
          </cell>
          <cell r="J235" t="str">
            <v>Actual</v>
          </cell>
        </row>
        <row r="236">
          <cell r="B236" t="str">
            <v>XHBIL</v>
          </cell>
          <cell r="C236">
            <v>1</v>
          </cell>
          <cell r="D236" t="str">
            <v>SGN G5</v>
          </cell>
          <cell r="E236" t="str">
            <v>Sea</v>
          </cell>
          <cell r="F236" t="str">
            <v>CS</v>
          </cell>
          <cell r="G236">
            <v>0</v>
          </cell>
          <cell r="H236">
            <v>0</v>
          </cell>
          <cell r="I236">
            <v>2023</v>
          </cell>
          <cell r="J236" t="str">
            <v>Actual</v>
          </cell>
        </row>
        <row r="237">
          <cell r="B237" t="str">
            <v>XKEENI</v>
          </cell>
          <cell r="C237">
            <v>1</v>
          </cell>
          <cell r="D237" t="str">
            <v>SGN G5</v>
          </cell>
          <cell r="E237" t="str">
            <v>Sea</v>
          </cell>
          <cell r="F237" t="str">
            <v>CS</v>
          </cell>
          <cell r="G237">
            <v>0</v>
          </cell>
          <cell r="H237">
            <v>0</v>
          </cell>
          <cell r="I237">
            <v>2023</v>
          </cell>
          <cell r="J237" t="str">
            <v>Actual</v>
          </cell>
        </row>
        <row r="238">
          <cell r="B238" t="str">
            <v>XREDC</v>
          </cell>
          <cell r="C238">
            <v>1</v>
          </cell>
          <cell r="D238" t="str">
            <v>SGN G5</v>
          </cell>
          <cell r="E238" t="str">
            <v>Sea</v>
          </cell>
          <cell r="F238" t="str">
            <v>CS</v>
          </cell>
          <cell r="G238">
            <v>1</v>
          </cell>
          <cell r="H238">
            <v>4.9606481481481474E-2</v>
          </cell>
          <cell r="I238">
            <v>2023</v>
          </cell>
          <cell r="J238" t="str">
            <v>Actual</v>
          </cell>
        </row>
        <row r="239">
          <cell r="B239" t="str">
            <v>XSOLS</v>
          </cell>
          <cell r="C239">
            <v>1</v>
          </cell>
          <cell r="D239" t="str">
            <v>SGN G5</v>
          </cell>
          <cell r="E239" t="str">
            <v>Sea</v>
          </cell>
          <cell r="F239" t="str">
            <v>CS</v>
          </cell>
          <cell r="G239">
            <v>0</v>
          </cell>
          <cell r="H239">
            <v>0</v>
          </cell>
          <cell r="I239">
            <v>2023</v>
          </cell>
          <cell r="J239" t="str">
            <v>Actual</v>
          </cell>
        </row>
        <row r="240">
          <cell r="B240" t="str">
            <v>USBOX</v>
          </cell>
          <cell r="C240">
            <v>1</v>
          </cell>
          <cell r="D240" t="str">
            <v>SGN G5</v>
          </cell>
          <cell r="E240" t="str">
            <v>Sea</v>
          </cell>
          <cell r="F240" t="str">
            <v>CS</v>
          </cell>
          <cell r="G240">
            <v>4</v>
          </cell>
          <cell r="H240">
            <v>0.14326388888888889</v>
          </cell>
          <cell r="I240">
            <v>2023</v>
          </cell>
          <cell r="J240" t="str">
            <v>Actual</v>
          </cell>
        </row>
        <row r="241">
          <cell r="B241" t="str">
            <v>SINBOX</v>
          </cell>
          <cell r="C241">
            <v>1</v>
          </cell>
          <cell r="D241" t="str">
            <v>SGN G5</v>
          </cell>
          <cell r="E241" t="str">
            <v>Sea</v>
          </cell>
          <cell r="F241" t="str">
            <v>CS</v>
          </cell>
          <cell r="G241">
            <v>8</v>
          </cell>
          <cell r="H241">
            <v>5.6064814814814823E-3</v>
          </cell>
          <cell r="I241">
            <v>2023</v>
          </cell>
          <cell r="J241" t="str">
            <v>Actual</v>
          </cell>
        </row>
        <row r="242">
          <cell r="B242" t="str">
            <v>EMLUX</v>
          </cell>
          <cell r="C242">
            <v>1</v>
          </cell>
          <cell r="D242" t="str">
            <v>SGN G4</v>
          </cell>
          <cell r="E242" t="str">
            <v>Sea</v>
          </cell>
          <cell r="F242" t="str">
            <v>CS</v>
          </cell>
          <cell r="G242">
            <v>2</v>
          </cell>
          <cell r="H242">
            <v>4.1606691919191911E-2</v>
          </cell>
          <cell r="I242">
            <v>2023</v>
          </cell>
          <cell r="J242" t="str">
            <v>Actual</v>
          </cell>
        </row>
        <row r="243">
          <cell r="B243" t="str">
            <v>EUROM</v>
          </cell>
          <cell r="C243">
            <v>1</v>
          </cell>
          <cell r="D243" t="str">
            <v>SGN G4</v>
          </cell>
          <cell r="E243" t="str">
            <v>Sea</v>
          </cell>
          <cell r="F243" t="str">
            <v>CS</v>
          </cell>
          <cell r="G243">
            <v>2</v>
          </cell>
          <cell r="H243">
            <v>5.33625E-2</v>
          </cell>
          <cell r="I243">
            <v>2023</v>
          </cell>
          <cell r="J243" t="str">
            <v>Actual</v>
          </cell>
        </row>
        <row r="244">
          <cell r="B244" t="str">
            <v>SWOOSH</v>
          </cell>
          <cell r="C244">
            <v>1</v>
          </cell>
          <cell r="D244" t="str">
            <v>SGN G1</v>
          </cell>
          <cell r="E244" t="str">
            <v>Air</v>
          </cell>
          <cell r="F244" t="str">
            <v>DOC</v>
          </cell>
          <cell r="G244">
            <v>17</v>
          </cell>
          <cell r="H244">
            <v>0</v>
          </cell>
          <cell r="I244">
            <v>2023</v>
          </cell>
          <cell r="J244" t="str">
            <v>Actual</v>
          </cell>
        </row>
        <row r="245">
          <cell r="B245" t="str">
            <v>CONVRS</v>
          </cell>
          <cell r="C245">
            <v>1</v>
          </cell>
          <cell r="D245" t="str">
            <v>SGN G1</v>
          </cell>
          <cell r="E245" t="str">
            <v>Air</v>
          </cell>
          <cell r="F245" t="str">
            <v>DOC</v>
          </cell>
          <cell r="G245">
            <v>2</v>
          </cell>
          <cell r="H245">
            <v>0</v>
          </cell>
          <cell r="I245">
            <v>2023</v>
          </cell>
          <cell r="J245" t="str">
            <v>Actual</v>
          </cell>
        </row>
        <row r="246">
          <cell r="B246" t="str">
            <v>COLE</v>
          </cell>
          <cell r="C246">
            <v>1</v>
          </cell>
          <cell r="D246" t="str">
            <v>SGN G1</v>
          </cell>
          <cell r="E246" t="str">
            <v>Air</v>
          </cell>
          <cell r="F246" t="str">
            <v>DOC</v>
          </cell>
          <cell r="G246">
            <v>0</v>
          </cell>
          <cell r="H246">
            <v>0</v>
          </cell>
          <cell r="I246">
            <v>2023</v>
          </cell>
          <cell r="J246" t="str">
            <v>Actual</v>
          </cell>
        </row>
        <row r="247">
          <cell r="B247" t="str">
            <v>AAFZE</v>
          </cell>
          <cell r="C247">
            <v>1</v>
          </cell>
          <cell r="D247" t="str">
            <v>SGN G2</v>
          </cell>
          <cell r="E247" t="str">
            <v>Air</v>
          </cell>
          <cell r="F247" t="str">
            <v>DOC</v>
          </cell>
          <cell r="G247">
            <v>0</v>
          </cell>
          <cell r="H247">
            <v>0</v>
          </cell>
          <cell r="I247">
            <v>2023</v>
          </cell>
          <cell r="J247" t="str">
            <v>Actual</v>
          </cell>
        </row>
        <row r="248">
          <cell r="B248" t="str">
            <v>AEBV</v>
          </cell>
          <cell r="C248">
            <v>1</v>
          </cell>
          <cell r="D248" t="str">
            <v>SGN G2</v>
          </cell>
          <cell r="E248" t="str">
            <v>Air</v>
          </cell>
          <cell r="F248" t="str">
            <v>DOC</v>
          </cell>
          <cell r="G248">
            <v>0</v>
          </cell>
          <cell r="H248">
            <v>0</v>
          </cell>
          <cell r="I248">
            <v>2023</v>
          </cell>
          <cell r="J248" t="str">
            <v>Actual</v>
          </cell>
        </row>
        <row r="249">
          <cell r="B249" t="str">
            <v>ANNINC</v>
          </cell>
          <cell r="C249">
            <v>1</v>
          </cell>
          <cell r="D249" t="str">
            <v>SGN G2</v>
          </cell>
          <cell r="E249" t="str">
            <v>Air</v>
          </cell>
          <cell r="F249" t="str">
            <v>DOC</v>
          </cell>
          <cell r="G249">
            <v>0</v>
          </cell>
          <cell r="H249">
            <v>0</v>
          </cell>
          <cell r="I249">
            <v>2023</v>
          </cell>
          <cell r="J249" t="str">
            <v>Actual</v>
          </cell>
        </row>
        <row r="250">
          <cell r="B250" t="str">
            <v>ARMOUR</v>
          </cell>
          <cell r="C250">
            <v>1</v>
          </cell>
          <cell r="D250" t="str">
            <v>SGN G2</v>
          </cell>
          <cell r="E250" t="str">
            <v>Air</v>
          </cell>
          <cell r="F250" t="str">
            <v>DOC</v>
          </cell>
          <cell r="G250">
            <v>0</v>
          </cell>
          <cell r="H250">
            <v>0</v>
          </cell>
          <cell r="I250">
            <v>2023</v>
          </cell>
          <cell r="J250" t="str">
            <v>Actual</v>
          </cell>
        </row>
        <row r="251">
          <cell r="B251" t="str">
            <v>ATC</v>
          </cell>
          <cell r="C251">
            <v>1</v>
          </cell>
          <cell r="D251" t="str">
            <v>SGN G2</v>
          </cell>
          <cell r="E251" t="str">
            <v>Air</v>
          </cell>
          <cell r="F251" t="str">
            <v>DOC</v>
          </cell>
          <cell r="G251">
            <v>4</v>
          </cell>
          <cell r="H251">
            <v>7.4444444444444445E-3</v>
          </cell>
          <cell r="I251">
            <v>2023</v>
          </cell>
          <cell r="J251" t="str">
            <v>Actual</v>
          </cell>
        </row>
        <row r="252">
          <cell r="B252" t="str">
            <v>ATCSTS</v>
          </cell>
          <cell r="C252">
            <v>1</v>
          </cell>
          <cell r="D252" t="str">
            <v>SGN G2</v>
          </cell>
          <cell r="E252" t="str">
            <v>Air</v>
          </cell>
          <cell r="F252" t="str">
            <v>DOC</v>
          </cell>
          <cell r="G252">
            <v>0</v>
          </cell>
          <cell r="H252">
            <v>0</v>
          </cell>
          <cell r="I252">
            <v>2023</v>
          </cell>
          <cell r="J252" t="str">
            <v>Actual</v>
          </cell>
        </row>
        <row r="253">
          <cell r="B253" t="str">
            <v>ATS</v>
          </cell>
          <cell r="C253">
            <v>1</v>
          </cell>
          <cell r="D253" t="str">
            <v>SGN G2</v>
          </cell>
          <cell r="E253" t="str">
            <v>Air</v>
          </cell>
          <cell r="F253" t="str">
            <v>DOC</v>
          </cell>
          <cell r="G253">
            <v>0</v>
          </cell>
          <cell r="H253">
            <v>0</v>
          </cell>
          <cell r="I253">
            <v>2023</v>
          </cell>
          <cell r="J253" t="str">
            <v>Actual</v>
          </cell>
        </row>
        <row r="254">
          <cell r="B254" t="str">
            <v>HORBAC</v>
          </cell>
          <cell r="C254">
            <v>1</v>
          </cell>
          <cell r="D254" t="str">
            <v>SGN G2</v>
          </cell>
          <cell r="E254" t="str">
            <v>Air</v>
          </cell>
          <cell r="F254" t="str">
            <v>DOC</v>
          </cell>
          <cell r="G254">
            <v>0</v>
          </cell>
          <cell r="H254">
            <v>0</v>
          </cell>
          <cell r="I254">
            <v>2023</v>
          </cell>
          <cell r="J254" t="str">
            <v>Actual</v>
          </cell>
        </row>
        <row r="255">
          <cell r="B255" t="str">
            <v>HORBUB</v>
          </cell>
          <cell r="C255">
            <v>1</v>
          </cell>
          <cell r="D255" t="str">
            <v>SGN G2</v>
          </cell>
          <cell r="E255" t="str">
            <v>Air</v>
          </cell>
          <cell r="F255" t="str">
            <v>DOC</v>
          </cell>
          <cell r="G255">
            <v>0</v>
          </cell>
          <cell r="H255">
            <v>0</v>
          </cell>
          <cell r="I255">
            <v>2023</v>
          </cell>
          <cell r="J255" t="str">
            <v>Actual</v>
          </cell>
        </row>
        <row r="256">
          <cell r="B256" t="str">
            <v>HOSLEY</v>
          </cell>
          <cell r="C256">
            <v>1</v>
          </cell>
          <cell r="D256" t="str">
            <v>SGN G2</v>
          </cell>
          <cell r="E256" t="str">
            <v>Air</v>
          </cell>
          <cell r="F256" t="str">
            <v>DOC</v>
          </cell>
          <cell r="G256">
            <v>0</v>
          </cell>
          <cell r="H256">
            <v>0</v>
          </cell>
          <cell r="I256">
            <v>2023</v>
          </cell>
          <cell r="J256" t="str">
            <v>Actual</v>
          </cell>
        </row>
        <row r="257">
          <cell r="B257" t="str">
            <v>JCREW</v>
          </cell>
          <cell r="C257">
            <v>1</v>
          </cell>
          <cell r="D257" t="str">
            <v>SGN G2</v>
          </cell>
          <cell r="E257" t="str">
            <v>Air</v>
          </cell>
          <cell r="F257" t="str">
            <v>DOC</v>
          </cell>
          <cell r="G257">
            <v>12</v>
          </cell>
          <cell r="H257">
            <v>0</v>
          </cell>
          <cell r="I257">
            <v>2023</v>
          </cell>
          <cell r="J257" t="str">
            <v>Actual</v>
          </cell>
        </row>
        <row r="258">
          <cell r="B258" t="str">
            <v>NBAL</v>
          </cell>
          <cell r="C258">
            <v>1</v>
          </cell>
          <cell r="D258" t="str">
            <v>SGN G2</v>
          </cell>
          <cell r="E258" t="str">
            <v>Air</v>
          </cell>
          <cell r="F258" t="str">
            <v>DOC</v>
          </cell>
          <cell r="G258">
            <v>0</v>
          </cell>
          <cell r="H258">
            <v>0</v>
          </cell>
          <cell r="I258">
            <v>2023</v>
          </cell>
          <cell r="J258" t="str">
            <v>Actual</v>
          </cell>
        </row>
        <row r="259">
          <cell r="B259" t="str">
            <v>NBC</v>
          </cell>
          <cell r="C259">
            <v>1</v>
          </cell>
          <cell r="D259" t="str">
            <v>SGN G2</v>
          </cell>
          <cell r="E259" t="str">
            <v>Air</v>
          </cell>
          <cell r="F259" t="str">
            <v>DOC</v>
          </cell>
          <cell r="G259">
            <v>0</v>
          </cell>
          <cell r="H259">
            <v>0</v>
          </cell>
          <cell r="I259">
            <v>2023</v>
          </cell>
          <cell r="J259" t="str">
            <v>Actual</v>
          </cell>
        </row>
        <row r="260">
          <cell r="B260" t="str">
            <v>NBMY</v>
          </cell>
          <cell r="C260">
            <v>1</v>
          </cell>
          <cell r="D260" t="str">
            <v>SGN G2</v>
          </cell>
          <cell r="E260" t="str">
            <v>Air</v>
          </cell>
          <cell r="F260" t="str">
            <v>DOC</v>
          </cell>
          <cell r="G260">
            <v>0</v>
          </cell>
          <cell r="H260">
            <v>0</v>
          </cell>
          <cell r="I260">
            <v>2023</v>
          </cell>
          <cell r="J260" t="str">
            <v>Actual</v>
          </cell>
        </row>
        <row r="261">
          <cell r="B261" t="str">
            <v>NBSG</v>
          </cell>
          <cell r="C261">
            <v>1</v>
          </cell>
          <cell r="D261" t="str">
            <v>SGN G2</v>
          </cell>
          <cell r="E261" t="str">
            <v>Air</v>
          </cell>
          <cell r="F261" t="str">
            <v>DOC</v>
          </cell>
          <cell r="G261">
            <v>0</v>
          </cell>
          <cell r="H261">
            <v>0</v>
          </cell>
          <cell r="I261">
            <v>2023</v>
          </cell>
          <cell r="J261" t="str">
            <v>Actual</v>
          </cell>
        </row>
        <row r="262">
          <cell r="B262" t="str">
            <v>UADSHP</v>
          </cell>
          <cell r="C262">
            <v>1</v>
          </cell>
          <cell r="D262" t="str">
            <v>SGN G2</v>
          </cell>
          <cell r="E262" t="str">
            <v>Air</v>
          </cell>
          <cell r="F262" t="str">
            <v>DOC</v>
          </cell>
          <cell r="G262">
            <v>0</v>
          </cell>
          <cell r="H262">
            <v>0</v>
          </cell>
          <cell r="I262">
            <v>2023</v>
          </cell>
          <cell r="J262" t="str">
            <v>Actual</v>
          </cell>
        </row>
        <row r="263">
          <cell r="B263" t="str">
            <v>WARMEX</v>
          </cell>
          <cell r="C263">
            <v>1</v>
          </cell>
          <cell r="D263" t="str">
            <v>SGN G2</v>
          </cell>
          <cell r="E263" t="str">
            <v>Air</v>
          </cell>
          <cell r="F263" t="str">
            <v>DOC</v>
          </cell>
          <cell r="G263">
            <v>0</v>
          </cell>
          <cell r="H263">
            <v>0</v>
          </cell>
          <cell r="I263">
            <v>2023</v>
          </cell>
          <cell r="J263" t="str">
            <v>Actual</v>
          </cell>
        </row>
        <row r="264">
          <cell r="B264" t="str">
            <v>XIRGA</v>
          </cell>
          <cell r="C264">
            <v>1</v>
          </cell>
          <cell r="D264" t="str">
            <v>SGN G5</v>
          </cell>
          <cell r="E264" t="str">
            <v>Air</v>
          </cell>
          <cell r="F264" t="str">
            <v>DOC</v>
          </cell>
          <cell r="G264">
            <v>0</v>
          </cell>
          <cell r="H264">
            <v>0</v>
          </cell>
          <cell r="I264">
            <v>2023</v>
          </cell>
          <cell r="J264" t="str">
            <v>Actual</v>
          </cell>
        </row>
        <row r="265">
          <cell r="B265" t="str">
            <v>XWASO</v>
          </cell>
          <cell r="C265">
            <v>1</v>
          </cell>
          <cell r="D265" t="str">
            <v>SGN G2</v>
          </cell>
          <cell r="E265" t="str">
            <v>Air</v>
          </cell>
          <cell r="F265" t="str">
            <v>DOC</v>
          </cell>
          <cell r="G265">
            <v>0</v>
          </cell>
          <cell r="H265">
            <v>0</v>
          </cell>
          <cell r="I265">
            <v>2023</v>
          </cell>
          <cell r="J265" t="str">
            <v>Actual</v>
          </cell>
        </row>
        <row r="266">
          <cell r="B266" t="str">
            <v>AEO</v>
          </cell>
          <cell r="C266">
            <v>1</v>
          </cell>
          <cell r="D266" t="str">
            <v>SGN G3</v>
          </cell>
          <cell r="E266" t="str">
            <v>Air</v>
          </cell>
          <cell r="F266" t="str">
            <v>DOC</v>
          </cell>
          <cell r="G266">
            <v>0</v>
          </cell>
          <cell r="H266">
            <v>0</v>
          </cell>
          <cell r="I266">
            <v>2023</v>
          </cell>
          <cell r="J266" t="str">
            <v>Actual</v>
          </cell>
        </row>
        <row r="267">
          <cell r="B267" t="str">
            <v>AEOHK</v>
          </cell>
          <cell r="C267">
            <v>1</v>
          </cell>
          <cell r="D267" t="str">
            <v>SGN G3</v>
          </cell>
          <cell r="E267" t="str">
            <v>Air</v>
          </cell>
          <cell r="F267" t="str">
            <v>DOC</v>
          </cell>
          <cell r="G267">
            <v>0</v>
          </cell>
          <cell r="H267">
            <v>0</v>
          </cell>
          <cell r="I267">
            <v>2023</v>
          </cell>
          <cell r="J267" t="str">
            <v>Actual</v>
          </cell>
        </row>
        <row r="268">
          <cell r="B268" t="str">
            <v>AEOJP</v>
          </cell>
          <cell r="C268">
            <v>1</v>
          </cell>
          <cell r="D268" t="str">
            <v>SGN G3</v>
          </cell>
          <cell r="E268" t="str">
            <v>Air</v>
          </cell>
          <cell r="F268" t="str">
            <v>DOC</v>
          </cell>
          <cell r="G268">
            <v>0</v>
          </cell>
          <cell r="H268">
            <v>0</v>
          </cell>
          <cell r="I268">
            <v>2023</v>
          </cell>
          <cell r="J268" t="str">
            <v>Actual</v>
          </cell>
        </row>
        <row r="269">
          <cell r="B269" t="str">
            <v>AEOMEX</v>
          </cell>
          <cell r="C269">
            <v>1</v>
          </cell>
          <cell r="D269" t="str">
            <v>SGN G3</v>
          </cell>
          <cell r="E269" t="str">
            <v>Air</v>
          </cell>
          <cell r="F269" t="str">
            <v>DOC</v>
          </cell>
          <cell r="G269">
            <v>0</v>
          </cell>
          <cell r="H269">
            <v>0</v>
          </cell>
          <cell r="I269">
            <v>2023</v>
          </cell>
          <cell r="J269" t="str">
            <v>Actual</v>
          </cell>
        </row>
        <row r="270">
          <cell r="B270" t="str">
            <v>AEOMIX</v>
          </cell>
          <cell r="C270">
            <v>1</v>
          </cell>
          <cell r="D270" t="str">
            <v>SGN G3</v>
          </cell>
          <cell r="E270" t="str">
            <v>Air</v>
          </cell>
          <cell r="F270" t="str">
            <v>DOC</v>
          </cell>
          <cell r="G270">
            <v>0</v>
          </cell>
          <cell r="H270">
            <v>0</v>
          </cell>
          <cell r="I270">
            <v>2023</v>
          </cell>
          <cell r="J270" t="str">
            <v>Actual</v>
          </cell>
        </row>
        <row r="271">
          <cell r="B271" t="str">
            <v>AEOSHA</v>
          </cell>
          <cell r="C271">
            <v>1</v>
          </cell>
          <cell r="D271" t="str">
            <v>SGN G3</v>
          </cell>
          <cell r="E271" t="str">
            <v>Air</v>
          </cell>
          <cell r="F271" t="str">
            <v>DOC</v>
          </cell>
          <cell r="G271">
            <v>0</v>
          </cell>
          <cell r="H271">
            <v>0</v>
          </cell>
          <cell r="I271">
            <v>2023</v>
          </cell>
          <cell r="J271" t="str">
            <v>Actual</v>
          </cell>
        </row>
        <row r="272">
          <cell r="B272" t="str">
            <v>AGRON</v>
          </cell>
          <cell r="C272">
            <v>1</v>
          </cell>
          <cell r="D272" t="str">
            <v>SGN G3</v>
          </cell>
          <cell r="E272" t="str">
            <v>Air</v>
          </cell>
          <cell r="F272" t="str">
            <v>DOC</v>
          </cell>
          <cell r="G272">
            <v>0</v>
          </cell>
          <cell r="H272">
            <v>0</v>
          </cell>
          <cell r="I272">
            <v>2023</v>
          </cell>
          <cell r="J272" t="str">
            <v>Actual</v>
          </cell>
        </row>
        <row r="273">
          <cell r="B273" t="str">
            <v>BELL</v>
          </cell>
          <cell r="C273">
            <v>1</v>
          </cell>
          <cell r="D273" t="str">
            <v>SGN G3</v>
          </cell>
          <cell r="E273" t="str">
            <v>Air</v>
          </cell>
          <cell r="F273" t="str">
            <v>DOC</v>
          </cell>
          <cell r="G273">
            <v>0</v>
          </cell>
          <cell r="H273">
            <v>0</v>
          </cell>
          <cell r="I273">
            <v>2023</v>
          </cell>
          <cell r="J273" t="str">
            <v>Actual</v>
          </cell>
        </row>
        <row r="274">
          <cell r="B274" t="str">
            <v>BHBEJ</v>
          </cell>
          <cell r="C274">
            <v>1</v>
          </cell>
          <cell r="D274" t="str">
            <v>SGN G3</v>
          </cell>
          <cell r="E274" t="str">
            <v>Air</v>
          </cell>
          <cell r="F274" t="str">
            <v>DOC</v>
          </cell>
          <cell r="G274">
            <v>0</v>
          </cell>
          <cell r="H274">
            <v>0</v>
          </cell>
          <cell r="I274">
            <v>2023</v>
          </cell>
          <cell r="J274" t="str">
            <v>Actual</v>
          </cell>
        </row>
        <row r="275">
          <cell r="B275" t="str">
            <v>BPS</v>
          </cell>
          <cell r="C275">
            <v>1</v>
          </cell>
          <cell r="D275" t="str">
            <v>SGN G3</v>
          </cell>
          <cell r="E275" t="str">
            <v>Air</v>
          </cell>
          <cell r="F275" t="str">
            <v>DOC</v>
          </cell>
          <cell r="G275">
            <v>0</v>
          </cell>
          <cell r="H275">
            <v>0</v>
          </cell>
          <cell r="I275">
            <v>2023</v>
          </cell>
          <cell r="J275" t="str">
            <v>Actual</v>
          </cell>
        </row>
        <row r="276">
          <cell r="B276" t="str">
            <v>BPSH</v>
          </cell>
          <cell r="C276">
            <v>1</v>
          </cell>
          <cell r="D276" t="str">
            <v>SGN G3</v>
          </cell>
          <cell r="E276" t="str">
            <v>Air</v>
          </cell>
          <cell r="F276" t="str">
            <v>DOC</v>
          </cell>
          <cell r="G276">
            <v>0</v>
          </cell>
          <cell r="H276">
            <v>0</v>
          </cell>
          <cell r="I276">
            <v>2023</v>
          </cell>
          <cell r="J276" t="str">
            <v>Actual</v>
          </cell>
        </row>
        <row r="277">
          <cell r="B277" t="str">
            <v>BPSHCA</v>
          </cell>
          <cell r="C277">
            <v>1</v>
          </cell>
          <cell r="D277" t="str">
            <v>SGN G3</v>
          </cell>
          <cell r="E277" t="str">
            <v>Air</v>
          </cell>
          <cell r="F277" t="str">
            <v>DOC</v>
          </cell>
          <cell r="G277">
            <v>0</v>
          </cell>
          <cell r="H277">
            <v>0</v>
          </cell>
          <cell r="I277">
            <v>2023</v>
          </cell>
          <cell r="J277" t="str">
            <v>Actual</v>
          </cell>
        </row>
        <row r="278">
          <cell r="B278" t="str">
            <v>BPSHUB</v>
          </cell>
          <cell r="C278">
            <v>1</v>
          </cell>
          <cell r="D278" t="str">
            <v>SGN G3</v>
          </cell>
          <cell r="E278" t="str">
            <v>Air</v>
          </cell>
          <cell r="F278" t="str">
            <v>DOC</v>
          </cell>
          <cell r="G278">
            <v>0</v>
          </cell>
          <cell r="H278">
            <v>0</v>
          </cell>
          <cell r="I278">
            <v>2023</v>
          </cell>
          <cell r="J278" t="str">
            <v>Actual</v>
          </cell>
        </row>
        <row r="279">
          <cell r="B279" t="str">
            <v>BPSL</v>
          </cell>
          <cell r="C279">
            <v>1</v>
          </cell>
          <cell r="D279" t="str">
            <v>SGN G3</v>
          </cell>
          <cell r="E279" t="str">
            <v>Air</v>
          </cell>
          <cell r="F279" t="str">
            <v>DOC</v>
          </cell>
          <cell r="G279">
            <v>0</v>
          </cell>
          <cell r="H279">
            <v>0</v>
          </cell>
          <cell r="I279">
            <v>2023</v>
          </cell>
          <cell r="J279" t="str">
            <v>Actual</v>
          </cell>
        </row>
        <row r="280">
          <cell r="B280" t="str">
            <v>BRYLAN</v>
          </cell>
          <cell r="C280">
            <v>1</v>
          </cell>
          <cell r="D280" t="str">
            <v>SGN G3</v>
          </cell>
          <cell r="E280" t="str">
            <v>Air</v>
          </cell>
          <cell r="F280" t="str">
            <v>DOC</v>
          </cell>
          <cell r="G280">
            <v>0</v>
          </cell>
          <cell r="H280">
            <v>0</v>
          </cell>
          <cell r="I280">
            <v>2023</v>
          </cell>
          <cell r="J280" t="str">
            <v>Actual</v>
          </cell>
        </row>
        <row r="281">
          <cell r="B281" t="str">
            <v>CHEWY</v>
          </cell>
          <cell r="C281">
            <v>1</v>
          </cell>
          <cell r="D281" t="str">
            <v>SGN G3</v>
          </cell>
          <cell r="E281" t="str">
            <v>Air</v>
          </cell>
          <cell r="F281" t="str">
            <v>DOC</v>
          </cell>
          <cell r="G281">
            <v>0</v>
          </cell>
          <cell r="H281">
            <v>0</v>
          </cell>
          <cell r="I281">
            <v>2023</v>
          </cell>
          <cell r="J281" t="str">
            <v>Actual</v>
          </cell>
        </row>
        <row r="282">
          <cell r="B282" t="str">
            <v>CLUSH</v>
          </cell>
          <cell r="C282">
            <v>1</v>
          </cell>
          <cell r="D282" t="str">
            <v>SGN G3</v>
          </cell>
          <cell r="E282" t="str">
            <v>Air</v>
          </cell>
          <cell r="F282" t="str">
            <v>DOC</v>
          </cell>
          <cell r="G282">
            <v>0</v>
          </cell>
          <cell r="H282">
            <v>0</v>
          </cell>
          <cell r="I282">
            <v>2023</v>
          </cell>
          <cell r="J282" t="str">
            <v>Actual</v>
          </cell>
        </row>
        <row r="283">
          <cell r="B283" t="str">
            <v>DEICH</v>
          </cell>
          <cell r="C283">
            <v>1</v>
          </cell>
          <cell r="D283" t="str">
            <v>SGN G3</v>
          </cell>
          <cell r="E283" t="str">
            <v>Air</v>
          </cell>
          <cell r="F283" t="str">
            <v>DOC</v>
          </cell>
          <cell r="G283">
            <v>0</v>
          </cell>
          <cell r="H283">
            <v>0</v>
          </cell>
          <cell r="I283">
            <v>2023</v>
          </cell>
          <cell r="J283" t="str">
            <v>Actual</v>
          </cell>
        </row>
        <row r="284">
          <cell r="B284" t="str">
            <v>DEICUK</v>
          </cell>
          <cell r="C284">
            <v>1</v>
          </cell>
          <cell r="D284" t="str">
            <v>SGN G3</v>
          </cell>
          <cell r="E284" t="str">
            <v>Air</v>
          </cell>
          <cell r="F284" t="str">
            <v>DOC</v>
          </cell>
          <cell r="G284">
            <v>0</v>
          </cell>
          <cell r="H284">
            <v>0</v>
          </cell>
          <cell r="I284">
            <v>2023</v>
          </cell>
          <cell r="J284" t="str">
            <v>Actual</v>
          </cell>
        </row>
        <row r="285">
          <cell r="B285" t="str">
            <v>DEMO</v>
          </cell>
          <cell r="C285">
            <v>1</v>
          </cell>
          <cell r="D285" t="str">
            <v>SGN G3</v>
          </cell>
          <cell r="E285" t="str">
            <v>Air</v>
          </cell>
          <cell r="F285" t="str">
            <v>DOC</v>
          </cell>
          <cell r="G285">
            <v>0</v>
          </cell>
          <cell r="H285">
            <v>0</v>
          </cell>
          <cell r="I285">
            <v>2023</v>
          </cell>
          <cell r="J285" t="str">
            <v>Actual</v>
          </cell>
        </row>
        <row r="286">
          <cell r="B286" t="str">
            <v>EDDIEB</v>
          </cell>
          <cell r="C286">
            <v>1</v>
          </cell>
          <cell r="D286" t="str">
            <v>SGN G3</v>
          </cell>
          <cell r="E286" t="str">
            <v>Air</v>
          </cell>
          <cell r="F286" t="str">
            <v>DOC</v>
          </cell>
          <cell r="G286">
            <v>1</v>
          </cell>
          <cell r="H286">
            <v>0</v>
          </cell>
          <cell r="I286">
            <v>2023</v>
          </cell>
          <cell r="J286" t="str">
            <v>Actual</v>
          </cell>
        </row>
        <row r="287">
          <cell r="B287" t="str">
            <v>EMCOLS</v>
          </cell>
          <cell r="C287">
            <v>1</v>
          </cell>
          <cell r="D287" t="str">
            <v>SGN G3</v>
          </cell>
          <cell r="E287" t="str">
            <v>Air</v>
          </cell>
          <cell r="F287" t="str">
            <v>DOC</v>
          </cell>
          <cell r="G287">
            <v>0</v>
          </cell>
          <cell r="H287">
            <v>0</v>
          </cell>
          <cell r="I287">
            <v>2023</v>
          </cell>
          <cell r="J287" t="str">
            <v>Actual</v>
          </cell>
        </row>
        <row r="288">
          <cell r="B288" t="str">
            <v>ENGRS</v>
          </cell>
          <cell r="C288">
            <v>1</v>
          </cell>
          <cell r="D288" t="str">
            <v>SGN G3</v>
          </cell>
          <cell r="E288" t="str">
            <v>Air</v>
          </cell>
          <cell r="F288" t="str">
            <v>DOC</v>
          </cell>
          <cell r="G288">
            <v>0</v>
          </cell>
          <cell r="H288">
            <v>0</v>
          </cell>
          <cell r="I288">
            <v>2023</v>
          </cell>
          <cell r="J288" t="str">
            <v>Actual</v>
          </cell>
        </row>
        <row r="289">
          <cell r="B289" t="str">
            <v>ENSHOE</v>
          </cell>
          <cell r="C289">
            <v>1</v>
          </cell>
          <cell r="D289" t="str">
            <v>SGN G3</v>
          </cell>
          <cell r="E289" t="str">
            <v>Air</v>
          </cell>
          <cell r="F289" t="str">
            <v>DOC</v>
          </cell>
          <cell r="G289">
            <v>0</v>
          </cell>
          <cell r="H289">
            <v>0</v>
          </cell>
          <cell r="I289">
            <v>2023</v>
          </cell>
          <cell r="J289" t="str">
            <v>Actual</v>
          </cell>
        </row>
        <row r="290">
          <cell r="B290" t="str">
            <v>ENSPOR</v>
          </cell>
          <cell r="C290">
            <v>1</v>
          </cell>
          <cell r="D290" t="str">
            <v>SGN G3</v>
          </cell>
          <cell r="E290" t="str">
            <v>Air</v>
          </cell>
          <cell r="F290" t="str">
            <v>DOC</v>
          </cell>
          <cell r="G290">
            <v>0</v>
          </cell>
          <cell r="H290">
            <v>0</v>
          </cell>
          <cell r="I290">
            <v>2023</v>
          </cell>
          <cell r="J290" t="str">
            <v>Actual</v>
          </cell>
        </row>
        <row r="291">
          <cell r="B291" t="str">
            <v>ESPRIT</v>
          </cell>
          <cell r="C291">
            <v>1</v>
          </cell>
          <cell r="D291" t="str">
            <v>SGN G3</v>
          </cell>
          <cell r="E291" t="str">
            <v>Air</v>
          </cell>
          <cell r="F291" t="str">
            <v>DOC</v>
          </cell>
          <cell r="G291">
            <v>0</v>
          </cell>
          <cell r="H291">
            <v>0</v>
          </cell>
          <cell r="I291">
            <v>2023</v>
          </cell>
          <cell r="J291" t="str">
            <v>Actual</v>
          </cell>
        </row>
        <row r="292">
          <cell r="B292" t="str">
            <v>FOOTCA</v>
          </cell>
          <cell r="C292">
            <v>1</v>
          </cell>
          <cell r="D292" t="str">
            <v>SGN G3</v>
          </cell>
          <cell r="E292" t="str">
            <v>Air</v>
          </cell>
          <cell r="F292" t="str">
            <v>DOC</v>
          </cell>
          <cell r="G292">
            <v>0</v>
          </cell>
          <cell r="H292">
            <v>0</v>
          </cell>
          <cell r="I292">
            <v>2023</v>
          </cell>
          <cell r="J292" t="str">
            <v>Actual</v>
          </cell>
        </row>
        <row r="293">
          <cell r="B293" t="str">
            <v>FOOTRT</v>
          </cell>
          <cell r="C293">
            <v>1</v>
          </cell>
          <cell r="D293" t="str">
            <v>SGN G3</v>
          </cell>
          <cell r="E293" t="str">
            <v>Air</v>
          </cell>
          <cell r="F293" t="str">
            <v>DOC</v>
          </cell>
          <cell r="G293">
            <v>0</v>
          </cell>
          <cell r="H293">
            <v>0</v>
          </cell>
          <cell r="I293">
            <v>2023</v>
          </cell>
          <cell r="J293" t="str">
            <v>Actual</v>
          </cell>
        </row>
        <row r="294">
          <cell r="B294" t="str">
            <v>FOOTTE</v>
          </cell>
          <cell r="C294">
            <v>1</v>
          </cell>
          <cell r="D294" t="str">
            <v>SGN G3</v>
          </cell>
          <cell r="E294" t="str">
            <v>Air</v>
          </cell>
          <cell r="F294" t="str">
            <v>DOC</v>
          </cell>
          <cell r="G294">
            <v>0</v>
          </cell>
          <cell r="H294">
            <v>0</v>
          </cell>
          <cell r="I294">
            <v>2023</v>
          </cell>
          <cell r="J294" t="str">
            <v>Actual</v>
          </cell>
        </row>
        <row r="295">
          <cell r="B295" t="str">
            <v>GORE</v>
          </cell>
          <cell r="C295">
            <v>1</v>
          </cell>
          <cell r="D295" t="str">
            <v>SGN G3</v>
          </cell>
          <cell r="E295" t="str">
            <v>Air</v>
          </cell>
          <cell r="F295" t="str">
            <v>DOC</v>
          </cell>
          <cell r="G295">
            <v>0</v>
          </cell>
          <cell r="H295">
            <v>0</v>
          </cell>
          <cell r="I295">
            <v>2023</v>
          </cell>
          <cell r="J295" t="str">
            <v>Actual</v>
          </cell>
        </row>
        <row r="296">
          <cell r="B296" t="str">
            <v>HAGGAR</v>
          </cell>
          <cell r="C296">
            <v>1</v>
          </cell>
          <cell r="D296" t="str">
            <v>SGN G3</v>
          </cell>
          <cell r="E296" t="str">
            <v>Air</v>
          </cell>
          <cell r="F296" t="str">
            <v>DOC</v>
          </cell>
          <cell r="G296">
            <v>0</v>
          </cell>
          <cell r="H296">
            <v>0</v>
          </cell>
          <cell r="I296">
            <v>2023</v>
          </cell>
          <cell r="J296" t="str">
            <v>Actual</v>
          </cell>
        </row>
        <row r="297">
          <cell r="B297" t="str">
            <v>HBIRAW</v>
          </cell>
          <cell r="C297">
            <v>1</v>
          </cell>
          <cell r="D297" t="str">
            <v>SGN G3</v>
          </cell>
          <cell r="E297" t="str">
            <v>Air</v>
          </cell>
          <cell r="F297" t="str">
            <v>DOC</v>
          </cell>
          <cell r="G297">
            <v>1</v>
          </cell>
          <cell r="H297">
            <v>0</v>
          </cell>
          <cell r="I297">
            <v>2023</v>
          </cell>
          <cell r="J297" t="str">
            <v>Actual</v>
          </cell>
        </row>
        <row r="298">
          <cell r="B298" t="str">
            <v>HUNK</v>
          </cell>
          <cell r="C298">
            <v>1</v>
          </cell>
          <cell r="D298" t="str">
            <v>SGN G3</v>
          </cell>
          <cell r="E298" t="str">
            <v>Air</v>
          </cell>
          <cell r="F298" t="str">
            <v>DOC</v>
          </cell>
          <cell r="G298">
            <v>0</v>
          </cell>
          <cell r="H298">
            <v>0</v>
          </cell>
          <cell r="I298">
            <v>2023</v>
          </cell>
          <cell r="J298" t="str">
            <v>Actual</v>
          </cell>
        </row>
        <row r="299">
          <cell r="B299" t="str">
            <v>MYSHOE</v>
          </cell>
          <cell r="C299">
            <v>1</v>
          </cell>
          <cell r="D299" t="str">
            <v>SGN G3</v>
          </cell>
          <cell r="E299" t="str">
            <v>Air</v>
          </cell>
          <cell r="F299" t="str">
            <v>DOC</v>
          </cell>
          <cell r="G299">
            <v>0</v>
          </cell>
          <cell r="H299">
            <v>0</v>
          </cell>
          <cell r="I299">
            <v>2023</v>
          </cell>
          <cell r="J299" t="str">
            <v>Actual</v>
          </cell>
        </row>
        <row r="300">
          <cell r="B300" t="str">
            <v>OFWO</v>
          </cell>
          <cell r="C300">
            <v>1</v>
          </cell>
          <cell r="D300" t="str">
            <v>SGN G3</v>
          </cell>
          <cell r="E300" t="str">
            <v>Air</v>
          </cell>
          <cell r="F300" t="str">
            <v>DOC</v>
          </cell>
          <cell r="G300">
            <v>0</v>
          </cell>
          <cell r="H300">
            <v>0</v>
          </cell>
          <cell r="I300">
            <v>2023</v>
          </cell>
          <cell r="J300" t="str">
            <v>Actual</v>
          </cell>
        </row>
        <row r="301">
          <cell r="B301" t="str">
            <v>PESPO</v>
          </cell>
          <cell r="C301">
            <v>1</v>
          </cell>
          <cell r="D301" t="str">
            <v>SGN G3</v>
          </cell>
          <cell r="E301" t="str">
            <v>Air</v>
          </cell>
          <cell r="F301" t="str">
            <v>DOC</v>
          </cell>
          <cell r="G301">
            <v>0</v>
          </cell>
          <cell r="H301">
            <v>0</v>
          </cell>
          <cell r="I301">
            <v>2023</v>
          </cell>
          <cell r="J301" t="str">
            <v>Actual</v>
          </cell>
        </row>
        <row r="302">
          <cell r="B302" t="str">
            <v>RACK</v>
          </cell>
          <cell r="C302">
            <v>1</v>
          </cell>
          <cell r="D302" t="str">
            <v>SGN G3</v>
          </cell>
          <cell r="E302" t="str">
            <v>Air</v>
          </cell>
          <cell r="F302" t="str">
            <v>DOC</v>
          </cell>
          <cell r="G302">
            <v>0</v>
          </cell>
          <cell r="H302">
            <v>0</v>
          </cell>
          <cell r="I302">
            <v>2023</v>
          </cell>
          <cell r="J302" t="str">
            <v>Actual</v>
          </cell>
        </row>
        <row r="303">
          <cell r="B303" t="str">
            <v>RH</v>
          </cell>
          <cell r="C303">
            <v>1</v>
          </cell>
          <cell r="D303" t="str">
            <v>SGN G3</v>
          </cell>
          <cell r="E303" t="str">
            <v>Air</v>
          </cell>
          <cell r="F303" t="str">
            <v>DOC</v>
          </cell>
          <cell r="G303">
            <v>0</v>
          </cell>
          <cell r="H303">
            <v>0</v>
          </cell>
          <cell r="I303">
            <v>2023</v>
          </cell>
          <cell r="J303" t="str">
            <v>Actual</v>
          </cell>
        </row>
        <row r="304">
          <cell r="B304" t="str">
            <v>RSGC</v>
          </cell>
          <cell r="C304">
            <v>1</v>
          </cell>
          <cell r="D304" t="str">
            <v>SGN G3</v>
          </cell>
          <cell r="E304" t="str">
            <v>Air</v>
          </cell>
          <cell r="F304" t="str">
            <v>DOC</v>
          </cell>
          <cell r="G304">
            <v>0</v>
          </cell>
          <cell r="H304">
            <v>0</v>
          </cell>
          <cell r="I304">
            <v>2023</v>
          </cell>
          <cell r="J304" t="str">
            <v>Actual</v>
          </cell>
        </row>
        <row r="305">
          <cell r="B305" t="str">
            <v>SPST</v>
          </cell>
          <cell r="C305">
            <v>1</v>
          </cell>
          <cell r="D305" t="str">
            <v>SGN G3</v>
          </cell>
          <cell r="E305" t="str">
            <v>Air</v>
          </cell>
          <cell r="F305" t="str">
            <v>DOC</v>
          </cell>
          <cell r="G305">
            <v>0</v>
          </cell>
          <cell r="H305">
            <v>0</v>
          </cell>
          <cell r="I305">
            <v>2023</v>
          </cell>
          <cell r="J305" t="str">
            <v>Actual</v>
          </cell>
        </row>
        <row r="306">
          <cell r="B306" t="str">
            <v>TKMAXX</v>
          </cell>
          <cell r="C306">
            <v>1</v>
          </cell>
          <cell r="D306" t="str">
            <v>SGN G3</v>
          </cell>
          <cell r="E306" t="str">
            <v>Air</v>
          </cell>
          <cell r="F306" t="str">
            <v>DOC</v>
          </cell>
          <cell r="G306">
            <v>0</v>
          </cell>
          <cell r="H306">
            <v>0</v>
          </cell>
          <cell r="I306">
            <v>2023</v>
          </cell>
          <cell r="J306" t="str">
            <v>Actual</v>
          </cell>
        </row>
        <row r="307">
          <cell r="B307" t="str">
            <v>TOTES</v>
          </cell>
          <cell r="C307">
            <v>1</v>
          </cell>
          <cell r="D307" t="str">
            <v>SGN G3</v>
          </cell>
          <cell r="E307" t="str">
            <v>Air</v>
          </cell>
          <cell r="F307" t="str">
            <v>DOC</v>
          </cell>
          <cell r="G307">
            <v>0</v>
          </cell>
          <cell r="H307">
            <v>0</v>
          </cell>
          <cell r="I307">
            <v>2023</v>
          </cell>
          <cell r="J307" t="str">
            <v>Actual</v>
          </cell>
        </row>
        <row r="308">
          <cell r="B308" t="str">
            <v>URBAN</v>
          </cell>
          <cell r="C308">
            <v>1</v>
          </cell>
          <cell r="D308" t="str">
            <v>SGN G3</v>
          </cell>
          <cell r="E308" t="str">
            <v>Air</v>
          </cell>
          <cell r="F308" t="str">
            <v>DOC</v>
          </cell>
          <cell r="G308">
            <v>0</v>
          </cell>
          <cell r="H308">
            <v>0</v>
          </cell>
          <cell r="I308">
            <v>2023</v>
          </cell>
          <cell r="J308" t="str">
            <v>Actual</v>
          </cell>
        </row>
        <row r="309">
          <cell r="B309" t="str">
            <v>VANHA</v>
          </cell>
          <cell r="C309">
            <v>1</v>
          </cell>
          <cell r="D309" t="str">
            <v>SGN G3</v>
          </cell>
          <cell r="E309" t="str">
            <v>Air</v>
          </cell>
          <cell r="F309" t="str">
            <v>DOC</v>
          </cell>
          <cell r="G309">
            <v>0</v>
          </cell>
          <cell r="H309">
            <v>0</v>
          </cell>
          <cell r="I309">
            <v>2023</v>
          </cell>
          <cell r="J309" t="str">
            <v>Actual</v>
          </cell>
        </row>
        <row r="310">
          <cell r="B310" t="str">
            <v>WYNBRG</v>
          </cell>
          <cell r="C310">
            <v>1</v>
          </cell>
          <cell r="D310" t="str">
            <v>SGN G3</v>
          </cell>
          <cell r="E310" t="str">
            <v>Air</v>
          </cell>
          <cell r="F310" t="str">
            <v>DOC</v>
          </cell>
          <cell r="G310">
            <v>0</v>
          </cell>
          <cell r="H310">
            <v>0</v>
          </cell>
          <cell r="I310">
            <v>2023</v>
          </cell>
          <cell r="J310" t="str">
            <v>Actual</v>
          </cell>
        </row>
        <row r="311">
          <cell r="B311" t="str">
            <v>XSCIN</v>
          </cell>
          <cell r="C311">
            <v>1</v>
          </cell>
          <cell r="D311" t="str">
            <v>SGN G3</v>
          </cell>
          <cell r="E311" t="str">
            <v>Air</v>
          </cell>
          <cell r="F311" t="str">
            <v>DOC</v>
          </cell>
          <cell r="G311">
            <v>0</v>
          </cell>
          <cell r="H311">
            <v>0</v>
          </cell>
          <cell r="I311">
            <v>2023</v>
          </cell>
          <cell r="J311" t="str">
            <v>Actual</v>
          </cell>
        </row>
        <row r="312">
          <cell r="B312" t="str">
            <v>ALLM</v>
          </cell>
          <cell r="C312">
            <v>1</v>
          </cell>
          <cell r="D312" t="str">
            <v>SGN G4</v>
          </cell>
          <cell r="E312" t="str">
            <v>Air</v>
          </cell>
          <cell r="F312" t="str">
            <v>DOC</v>
          </cell>
          <cell r="G312">
            <v>0</v>
          </cell>
          <cell r="H312">
            <v>0</v>
          </cell>
          <cell r="I312">
            <v>2023</v>
          </cell>
          <cell r="J312" t="str">
            <v>Actual</v>
          </cell>
        </row>
        <row r="313">
          <cell r="B313" t="str">
            <v>BOSE</v>
          </cell>
          <cell r="C313">
            <v>1</v>
          </cell>
          <cell r="D313" t="str">
            <v>SGN G4</v>
          </cell>
          <cell r="E313" t="str">
            <v>Air</v>
          </cell>
          <cell r="F313" t="str">
            <v>DOC</v>
          </cell>
          <cell r="G313">
            <v>0</v>
          </cell>
          <cell r="H313">
            <v>0</v>
          </cell>
          <cell r="I313">
            <v>2023</v>
          </cell>
          <cell r="J313" t="str">
            <v>Actual</v>
          </cell>
        </row>
        <row r="314">
          <cell r="B314" t="str">
            <v>CKACEU</v>
          </cell>
          <cell r="C314">
            <v>1</v>
          </cell>
          <cell r="D314" t="str">
            <v>SGN G4</v>
          </cell>
          <cell r="E314" t="str">
            <v>Air</v>
          </cell>
          <cell r="F314" t="str">
            <v>DOC</v>
          </cell>
          <cell r="G314">
            <v>0</v>
          </cell>
          <cell r="H314">
            <v>0</v>
          </cell>
          <cell r="I314">
            <v>2023</v>
          </cell>
          <cell r="J314" t="str">
            <v>Actual</v>
          </cell>
        </row>
        <row r="315">
          <cell r="B315" t="str">
            <v>CKFWEU</v>
          </cell>
          <cell r="C315">
            <v>1</v>
          </cell>
          <cell r="D315" t="str">
            <v>SGN G4</v>
          </cell>
          <cell r="E315" t="str">
            <v>Air</v>
          </cell>
          <cell r="F315" t="str">
            <v>DOC</v>
          </cell>
          <cell r="G315">
            <v>0</v>
          </cell>
          <cell r="H315">
            <v>0</v>
          </cell>
          <cell r="I315">
            <v>2023</v>
          </cell>
          <cell r="J315" t="str">
            <v>Actual</v>
          </cell>
        </row>
        <row r="316">
          <cell r="B316" t="str">
            <v>CKJEEU</v>
          </cell>
          <cell r="C316">
            <v>1</v>
          </cell>
          <cell r="D316" t="str">
            <v>SGN G4</v>
          </cell>
          <cell r="E316" t="str">
            <v>Air</v>
          </cell>
          <cell r="F316" t="str">
            <v>DOC</v>
          </cell>
          <cell r="G316">
            <v>0</v>
          </cell>
          <cell r="H316">
            <v>0</v>
          </cell>
          <cell r="I316">
            <v>2023</v>
          </cell>
          <cell r="J316" t="str">
            <v>Actual</v>
          </cell>
        </row>
        <row r="317">
          <cell r="B317" t="str">
            <v>CKMSEU</v>
          </cell>
          <cell r="C317">
            <v>1</v>
          </cell>
          <cell r="D317" t="str">
            <v>SGN G4</v>
          </cell>
          <cell r="E317" t="str">
            <v>Air</v>
          </cell>
          <cell r="F317" t="str">
            <v>DOC</v>
          </cell>
          <cell r="G317">
            <v>0</v>
          </cell>
          <cell r="H317">
            <v>0</v>
          </cell>
          <cell r="I317">
            <v>2023</v>
          </cell>
          <cell r="J317" t="str">
            <v>Actual</v>
          </cell>
        </row>
        <row r="318">
          <cell r="B318" t="str">
            <v>CKPFEU</v>
          </cell>
          <cell r="C318">
            <v>1</v>
          </cell>
          <cell r="D318" t="str">
            <v>SGN G4</v>
          </cell>
          <cell r="E318" t="str">
            <v>Air</v>
          </cell>
          <cell r="F318" t="str">
            <v>DOC</v>
          </cell>
          <cell r="G318">
            <v>0</v>
          </cell>
          <cell r="H318">
            <v>0</v>
          </cell>
          <cell r="I318">
            <v>2023</v>
          </cell>
          <cell r="J318" t="str">
            <v>Actual</v>
          </cell>
        </row>
        <row r="319">
          <cell r="B319" t="str">
            <v>CKRTEU</v>
          </cell>
          <cell r="C319">
            <v>1</v>
          </cell>
          <cell r="D319" t="str">
            <v>SGN G4</v>
          </cell>
          <cell r="E319" t="str">
            <v>Air</v>
          </cell>
          <cell r="F319" t="str">
            <v>DOC</v>
          </cell>
          <cell r="G319">
            <v>0</v>
          </cell>
          <cell r="H319">
            <v>0</v>
          </cell>
          <cell r="I319">
            <v>2023</v>
          </cell>
          <cell r="J319" t="str">
            <v>Actual</v>
          </cell>
        </row>
        <row r="320">
          <cell r="B320" t="str">
            <v>CKSWEU</v>
          </cell>
          <cell r="C320">
            <v>1</v>
          </cell>
          <cell r="D320" t="str">
            <v>SGN G4</v>
          </cell>
          <cell r="E320" t="str">
            <v>Air</v>
          </cell>
          <cell r="F320" t="str">
            <v>DOC</v>
          </cell>
          <cell r="G320">
            <v>0</v>
          </cell>
          <cell r="H320">
            <v>0</v>
          </cell>
          <cell r="I320">
            <v>2023</v>
          </cell>
          <cell r="J320" t="str">
            <v>Actual</v>
          </cell>
        </row>
        <row r="321">
          <cell r="B321" t="str">
            <v>DICKS</v>
          </cell>
          <cell r="C321">
            <v>1</v>
          </cell>
          <cell r="D321" t="str">
            <v>SGN G4</v>
          </cell>
          <cell r="E321" t="str">
            <v>Air</v>
          </cell>
          <cell r="F321" t="str">
            <v>DOC</v>
          </cell>
          <cell r="G321">
            <v>0</v>
          </cell>
          <cell r="H321">
            <v>0</v>
          </cell>
          <cell r="I321">
            <v>2023</v>
          </cell>
          <cell r="J321" t="str">
            <v>Actual</v>
          </cell>
        </row>
        <row r="322">
          <cell r="B322" t="str">
            <v>ELDOR</v>
          </cell>
          <cell r="C322">
            <v>1</v>
          </cell>
          <cell r="D322" t="str">
            <v>SGN G4</v>
          </cell>
          <cell r="E322" t="str">
            <v>Air</v>
          </cell>
          <cell r="F322" t="str">
            <v>DOC</v>
          </cell>
          <cell r="G322">
            <v>0</v>
          </cell>
          <cell r="H322">
            <v>0</v>
          </cell>
          <cell r="I322">
            <v>2023</v>
          </cell>
          <cell r="J322" t="str">
            <v>Actual</v>
          </cell>
        </row>
        <row r="323">
          <cell r="B323" t="str">
            <v>GAP</v>
          </cell>
          <cell r="C323">
            <v>1</v>
          </cell>
          <cell r="D323" t="str">
            <v>SGN G4</v>
          </cell>
          <cell r="E323" t="str">
            <v>Air</v>
          </cell>
          <cell r="F323" t="str">
            <v>DOC</v>
          </cell>
          <cell r="G323">
            <v>0</v>
          </cell>
          <cell r="H323">
            <v>0</v>
          </cell>
          <cell r="I323">
            <v>2023</v>
          </cell>
          <cell r="J323" t="str">
            <v>Actual</v>
          </cell>
        </row>
        <row r="324">
          <cell r="B324" t="str">
            <v>IMAGE</v>
          </cell>
          <cell r="C324">
            <v>1</v>
          </cell>
          <cell r="D324" t="str">
            <v>SGN G4</v>
          </cell>
          <cell r="E324" t="str">
            <v>Air</v>
          </cell>
          <cell r="F324" t="str">
            <v>DOC</v>
          </cell>
          <cell r="G324">
            <v>0</v>
          </cell>
          <cell r="H324">
            <v>0</v>
          </cell>
          <cell r="I324">
            <v>2023</v>
          </cell>
          <cell r="J324" t="str">
            <v>Actual</v>
          </cell>
        </row>
        <row r="325">
          <cell r="B325" t="str">
            <v>ITGM</v>
          </cell>
          <cell r="C325">
            <v>1</v>
          </cell>
          <cell r="D325" t="str">
            <v>SGN G4</v>
          </cell>
          <cell r="E325" t="str">
            <v>Air</v>
          </cell>
          <cell r="F325" t="str">
            <v>DOC</v>
          </cell>
          <cell r="G325">
            <v>0</v>
          </cell>
          <cell r="H325">
            <v>0</v>
          </cell>
          <cell r="I325">
            <v>2023</v>
          </cell>
          <cell r="J325" t="str">
            <v>Actual</v>
          </cell>
        </row>
        <row r="326">
          <cell r="B326" t="str">
            <v>OBIITA</v>
          </cell>
          <cell r="C326">
            <v>1</v>
          </cell>
          <cell r="D326" t="str">
            <v>SGN G4</v>
          </cell>
          <cell r="E326" t="str">
            <v>Air</v>
          </cell>
          <cell r="F326" t="str">
            <v>DOC</v>
          </cell>
          <cell r="G326">
            <v>0</v>
          </cell>
          <cell r="H326">
            <v>0</v>
          </cell>
          <cell r="I326">
            <v>2023</v>
          </cell>
          <cell r="J326" t="str">
            <v>Actual</v>
          </cell>
        </row>
        <row r="327">
          <cell r="B327" t="str">
            <v>OBIPOL</v>
          </cell>
          <cell r="C327">
            <v>1</v>
          </cell>
          <cell r="D327" t="str">
            <v>SGN G4</v>
          </cell>
          <cell r="E327" t="str">
            <v>Air</v>
          </cell>
          <cell r="F327" t="str">
            <v>DOC</v>
          </cell>
          <cell r="G327">
            <v>0</v>
          </cell>
          <cell r="H327">
            <v>0</v>
          </cell>
          <cell r="I327">
            <v>2023</v>
          </cell>
          <cell r="J327" t="str">
            <v>Actual</v>
          </cell>
        </row>
        <row r="328">
          <cell r="B328" t="str">
            <v>OUTDOR</v>
          </cell>
          <cell r="C328">
            <v>1</v>
          </cell>
          <cell r="D328" t="str">
            <v>SGN G4</v>
          </cell>
          <cell r="E328" t="str">
            <v>Air</v>
          </cell>
          <cell r="F328" t="str">
            <v>DOC</v>
          </cell>
          <cell r="G328">
            <v>7</v>
          </cell>
          <cell r="H328">
            <v>0</v>
          </cell>
          <cell r="I328">
            <v>2023</v>
          </cell>
          <cell r="J328" t="str">
            <v>Actual</v>
          </cell>
        </row>
        <row r="329">
          <cell r="B329" t="str">
            <v>PACSUN</v>
          </cell>
          <cell r="C329">
            <v>1</v>
          </cell>
          <cell r="D329" t="str">
            <v>SGN G4</v>
          </cell>
          <cell r="E329" t="str">
            <v>Air</v>
          </cell>
          <cell r="F329" t="str">
            <v>DOC</v>
          </cell>
          <cell r="G329">
            <v>0</v>
          </cell>
          <cell r="H329">
            <v>0</v>
          </cell>
          <cell r="I329">
            <v>2023</v>
          </cell>
          <cell r="J329" t="str">
            <v>Actual</v>
          </cell>
        </row>
        <row r="330">
          <cell r="B330" t="str">
            <v>RIPC</v>
          </cell>
          <cell r="C330">
            <v>1</v>
          </cell>
          <cell r="D330" t="str">
            <v>SGN G4</v>
          </cell>
          <cell r="E330" t="str">
            <v>Air</v>
          </cell>
          <cell r="F330" t="str">
            <v>DOC</v>
          </cell>
          <cell r="G330">
            <v>0</v>
          </cell>
          <cell r="H330">
            <v>0</v>
          </cell>
          <cell r="I330">
            <v>2023</v>
          </cell>
          <cell r="J330" t="str">
            <v>Actual</v>
          </cell>
        </row>
        <row r="331">
          <cell r="B331" t="str">
            <v>RIPP</v>
          </cell>
          <cell r="C331">
            <v>1</v>
          </cell>
          <cell r="D331" t="str">
            <v>SGN G4</v>
          </cell>
          <cell r="E331" t="str">
            <v>Air</v>
          </cell>
          <cell r="F331" t="str">
            <v>DOC</v>
          </cell>
          <cell r="G331">
            <v>0</v>
          </cell>
          <cell r="H331">
            <v>0</v>
          </cell>
          <cell r="I331">
            <v>2023</v>
          </cell>
          <cell r="J331" t="str">
            <v>Actual</v>
          </cell>
        </row>
        <row r="332">
          <cell r="B332" t="str">
            <v>SPENCR</v>
          </cell>
          <cell r="C332">
            <v>1</v>
          </cell>
          <cell r="D332" t="str">
            <v>SGN G4</v>
          </cell>
          <cell r="E332" t="str">
            <v>Air</v>
          </cell>
          <cell r="F332" t="str">
            <v>DOC</v>
          </cell>
          <cell r="G332">
            <v>0</v>
          </cell>
          <cell r="H332">
            <v>0</v>
          </cell>
          <cell r="I332">
            <v>2023</v>
          </cell>
          <cell r="J332" t="str">
            <v>Actual</v>
          </cell>
        </row>
        <row r="333">
          <cell r="B333" t="str">
            <v>TOMBOD</v>
          </cell>
          <cell r="C333">
            <v>1</v>
          </cell>
          <cell r="D333" t="str">
            <v>SGN G4</v>
          </cell>
          <cell r="E333" t="str">
            <v>Air</v>
          </cell>
          <cell r="F333" t="str">
            <v>DOC</v>
          </cell>
          <cell r="G333">
            <v>0</v>
          </cell>
          <cell r="H333">
            <v>0</v>
          </cell>
          <cell r="I333">
            <v>2023</v>
          </cell>
          <cell r="J333" t="str">
            <v>Actual</v>
          </cell>
        </row>
        <row r="334">
          <cell r="B334" t="str">
            <v>TOMFTW</v>
          </cell>
          <cell r="C334">
            <v>1</v>
          </cell>
          <cell r="D334" t="str">
            <v>SGN G4</v>
          </cell>
          <cell r="E334" t="str">
            <v>Air</v>
          </cell>
          <cell r="F334" t="str">
            <v>DOC</v>
          </cell>
          <cell r="G334">
            <v>0</v>
          </cell>
          <cell r="H334">
            <v>0</v>
          </cell>
          <cell r="I334">
            <v>2023</v>
          </cell>
          <cell r="J334" t="str">
            <v>Actual</v>
          </cell>
        </row>
        <row r="335">
          <cell r="B335" t="str">
            <v>TOMHAN</v>
          </cell>
          <cell r="C335">
            <v>1</v>
          </cell>
          <cell r="D335" t="str">
            <v>SGN G4</v>
          </cell>
          <cell r="E335" t="str">
            <v>Air</v>
          </cell>
          <cell r="F335" t="str">
            <v>DOC</v>
          </cell>
          <cell r="G335">
            <v>0</v>
          </cell>
          <cell r="H335">
            <v>0</v>
          </cell>
          <cell r="I335">
            <v>2023</v>
          </cell>
          <cell r="J335" t="str">
            <v>Actual</v>
          </cell>
        </row>
        <row r="336">
          <cell r="B336" t="str">
            <v>TOMJEU</v>
          </cell>
          <cell r="C336">
            <v>1</v>
          </cell>
          <cell r="D336" t="str">
            <v>SGN G4</v>
          </cell>
          <cell r="E336" t="str">
            <v>Air</v>
          </cell>
          <cell r="F336" t="str">
            <v>DOC</v>
          </cell>
          <cell r="G336">
            <v>0</v>
          </cell>
          <cell r="H336">
            <v>0</v>
          </cell>
          <cell r="I336">
            <v>2023</v>
          </cell>
          <cell r="J336" t="str">
            <v>Actual</v>
          </cell>
        </row>
        <row r="337">
          <cell r="B337" t="str">
            <v>TOMRTL</v>
          </cell>
          <cell r="C337">
            <v>1</v>
          </cell>
          <cell r="D337" t="str">
            <v>SGN G4</v>
          </cell>
          <cell r="E337" t="str">
            <v>Air</v>
          </cell>
          <cell r="F337" t="str">
            <v>DOC</v>
          </cell>
          <cell r="G337">
            <v>0</v>
          </cell>
          <cell r="H337">
            <v>0</v>
          </cell>
          <cell r="I337">
            <v>2023</v>
          </cell>
          <cell r="J337" t="str">
            <v>Actual</v>
          </cell>
        </row>
        <row r="338">
          <cell r="B338" t="str">
            <v>TRU</v>
          </cell>
          <cell r="C338">
            <v>1</v>
          </cell>
          <cell r="D338" t="str">
            <v>SGN G4</v>
          </cell>
          <cell r="E338" t="str">
            <v>Air</v>
          </cell>
          <cell r="F338" t="str">
            <v>DOC</v>
          </cell>
          <cell r="G338">
            <v>0</v>
          </cell>
          <cell r="H338">
            <v>0</v>
          </cell>
          <cell r="I338">
            <v>2023</v>
          </cell>
          <cell r="J338" t="str">
            <v>Actual</v>
          </cell>
        </row>
        <row r="339">
          <cell r="B339" t="str">
            <v>AAFES</v>
          </cell>
          <cell r="C339">
            <v>1</v>
          </cell>
          <cell r="D339" t="str">
            <v>SGN G5</v>
          </cell>
          <cell r="E339" t="str">
            <v>Air</v>
          </cell>
          <cell r="F339" t="str">
            <v>DOC</v>
          </cell>
          <cell r="G339">
            <v>0</v>
          </cell>
          <cell r="H339">
            <v>0</v>
          </cell>
          <cell r="I339">
            <v>2023</v>
          </cell>
          <cell r="J339" t="str">
            <v>Actual</v>
          </cell>
        </row>
        <row r="340">
          <cell r="B340" t="str">
            <v>ALLB</v>
          </cell>
          <cell r="C340">
            <v>1</v>
          </cell>
          <cell r="D340" t="str">
            <v>SGN G5</v>
          </cell>
          <cell r="E340" t="str">
            <v>Air</v>
          </cell>
          <cell r="F340" t="str">
            <v>DOC</v>
          </cell>
          <cell r="G340">
            <v>0</v>
          </cell>
          <cell r="H340">
            <v>0</v>
          </cell>
          <cell r="I340">
            <v>2023</v>
          </cell>
          <cell r="J340" t="str">
            <v>Actual</v>
          </cell>
        </row>
        <row r="341">
          <cell r="B341" t="str">
            <v>DORM</v>
          </cell>
          <cell r="C341">
            <v>1</v>
          </cell>
          <cell r="D341" t="str">
            <v>SGN G5</v>
          </cell>
          <cell r="E341" t="str">
            <v>Air</v>
          </cell>
          <cell r="F341" t="str">
            <v>DOC</v>
          </cell>
          <cell r="G341">
            <v>0</v>
          </cell>
          <cell r="H341">
            <v>0</v>
          </cell>
          <cell r="I341">
            <v>2023</v>
          </cell>
          <cell r="J341" t="str">
            <v>Actual</v>
          </cell>
        </row>
        <row r="342">
          <cell r="B342" t="str">
            <v>DSAQSP</v>
          </cell>
          <cell r="C342">
            <v>1</v>
          </cell>
          <cell r="D342" t="str">
            <v>SGN G5</v>
          </cell>
          <cell r="E342" t="str">
            <v>Air</v>
          </cell>
          <cell r="F342" t="str">
            <v>DOC</v>
          </cell>
          <cell r="G342">
            <v>0</v>
          </cell>
          <cell r="H342">
            <v>0</v>
          </cell>
          <cell r="I342">
            <v>2023</v>
          </cell>
          <cell r="J342" t="str">
            <v>Actual</v>
          </cell>
        </row>
        <row r="343">
          <cell r="B343" t="str">
            <v>EMCI</v>
          </cell>
          <cell r="C343">
            <v>1</v>
          </cell>
          <cell r="D343" t="str">
            <v>SGN G5</v>
          </cell>
          <cell r="E343" t="str">
            <v>Air</v>
          </cell>
          <cell r="F343" t="str">
            <v>DOC</v>
          </cell>
          <cell r="G343">
            <v>0</v>
          </cell>
          <cell r="H343">
            <v>0</v>
          </cell>
          <cell r="I343">
            <v>2023</v>
          </cell>
          <cell r="J343" t="str">
            <v>Actual</v>
          </cell>
        </row>
        <row r="344">
          <cell r="B344" t="str">
            <v>LIICO</v>
          </cell>
          <cell r="C344">
            <v>1</v>
          </cell>
          <cell r="D344" t="str">
            <v>SGN G5</v>
          </cell>
          <cell r="E344" t="str">
            <v>Air</v>
          </cell>
          <cell r="F344" t="str">
            <v>DOC</v>
          </cell>
          <cell r="G344">
            <v>0</v>
          </cell>
          <cell r="H344">
            <v>0</v>
          </cell>
          <cell r="I344">
            <v>2023</v>
          </cell>
          <cell r="J344" t="str">
            <v>Actual</v>
          </cell>
        </row>
        <row r="345">
          <cell r="B345" t="str">
            <v>LIIRE</v>
          </cell>
          <cell r="C345">
            <v>1</v>
          </cell>
          <cell r="D345" t="str">
            <v>SGN G5</v>
          </cell>
          <cell r="E345" t="str">
            <v>Air</v>
          </cell>
          <cell r="F345" t="str">
            <v>DOC</v>
          </cell>
          <cell r="G345">
            <v>0</v>
          </cell>
          <cell r="H345">
            <v>0</v>
          </cell>
          <cell r="I345">
            <v>2023</v>
          </cell>
          <cell r="J345" t="str">
            <v>Actual</v>
          </cell>
        </row>
        <row r="346">
          <cell r="B346" t="str">
            <v>LIIWWR</v>
          </cell>
          <cell r="C346">
            <v>1</v>
          </cell>
          <cell r="D346" t="str">
            <v>SGN G5</v>
          </cell>
          <cell r="E346" t="str">
            <v>Air</v>
          </cell>
          <cell r="F346" t="str">
            <v>DOC</v>
          </cell>
          <cell r="G346">
            <v>0</v>
          </cell>
          <cell r="H346">
            <v>0</v>
          </cell>
          <cell r="I346">
            <v>2023</v>
          </cell>
          <cell r="J346" t="str">
            <v>Actual</v>
          </cell>
        </row>
        <row r="347">
          <cell r="B347" t="str">
            <v>MKI</v>
          </cell>
          <cell r="C347">
            <v>1</v>
          </cell>
          <cell r="D347" t="str">
            <v>SGN G5</v>
          </cell>
          <cell r="E347" t="str">
            <v>Air</v>
          </cell>
          <cell r="F347" t="str">
            <v>DOC</v>
          </cell>
          <cell r="G347">
            <v>0</v>
          </cell>
          <cell r="H347">
            <v>0</v>
          </cell>
          <cell r="I347">
            <v>2023</v>
          </cell>
          <cell r="J347" t="str">
            <v>Actual</v>
          </cell>
        </row>
        <row r="348">
          <cell r="B348" t="str">
            <v>NHAC</v>
          </cell>
          <cell r="C348">
            <v>1</v>
          </cell>
          <cell r="D348" t="str">
            <v>SGN G5</v>
          </cell>
          <cell r="E348" t="str">
            <v>Air</v>
          </cell>
          <cell r="F348" t="str">
            <v>DOC</v>
          </cell>
          <cell r="G348">
            <v>0</v>
          </cell>
          <cell r="H348">
            <v>0</v>
          </cell>
          <cell r="I348">
            <v>2023</v>
          </cell>
          <cell r="J348" t="str">
            <v>Actual</v>
          </cell>
        </row>
        <row r="349">
          <cell r="B349" t="str">
            <v>PVHJA</v>
          </cell>
          <cell r="C349">
            <v>1</v>
          </cell>
          <cell r="D349" t="str">
            <v>SGN G5</v>
          </cell>
          <cell r="E349" t="str">
            <v>Air</v>
          </cell>
          <cell r="F349" t="str">
            <v>DOC</v>
          </cell>
          <cell r="G349">
            <v>0</v>
          </cell>
          <cell r="H349">
            <v>0</v>
          </cell>
          <cell r="I349">
            <v>2023</v>
          </cell>
          <cell r="J349" t="str">
            <v>Actual</v>
          </cell>
        </row>
        <row r="350">
          <cell r="B350" t="str">
            <v>THAS</v>
          </cell>
          <cell r="C350">
            <v>1</v>
          </cell>
          <cell r="D350" t="str">
            <v>SGN G5</v>
          </cell>
          <cell r="E350" t="str">
            <v>Air</v>
          </cell>
          <cell r="F350" t="str">
            <v>DOC</v>
          </cell>
          <cell r="G350">
            <v>0</v>
          </cell>
          <cell r="H350">
            <v>0</v>
          </cell>
          <cell r="I350">
            <v>2023</v>
          </cell>
          <cell r="J350" t="str">
            <v>Actual</v>
          </cell>
        </row>
        <row r="351">
          <cell r="B351" t="str">
            <v>WARAS</v>
          </cell>
          <cell r="C351">
            <v>1</v>
          </cell>
          <cell r="D351" t="str">
            <v>SGN G5</v>
          </cell>
          <cell r="E351" t="str">
            <v>Air</v>
          </cell>
          <cell r="F351" t="str">
            <v>DOC</v>
          </cell>
          <cell r="G351">
            <v>0</v>
          </cell>
          <cell r="H351">
            <v>0</v>
          </cell>
          <cell r="I351">
            <v>2023</v>
          </cell>
          <cell r="J351" t="str">
            <v>Actual</v>
          </cell>
        </row>
        <row r="352">
          <cell r="B352" t="str">
            <v>WYNBRG</v>
          </cell>
          <cell r="C352">
            <v>1</v>
          </cell>
          <cell r="D352" t="str">
            <v>SGN G3</v>
          </cell>
          <cell r="E352" t="str">
            <v>Air</v>
          </cell>
          <cell r="F352" t="str">
            <v>DOC</v>
          </cell>
          <cell r="G352">
            <v>0</v>
          </cell>
          <cell r="H352">
            <v>0</v>
          </cell>
          <cell r="I352">
            <v>2023</v>
          </cell>
          <cell r="J352" t="str">
            <v>Actual</v>
          </cell>
        </row>
        <row r="353">
          <cell r="B353" t="str">
            <v>X47BL</v>
          </cell>
          <cell r="C353">
            <v>1</v>
          </cell>
          <cell r="D353" t="str">
            <v>SGN G5</v>
          </cell>
          <cell r="E353" t="str">
            <v>Air</v>
          </cell>
          <cell r="F353" t="str">
            <v>DOC</v>
          </cell>
          <cell r="G353">
            <v>0</v>
          </cell>
          <cell r="H353">
            <v>0</v>
          </cell>
          <cell r="I353">
            <v>2023</v>
          </cell>
          <cell r="J353" t="str">
            <v>Actual</v>
          </cell>
        </row>
        <row r="354">
          <cell r="B354" t="str">
            <v>XATPE</v>
          </cell>
          <cell r="C354">
            <v>1</v>
          </cell>
          <cell r="D354" t="str">
            <v>SGN G5</v>
          </cell>
          <cell r="E354" t="str">
            <v>Air</v>
          </cell>
          <cell r="F354" t="str">
            <v>DOC</v>
          </cell>
          <cell r="G354">
            <v>0</v>
          </cell>
          <cell r="H354">
            <v>0</v>
          </cell>
          <cell r="I354">
            <v>2023</v>
          </cell>
          <cell r="J354" t="str">
            <v>Actual</v>
          </cell>
        </row>
        <row r="355">
          <cell r="B355" t="str">
            <v>XBLAIN</v>
          </cell>
          <cell r="C355">
            <v>1</v>
          </cell>
          <cell r="D355" t="str">
            <v>SGN G5</v>
          </cell>
          <cell r="E355" t="str">
            <v>Air</v>
          </cell>
          <cell r="F355" t="str">
            <v>DOC</v>
          </cell>
          <cell r="G355">
            <v>0</v>
          </cell>
          <cell r="H355">
            <v>0</v>
          </cell>
          <cell r="I355">
            <v>2023</v>
          </cell>
          <cell r="J355" t="str">
            <v>Actual</v>
          </cell>
        </row>
        <row r="356">
          <cell r="B356" t="str">
            <v>XCALM</v>
          </cell>
          <cell r="C356">
            <v>1</v>
          </cell>
          <cell r="D356" t="str">
            <v>SGN G5</v>
          </cell>
          <cell r="E356" t="str">
            <v>Air</v>
          </cell>
          <cell r="F356" t="str">
            <v>DOC</v>
          </cell>
          <cell r="G356">
            <v>0</v>
          </cell>
          <cell r="H356">
            <v>0</v>
          </cell>
          <cell r="I356">
            <v>2023</v>
          </cell>
          <cell r="J356" t="str">
            <v>Actual</v>
          </cell>
        </row>
        <row r="357">
          <cell r="B357" t="str">
            <v>XHBIL</v>
          </cell>
          <cell r="C357">
            <v>1</v>
          </cell>
          <cell r="D357" t="str">
            <v>SGN G5</v>
          </cell>
          <cell r="E357" t="str">
            <v>Air</v>
          </cell>
          <cell r="F357" t="str">
            <v>DOC</v>
          </cell>
          <cell r="G357">
            <v>0</v>
          </cell>
          <cell r="H357">
            <v>0</v>
          </cell>
          <cell r="I357">
            <v>2023</v>
          </cell>
          <cell r="J357" t="str">
            <v>Actual</v>
          </cell>
        </row>
        <row r="358">
          <cell r="B358" t="str">
            <v>XKEENI</v>
          </cell>
          <cell r="C358">
            <v>1</v>
          </cell>
          <cell r="D358" t="str">
            <v>SGN G5</v>
          </cell>
          <cell r="E358" t="str">
            <v>Air</v>
          </cell>
          <cell r="F358" t="str">
            <v>DOC</v>
          </cell>
          <cell r="G358">
            <v>0</v>
          </cell>
          <cell r="H358">
            <v>0</v>
          </cell>
          <cell r="I358">
            <v>2023</v>
          </cell>
          <cell r="J358" t="str">
            <v>Actual</v>
          </cell>
        </row>
        <row r="359">
          <cell r="B359" t="str">
            <v>XREDC</v>
          </cell>
          <cell r="C359">
            <v>1</v>
          </cell>
          <cell r="D359" t="str">
            <v>SGN G5</v>
          </cell>
          <cell r="E359" t="str">
            <v>Air</v>
          </cell>
          <cell r="F359" t="str">
            <v>DOC</v>
          </cell>
          <cell r="G359">
            <v>0</v>
          </cell>
          <cell r="H359">
            <v>0</v>
          </cell>
          <cell r="I359">
            <v>2023</v>
          </cell>
          <cell r="J359" t="str">
            <v>Actual</v>
          </cell>
        </row>
        <row r="360">
          <cell r="B360" t="str">
            <v>XSOLS</v>
          </cell>
          <cell r="C360">
            <v>1</v>
          </cell>
          <cell r="D360" t="str">
            <v>SGN G5</v>
          </cell>
          <cell r="E360" t="str">
            <v>Air</v>
          </cell>
          <cell r="F360" t="str">
            <v>DOC</v>
          </cell>
          <cell r="G360">
            <v>0</v>
          </cell>
          <cell r="H360">
            <v>0</v>
          </cell>
          <cell r="I360">
            <v>2023</v>
          </cell>
          <cell r="J360" t="str">
            <v>Actual</v>
          </cell>
        </row>
        <row r="361">
          <cell r="B361" t="str">
            <v>USBOX</v>
          </cell>
          <cell r="C361">
            <v>1</v>
          </cell>
          <cell r="D361" t="str">
            <v>SGN G5</v>
          </cell>
          <cell r="E361" t="str">
            <v>Air</v>
          </cell>
          <cell r="F361" t="str">
            <v>DOC</v>
          </cell>
          <cell r="G361">
            <v>2</v>
          </cell>
          <cell r="H361">
            <v>0</v>
          </cell>
          <cell r="I361">
            <v>2023</v>
          </cell>
          <cell r="J361" t="str">
            <v>Actual</v>
          </cell>
        </row>
        <row r="362">
          <cell r="B362" t="str">
            <v>SINBOX</v>
          </cell>
          <cell r="C362">
            <v>1</v>
          </cell>
          <cell r="D362" t="str">
            <v>SGN G5</v>
          </cell>
          <cell r="E362" t="str">
            <v>Air</v>
          </cell>
          <cell r="F362" t="str">
            <v>DOC</v>
          </cell>
          <cell r="G362">
            <v>6</v>
          </cell>
          <cell r="H362">
            <v>0</v>
          </cell>
          <cell r="I362">
            <v>2023</v>
          </cell>
          <cell r="J362" t="str">
            <v>Actual</v>
          </cell>
        </row>
        <row r="363">
          <cell r="B363" t="str">
            <v>EMLUX</v>
          </cell>
          <cell r="C363">
            <v>1</v>
          </cell>
          <cell r="D363" t="str">
            <v>SGN G4</v>
          </cell>
          <cell r="E363" t="str">
            <v>Air</v>
          </cell>
          <cell r="F363" t="str">
            <v>DOC</v>
          </cell>
          <cell r="G363">
            <v>0</v>
          </cell>
          <cell r="H363">
            <v>9.4507575757575759E-3</v>
          </cell>
          <cell r="I363">
            <v>2023</v>
          </cell>
          <cell r="J363" t="str">
            <v>Actual</v>
          </cell>
        </row>
        <row r="364">
          <cell r="B364" t="str">
            <v>EUROM</v>
          </cell>
          <cell r="C364">
            <v>1</v>
          </cell>
          <cell r="D364" t="str">
            <v>SGN G4</v>
          </cell>
          <cell r="E364" t="str">
            <v>Air</v>
          </cell>
          <cell r="F364" t="str">
            <v>DOC</v>
          </cell>
          <cell r="G364">
            <v>0</v>
          </cell>
          <cell r="H364">
            <v>1.8888888888888889E-2</v>
          </cell>
          <cell r="I364">
            <v>2023</v>
          </cell>
          <cell r="J364" t="str">
            <v>Actual</v>
          </cell>
        </row>
        <row r="365">
          <cell r="B365" t="str">
            <v>SWOOSH</v>
          </cell>
          <cell r="C365">
            <v>1</v>
          </cell>
          <cell r="D365" t="str">
            <v>SGN G1</v>
          </cell>
          <cell r="E365" t="str">
            <v>Sea</v>
          </cell>
          <cell r="F365" t="str">
            <v>DOC</v>
          </cell>
          <cell r="G365">
            <v>3513</v>
          </cell>
          <cell r="H365">
            <v>6.2928791861111106</v>
          </cell>
          <cell r="I365">
            <v>2023</v>
          </cell>
          <cell r="J365" t="str">
            <v>Actual</v>
          </cell>
        </row>
        <row r="366">
          <cell r="B366" t="str">
            <v>CONVRS</v>
          </cell>
          <cell r="C366">
            <v>1</v>
          </cell>
          <cell r="D366" t="str">
            <v>SGN G1</v>
          </cell>
          <cell r="E366" t="str">
            <v>Sea</v>
          </cell>
          <cell r="F366" t="str">
            <v>DOC</v>
          </cell>
          <cell r="G366">
            <v>12</v>
          </cell>
          <cell r="H366">
            <v>6.2193627450980379E-2</v>
          </cell>
          <cell r="I366">
            <v>2023</v>
          </cell>
          <cell r="J366" t="str">
            <v>Actual</v>
          </cell>
        </row>
        <row r="367">
          <cell r="B367" t="str">
            <v>COLE</v>
          </cell>
          <cell r="C367">
            <v>1</v>
          </cell>
          <cell r="D367" t="str">
            <v>SGN G1</v>
          </cell>
          <cell r="E367" t="str">
            <v>Sea</v>
          </cell>
          <cell r="F367" t="str">
            <v>DOC</v>
          </cell>
          <cell r="G367">
            <v>0</v>
          </cell>
          <cell r="H367">
            <v>0</v>
          </cell>
          <cell r="I367">
            <v>2023</v>
          </cell>
          <cell r="J367" t="str">
            <v>Actual</v>
          </cell>
        </row>
        <row r="368">
          <cell r="B368" t="str">
            <v>AAFZE</v>
          </cell>
          <cell r="C368">
            <v>1</v>
          </cell>
          <cell r="D368" t="str">
            <v>SGN G2</v>
          </cell>
          <cell r="E368" t="str">
            <v>Sea</v>
          </cell>
          <cell r="F368" t="str">
            <v>DOC</v>
          </cell>
          <cell r="G368">
            <v>0</v>
          </cell>
          <cell r="H368">
            <v>0</v>
          </cell>
          <cell r="I368">
            <v>2023</v>
          </cell>
          <cell r="J368" t="str">
            <v>Actual</v>
          </cell>
        </row>
        <row r="369">
          <cell r="B369" t="str">
            <v>AEBV</v>
          </cell>
          <cell r="C369">
            <v>1</v>
          </cell>
          <cell r="D369" t="str">
            <v>SGN G2</v>
          </cell>
          <cell r="E369" t="str">
            <v>Sea</v>
          </cell>
          <cell r="F369" t="str">
            <v>DOC</v>
          </cell>
          <cell r="G369">
            <v>74</v>
          </cell>
          <cell r="H369">
            <v>0.43226620370370372</v>
          </cell>
          <cell r="I369">
            <v>2023</v>
          </cell>
          <cell r="J369" t="str">
            <v>Actual</v>
          </cell>
        </row>
        <row r="370">
          <cell r="B370" t="str">
            <v>ANNINC</v>
          </cell>
          <cell r="C370">
            <v>1</v>
          </cell>
          <cell r="D370" t="str">
            <v>SGN G2</v>
          </cell>
          <cell r="E370" t="str">
            <v>Sea</v>
          </cell>
          <cell r="F370" t="str">
            <v>DOC</v>
          </cell>
          <cell r="G370">
            <v>0</v>
          </cell>
          <cell r="H370">
            <v>0</v>
          </cell>
          <cell r="I370">
            <v>2023</v>
          </cell>
          <cell r="J370" t="str">
            <v>Actual</v>
          </cell>
        </row>
        <row r="371">
          <cell r="B371" t="str">
            <v>ARMOUR</v>
          </cell>
          <cell r="C371">
            <v>1</v>
          </cell>
          <cell r="D371" t="str">
            <v>SGN G2</v>
          </cell>
          <cell r="E371" t="str">
            <v>Sea</v>
          </cell>
          <cell r="F371" t="str">
            <v>DOC</v>
          </cell>
          <cell r="G371">
            <v>185</v>
          </cell>
          <cell r="H371">
            <v>0.29966221405228755</v>
          </cell>
          <cell r="I371">
            <v>2023</v>
          </cell>
          <cell r="J371" t="str">
            <v>Actual</v>
          </cell>
        </row>
        <row r="372">
          <cell r="B372" t="str">
            <v>ATC</v>
          </cell>
          <cell r="C372">
            <v>1</v>
          </cell>
          <cell r="D372" t="str">
            <v>SGN G2</v>
          </cell>
          <cell r="E372" t="str">
            <v>Sea</v>
          </cell>
          <cell r="F372" t="str">
            <v>DOC</v>
          </cell>
          <cell r="G372">
            <v>6</v>
          </cell>
          <cell r="H372">
            <v>3.0022222222222214E-2</v>
          </cell>
          <cell r="I372">
            <v>2023</v>
          </cell>
          <cell r="J372" t="str">
            <v>Actual</v>
          </cell>
        </row>
        <row r="373">
          <cell r="B373" t="str">
            <v>ATCSTS</v>
          </cell>
          <cell r="C373">
            <v>1</v>
          </cell>
          <cell r="D373" t="str">
            <v>SGN G2</v>
          </cell>
          <cell r="E373" t="str">
            <v>Sea</v>
          </cell>
          <cell r="F373" t="str">
            <v>DOC</v>
          </cell>
          <cell r="G373">
            <v>0</v>
          </cell>
          <cell r="H373">
            <v>0</v>
          </cell>
          <cell r="I373">
            <v>2023</v>
          </cell>
          <cell r="J373" t="str">
            <v>Actual</v>
          </cell>
        </row>
        <row r="374">
          <cell r="B374" t="str">
            <v>ATS</v>
          </cell>
          <cell r="C374">
            <v>1</v>
          </cell>
          <cell r="D374" t="str">
            <v>SGN G2</v>
          </cell>
          <cell r="E374" t="str">
            <v>Sea</v>
          </cell>
          <cell r="F374" t="str">
            <v>DOC</v>
          </cell>
          <cell r="G374">
            <v>0</v>
          </cell>
          <cell r="H374">
            <v>0</v>
          </cell>
          <cell r="I374">
            <v>2023</v>
          </cell>
          <cell r="J374" t="str">
            <v>Actual</v>
          </cell>
        </row>
        <row r="375">
          <cell r="B375" t="str">
            <v>HORBAC</v>
          </cell>
          <cell r="C375">
            <v>1</v>
          </cell>
          <cell r="D375" t="str">
            <v>SGN G2</v>
          </cell>
          <cell r="E375" t="str">
            <v>Sea</v>
          </cell>
          <cell r="F375" t="str">
            <v>DOC</v>
          </cell>
          <cell r="G375">
            <v>0</v>
          </cell>
          <cell r="H375">
            <v>0</v>
          </cell>
          <cell r="I375">
            <v>2023</v>
          </cell>
          <cell r="J375" t="str">
            <v>Actual</v>
          </cell>
        </row>
        <row r="376">
          <cell r="B376" t="str">
            <v>HORBUB</v>
          </cell>
          <cell r="C376">
            <v>1</v>
          </cell>
          <cell r="D376" t="str">
            <v>SGN G2</v>
          </cell>
          <cell r="E376" t="str">
            <v>Sea</v>
          </cell>
          <cell r="F376" t="str">
            <v>DOC</v>
          </cell>
          <cell r="G376">
            <v>0</v>
          </cell>
          <cell r="H376">
            <v>0</v>
          </cell>
          <cell r="I376">
            <v>2023</v>
          </cell>
          <cell r="J376" t="str">
            <v>Actual</v>
          </cell>
        </row>
        <row r="377">
          <cell r="B377" t="str">
            <v>HOSLEY</v>
          </cell>
          <cell r="C377">
            <v>1</v>
          </cell>
          <cell r="D377" t="str">
            <v>SGN G2</v>
          </cell>
          <cell r="E377" t="str">
            <v>Sea</v>
          </cell>
          <cell r="F377" t="str">
            <v>DOC</v>
          </cell>
          <cell r="G377">
            <v>0</v>
          </cell>
          <cell r="H377">
            <v>0</v>
          </cell>
          <cell r="I377">
            <v>2023</v>
          </cell>
          <cell r="J377" t="str">
            <v>Actual</v>
          </cell>
        </row>
        <row r="378">
          <cell r="B378" t="str">
            <v>JCREW</v>
          </cell>
          <cell r="C378">
            <v>1</v>
          </cell>
          <cell r="D378" t="str">
            <v>SGN G2</v>
          </cell>
          <cell r="E378" t="str">
            <v>Sea</v>
          </cell>
          <cell r="F378" t="str">
            <v>DOC</v>
          </cell>
          <cell r="G378">
            <v>18</v>
          </cell>
          <cell r="H378">
            <v>6.1125625000000003E-2</v>
          </cell>
          <cell r="I378">
            <v>2023</v>
          </cell>
          <cell r="J378" t="str">
            <v>Actual</v>
          </cell>
        </row>
        <row r="379">
          <cell r="B379" t="str">
            <v>NBAL</v>
          </cell>
          <cell r="C379">
            <v>1</v>
          </cell>
          <cell r="D379" t="str">
            <v>SGN G2</v>
          </cell>
          <cell r="E379" t="str">
            <v>Sea</v>
          </cell>
          <cell r="F379" t="str">
            <v>DOC</v>
          </cell>
          <cell r="G379">
            <v>37</v>
          </cell>
          <cell r="H379">
            <v>2.9085597222222224E-2</v>
          </cell>
          <cell r="I379">
            <v>2023</v>
          </cell>
          <cell r="J379" t="str">
            <v>Actual</v>
          </cell>
        </row>
        <row r="380">
          <cell r="B380" t="str">
            <v>NBC</v>
          </cell>
          <cell r="C380">
            <v>1</v>
          </cell>
          <cell r="D380" t="str">
            <v>SGN G2</v>
          </cell>
          <cell r="E380" t="str">
            <v>Sea</v>
          </cell>
          <cell r="F380" t="str">
            <v>DOC</v>
          </cell>
          <cell r="G380">
            <v>31</v>
          </cell>
          <cell r="H380">
            <v>8.6123070987654329E-3</v>
          </cell>
          <cell r="I380">
            <v>2023</v>
          </cell>
          <cell r="J380" t="str">
            <v>Actual</v>
          </cell>
        </row>
        <row r="381">
          <cell r="B381" t="str">
            <v>NBMY</v>
          </cell>
          <cell r="C381">
            <v>1</v>
          </cell>
          <cell r="D381" t="str">
            <v>SGN G2</v>
          </cell>
          <cell r="E381" t="str">
            <v>Sea</v>
          </cell>
          <cell r="F381" t="str">
            <v>DOC</v>
          </cell>
          <cell r="G381">
            <v>24</v>
          </cell>
          <cell r="H381">
            <v>2.5319444444444443E-3</v>
          </cell>
          <cell r="I381">
            <v>2023</v>
          </cell>
          <cell r="J381" t="str">
            <v>Actual</v>
          </cell>
        </row>
        <row r="382">
          <cell r="B382" t="str">
            <v>NBSG</v>
          </cell>
          <cell r="C382">
            <v>1</v>
          </cell>
          <cell r="D382" t="str">
            <v>SGN G2</v>
          </cell>
          <cell r="E382" t="str">
            <v>Sea</v>
          </cell>
          <cell r="F382" t="str">
            <v>DOC</v>
          </cell>
          <cell r="G382">
            <v>12</v>
          </cell>
          <cell r="H382">
            <v>9.1152083333333345E-3</v>
          </cell>
          <cell r="I382">
            <v>2023</v>
          </cell>
          <cell r="J382" t="str">
            <v>Actual</v>
          </cell>
        </row>
        <row r="383">
          <cell r="B383" t="str">
            <v>UADSHP</v>
          </cell>
          <cell r="C383">
            <v>1</v>
          </cell>
          <cell r="D383" t="str">
            <v>SGN G2</v>
          </cell>
          <cell r="E383" t="str">
            <v>Sea</v>
          </cell>
          <cell r="F383" t="str">
            <v>DOC</v>
          </cell>
          <cell r="G383">
            <v>17</v>
          </cell>
          <cell r="H383">
            <v>2.815173611111111E-2</v>
          </cell>
          <cell r="I383">
            <v>2023</v>
          </cell>
          <cell r="J383" t="str">
            <v>Actual</v>
          </cell>
        </row>
        <row r="384">
          <cell r="B384" t="str">
            <v>WARMEX</v>
          </cell>
          <cell r="C384">
            <v>1</v>
          </cell>
          <cell r="D384" t="str">
            <v>SGN G2</v>
          </cell>
          <cell r="E384" t="str">
            <v>Sea</v>
          </cell>
          <cell r="F384" t="str">
            <v>DOC</v>
          </cell>
          <cell r="G384">
            <v>0</v>
          </cell>
          <cell r="H384">
            <v>0</v>
          </cell>
          <cell r="I384">
            <v>2023</v>
          </cell>
          <cell r="J384" t="str">
            <v>Actual</v>
          </cell>
        </row>
        <row r="385">
          <cell r="B385" t="str">
            <v>XIRGA</v>
          </cell>
          <cell r="C385">
            <v>1</v>
          </cell>
          <cell r="D385" t="str">
            <v>SGN G5</v>
          </cell>
          <cell r="E385" t="str">
            <v>Sea</v>
          </cell>
          <cell r="F385" t="str">
            <v>DOC</v>
          </cell>
          <cell r="G385">
            <v>0</v>
          </cell>
          <cell r="H385">
            <v>0</v>
          </cell>
          <cell r="I385">
            <v>2023</v>
          </cell>
          <cell r="J385" t="str">
            <v>Actual</v>
          </cell>
        </row>
        <row r="386">
          <cell r="B386" t="str">
            <v>XWASO</v>
          </cell>
          <cell r="C386">
            <v>1</v>
          </cell>
          <cell r="D386" t="str">
            <v>SGN G2</v>
          </cell>
          <cell r="E386" t="str">
            <v>Sea</v>
          </cell>
          <cell r="F386" t="str">
            <v>DOC</v>
          </cell>
          <cell r="G386">
            <v>5</v>
          </cell>
          <cell r="H386">
            <v>0.42954861111111109</v>
          </cell>
          <cell r="I386">
            <v>2023</v>
          </cell>
          <cell r="J386" t="str">
            <v>Actual</v>
          </cell>
        </row>
        <row r="387">
          <cell r="B387" t="str">
            <v>AEO</v>
          </cell>
          <cell r="C387">
            <v>1</v>
          </cell>
          <cell r="D387" t="str">
            <v>SGN G3</v>
          </cell>
          <cell r="E387" t="str">
            <v>Sea</v>
          </cell>
          <cell r="F387" t="str">
            <v>DOC</v>
          </cell>
          <cell r="G387">
            <v>120</v>
          </cell>
          <cell r="H387">
            <v>6.3500000000000001E-2</v>
          </cell>
          <cell r="I387">
            <v>2023</v>
          </cell>
          <cell r="J387" t="str">
            <v>Actual</v>
          </cell>
        </row>
        <row r="388">
          <cell r="B388" t="str">
            <v>AEOHK</v>
          </cell>
          <cell r="C388">
            <v>1</v>
          </cell>
          <cell r="D388" t="str">
            <v>SGN G3</v>
          </cell>
          <cell r="E388" t="str">
            <v>Sea</v>
          </cell>
          <cell r="F388" t="str">
            <v>DOC</v>
          </cell>
          <cell r="G388">
            <v>0</v>
          </cell>
          <cell r="H388">
            <v>5.8633928571428573E-2</v>
          </cell>
          <cell r="I388">
            <v>2023</v>
          </cell>
          <cell r="J388" t="str">
            <v>Actual</v>
          </cell>
        </row>
        <row r="389">
          <cell r="B389" t="str">
            <v>AEOJP</v>
          </cell>
          <cell r="C389">
            <v>1</v>
          </cell>
          <cell r="D389" t="str">
            <v>SGN G3</v>
          </cell>
          <cell r="E389" t="str">
            <v>Sea</v>
          </cell>
          <cell r="F389" t="str">
            <v>DOC</v>
          </cell>
          <cell r="G389">
            <v>0</v>
          </cell>
          <cell r="H389">
            <v>0</v>
          </cell>
          <cell r="I389">
            <v>2023</v>
          </cell>
          <cell r="J389" t="str">
            <v>Actual</v>
          </cell>
        </row>
        <row r="390">
          <cell r="B390" t="str">
            <v>AEOMEX</v>
          </cell>
          <cell r="C390">
            <v>1</v>
          </cell>
          <cell r="D390" t="str">
            <v>SGN G3</v>
          </cell>
          <cell r="E390" t="str">
            <v>Sea</v>
          </cell>
          <cell r="F390" t="str">
            <v>DOC</v>
          </cell>
          <cell r="G390">
            <v>8</v>
          </cell>
          <cell r="H390">
            <v>5.3277777777777778E-2</v>
          </cell>
          <cell r="I390">
            <v>2023</v>
          </cell>
          <cell r="J390" t="str">
            <v>Actual</v>
          </cell>
        </row>
        <row r="391">
          <cell r="B391" t="str">
            <v>AEOMIX</v>
          </cell>
          <cell r="C391">
            <v>1</v>
          </cell>
          <cell r="D391" t="str">
            <v>SGN G3</v>
          </cell>
          <cell r="E391" t="str">
            <v>Sea</v>
          </cell>
          <cell r="F391" t="str">
            <v>DOC</v>
          </cell>
          <cell r="G391">
            <v>19</v>
          </cell>
          <cell r="H391">
            <v>6.9677406330749356E-2</v>
          </cell>
          <cell r="I391">
            <v>2023</v>
          </cell>
          <cell r="J391" t="str">
            <v>Actual</v>
          </cell>
        </row>
        <row r="392">
          <cell r="B392" t="str">
            <v>AEOSHA</v>
          </cell>
          <cell r="C392">
            <v>1</v>
          </cell>
          <cell r="D392" t="str">
            <v>SGN G3</v>
          </cell>
          <cell r="E392" t="str">
            <v>Sea</v>
          </cell>
          <cell r="F392" t="str">
            <v>DOC</v>
          </cell>
          <cell r="G392">
            <v>0</v>
          </cell>
          <cell r="H392">
            <v>0</v>
          </cell>
          <cell r="I392">
            <v>2023</v>
          </cell>
          <cell r="J392" t="str">
            <v>Actual</v>
          </cell>
        </row>
        <row r="393">
          <cell r="B393" t="str">
            <v>AGRON</v>
          </cell>
          <cell r="C393">
            <v>1</v>
          </cell>
          <cell r="D393" t="str">
            <v>SGN G3</v>
          </cell>
          <cell r="E393" t="str">
            <v>Sea</v>
          </cell>
          <cell r="F393" t="str">
            <v>DOC</v>
          </cell>
          <cell r="G393">
            <v>0</v>
          </cell>
          <cell r="H393">
            <v>0</v>
          </cell>
          <cell r="I393">
            <v>2023</v>
          </cell>
          <cell r="J393" t="str">
            <v>Actual</v>
          </cell>
        </row>
        <row r="394">
          <cell r="B394" t="str">
            <v>BELL</v>
          </cell>
          <cell r="C394">
            <v>1</v>
          </cell>
          <cell r="D394" t="str">
            <v>SGN G3</v>
          </cell>
          <cell r="E394" t="str">
            <v>Sea</v>
          </cell>
          <cell r="F394" t="str">
            <v>DOC</v>
          </cell>
          <cell r="G394">
            <v>0</v>
          </cell>
          <cell r="H394">
            <v>0</v>
          </cell>
          <cell r="I394">
            <v>2023</v>
          </cell>
          <cell r="J394" t="str">
            <v>Actual</v>
          </cell>
        </row>
        <row r="395">
          <cell r="B395" t="str">
            <v>BHBEJ</v>
          </cell>
          <cell r="C395">
            <v>1</v>
          </cell>
          <cell r="D395" t="str">
            <v>SGN G3</v>
          </cell>
          <cell r="E395" t="str">
            <v>Sea</v>
          </cell>
          <cell r="F395" t="str">
            <v>DOC</v>
          </cell>
          <cell r="G395">
            <v>0</v>
          </cell>
          <cell r="H395">
            <v>0</v>
          </cell>
          <cell r="I395">
            <v>2023</v>
          </cell>
          <cell r="J395" t="str">
            <v>Actual</v>
          </cell>
        </row>
        <row r="396">
          <cell r="B396" t="str">
            <v>BPS</v>
          </cell>
          <cell r="C396">
            <v>1</v>
          </cell>
          <cell r="D396" t="str">
            <v>SGN G3</v>
          </cell>
          <cell r="E396" t="str">
            <v>Sea</v>
          </cell>
          <cell r="F396" t="str">
            <v>DOC</v>
          </cell>
          <cell r="G396">
            <v>0</v>
          </cell>
          <cell r="H396">
            <v>0</v>
          </cell>
          <cell r="I396">
            <v>2023</v>
          </cell>
          <cell r="J396" t="str">
            <v>Actual</v>
          </cell>
        </row>
        <row r="397">
          <cell r="B397" t="str">
            <v>BPSH</v>
          </cell>
          <cell r="C397">
            <v>1</v>
          </cell>
          <cell r="D397" t="str">
            <v>SGN G3</v>
          </cell>
          <cell r="E397" t="str">
            <v>Sea</v>
          </cell>
          <cell r="F397" t="str">
            <v>DOC</v>
          </cell>
          <cell r="G397">
            <v>4</v>
          </cell>
          <cell r="H397">
            <v>5.7798055555555568E-2</v>
          </cell>
          <cell r="I397">
            <v>2023</v>
          </cell>
          <cell r="J397" t="str">
            <v>Actual</v>
          </cell>
        </row>
        <row r="398">
          <cell r="B398" t="str">
            <v>BPSHCA</v>
          </cell>
          <cell r="C398">
            <v>1</v>
          </cell>
          <cell r="D398" t="str">
            <v>SGN G3</v>
          </cell>
          <cell r="E398" t="str">
            <v>Sea</v>
          </cell>
          <cell r="F398" t="str">
            <v>DOC</v>
          </cell>
          <cell r="G398">
            <v>5</v>
          </cell>
          <cell r="H398">
            <v>5.9639178240740734E-2</v>
          </cell>
          <cell r="I398">
            <v>2023</v>
          </cell>
          <cell r="J398" t="str">
            <v>Actual</v>
          </cell>
        </row>
        <row r="399">
          <cell r="B399" t="str">
            <v>BPSHUB</v>
          </cell>
          <cell r="C399">
            <v>1</v>
          </cell>
          <cell r="D399" t="str">
            <v>SGN G3</v>
          </cell>
          <cell r="E399" t="str">
            <v>Sea</v>
          </cell>
          <cell r="F399" t="str">
            <v>DOC</v>
          </cell>
          <cell r="G399">
            <v>0</v>
          </cell>
          <cell r="H399">
            <v>0</v>
          </cell>
          <cell r="I399">
            <v>2023</v>
          </cell>
          <cell r="J399" t="str">
            <v>Actual</v>
          </cell>
        </row>
        <row r="400">
          <cell r="B400" t="str">
            <v>BPSL</v>
          </cell>
          <cell r="C400">
            <v>1</v>
          </cell>
          <cell r="D400" t="str">
            <v>SGN G3</v>
          </cell>
          <cell r="E400" t="str">
            <v>Sea</v>
          </cell>
          <cell r="F400" t="str">
            <v>DOC</v>
          </cell>
          <cell r="G400">
            <v>1</v>
          </cell>
          <cell r="H400">
            <v>4.743333333333332E-2</v>
          </cell>
          <cell r="I400">
            <v>2023</v>
          </cell>
          <cell r="J400" t="str">
            <v>Actual</v>
          </cell>
        </row>
        <row r="401">
          <cell r="B401" t="str">
            <v>BRYLAN</v>
          </cell>
          <cell r="C401">
            <v>1</v>
          </cell>
          <cell r="D401" t="str">
            <v>SGN G3</v>
          </cell>
          <cell r="E401" t="str">
            <v>Sea</v>
          </cell>
          <cell r="F401" t="str">
            <v>DOC</v>
          </cell>
          <cell r="G401">
            <v>0</v>
          </cell>
          <cell r="H401">
            <v>0</v>
          </cell>
          <cell r="I401">
            <v>2023</v>
          </cell>
          <cell r="J401" t="str">
            <v>Actual</v>
          </cell>
        </row>
        <row r="402">
          <cell r="B402" t="str">
            <v>CHEWY</v>
          </cell>
          <cell r="C402">
            <v>1</v>
          </cell>
          <cell r="D402" t="str">
            <v>SGN G3</v>
          </cell>
          <cell r="E402" t="str">
            <v>Sea</v>
          </cell>
          <cell r="F402" t="str">
            <v>DOC</v>
          </cell>
          <cell r="G402">
            <v>0</v>
          </cell>
          <cell r="H402">
            <v>0</v>
          </cell>
          <cell r="I402">
            <v>2023</v>
          </cell>
          <cell r="J402" t="str">
            <v>Actual</v>
          </cell>
        </row>
        <row r="403">
          <cell r="B403" t="str">
            <v>CLUSH</v>
          </cell>
          <cell r="C403">
            <v>1</v>
          </cell>
          <cell r="D403" t="str">
            <v>SGN G3</v>
          </cell>
          <cell r="E403" t="str">
            <v>Sea</v>
          </cell>
          <cell r="F403" t="str">
            <v>DOC</v>
          </cell>
          <cell r="G403">
            <v>0</v>
          </cell>
          <cell r="H403">
            <v>0</v>
          </cell>
          <cell r="I403">
            <v>2023</v>
          </cell>
          <cell r="J403" t="str">
            <v>Actual</v>
          </cell>
        </row>
        <row r="404">
          <cell r="B404" t="str">
            <v>DEICH</v>
          </cell>
          <cell r="C404">
            <v>1</v>
          </cell>
          <cell r="D404" t="str">
            <v>SGN G3</v>
          </cell>
          <cell r="E404" t="str">
            <v>Sea</v>
          </cell>
          <cell r="F404" t="str">
            <v>DOC</v>
          </cell>
          <cell r="G404">
            <v>0</v>
          </cell>
          <cell r="H404">
            <v>0</v>
          </cell>
          <cell r="I404">
            <v>2023</v>
          </cell>
          <cell r="J404" t="str">
            <v>Actual</v>
          </cell>
        </row>
        <row r="405">
          <cell r="B405" t="str">
            <v>DEICUK</v>
          </cell>
          <cell r="C405">
            <v>1</v>
          </cell>
          <cell r="D405" t="str">
            <v>SGN G3</v>
          </cell>
          <cell r="E405" t="str">
            <v>Sea</v>
          </cell>
          <cell r="F405" t="str">
            <v>DOC</v>
          </cell>
          <cell r="G405">
            <v>0</v>
          </cell>
          <cell r="H405">
            <v>0</v>
          </cell>
          <cell r="I405">
            <v>2023</v>
          </cell>
          <cell r="J405" t="str">
            <v>Actual</v>
          </cell>
        </row>
        <row r="406">
          <cell r="B406" t="str">
            <v>DEMO</v>
          </cell>
          <cell r="C406">
            <v>1</v>
          </cell>
          <cell r="D406" t="str">
            <v>SGN G3</v>
          </cell>
          <cell r="E406" t="str">
            <v>Sea</v>
          </cell>
          <cell r="F406" t="str">
            <v>DOC</v>
          </cell>
          <cell r="G406">
            <v>0</v>
          </cell>
          <cell r="H406">
            <v>0</v>
          </cell>
          <cell r="I406">
            <v>2023</v>
          </cell>
          <cell r="J406" t="str">
            <v>Actual</v>
          </cell>
        </row>
        <row r="407">
          <cell r="B407" t="str">
            <v>EDDIEB</v>
          </cell>
          <cell r="C407">
            <v>1</v>
          </cell>
          <cell r="D407" t="str">
            <v>SGN G3</v>
          </cell>
          <cell r="E407" t="str">
            <v>Sea</v>
          </cell>
          <cell r="F407" t="str">
            <v>DOC</v>
          </cell>
          <cell r="G407">
            <v>4</v>
          </cell>
          <cell r="H407">
            <v>1.1320833333333334E-2</v>
          </cell>
          <cell r="I407">
            <v>2023</v>
          </cell>
          <cell r="J407" t="str">
            <v>Actual</v>
          </cell>
        </row>
        <row r="408">
          <cell r="B408" t="str">
            <v>EMCOLS</v>
          </cell>
          <cell r="C408">
            <v>1</v>
          </cell>
          <cell r="D408" t="str">
            <v>SGN G3</v>
          </cell>
          <cell r="E408" t="str">
            <v>Sea</v>
          </cell>
          <cell r="F408" t="str">
            <v>DOC</v>
          </cell>
          <cell r="G408">
            <v>0</v>
          </cell>
          <cell r="H408">
            <v>0</v>
          </cell>
          <cell r="I408">
            <v>2023</v>
          </cell>
          <cell r="J408" t="str">
            <v>Actual</v>
          </cell>
        </row>
        <row r="409">
          <cell r="B409" t="str">
            <v>ENGRS</v>
          </cell>
          <cell r="C409">
            <v>1</v>
          </cell>
          <cell r="D409" t="str">
            <v>SGN G3</v>
          </cell>
          <cell r="E409" t="str">
            <v>Sea</v>
          </cell>
          <cell r="F409" t="str">
            <v>DOC</v>
          </cell>
          <cell r="G409">
            <v>0</v>
          </cell>
          <cell r="H409">
            <v>0</v>
          </cell>
          <cell r="I409">
            <v>2023</v>
          </cell>
          <cell r="J409" t="str">
            <v>Actual</v>
          </cell>
        </row>
        <row r="410">
          <cell r="B410" t="str">
            <v>ENSHOE</v>
          </cell>
          <cell r="C410">
            <v>1</v>
          </cell>
          <cell r="D410" t="str">
            <v>SGN G3</v>
          </cell>
          <cell r="E410" t="str">
            <v>Sea</v>
          </cell>
          <cell r="F410" t="str">
            <v>DOC</v>
          </cell>
          <cell r="G410">
            <v>0</v>
          </cell>
          <cell r="H410">
            <v>0</v>
          </cell>
          <cell r="I410">
            <v>2023</v>
          </cell>
          <cell r="J410" t="str">
            <v>Actual</v>
          </cell>
        </row>
        <row r="411">
          <cell r="B411" t="str">
            <v>ENSPOR</v>
          </cell>
          <cell r="C411">
            <v>1</v>
          </cell>
          <cell r="D411" t="str">
            <v>SGN G3</v>
          </cell>
          <cell r="E411" t="str">
            <v>Sea</v>
          </cell>
          <cell r="F411" t="str">
            <v>DOC</v>
          </cell>
          <cell r="G411">
            <v>0</v>
          </cell>
          <cell r="H411">
            <v>0</v>
          </cell>
          <cell r="I411">
            <v>2023</v>
          </cell>
          <cell r="J411" t="str">
            <v>Actual</v>
          </cell>
        </row>
        <row r="412">
          <cell r="B412" t="str">
            <v>ESPRIT</v>
          </cell>
          <cell r="C412">
            <v>1</v>
          </cell>
          <cell r="D412" t="str">
            <v>SGN G3</v>
          </cell>
          <cell r="E412" t="str">
            <v>Sea</v>
          </cell>
          <cell r="F412" t="str">
            <v>DOC</v>
          </cell>
          <cell r="G412">
            <v>0</v>
          </cell>
          <cell r="H412">
            <v>0</v>
          </cell>
          <cell r="I412">
            <v>2023</v>
          </cell>
          <cell r="J412" t="str">
            <v>Actual</v>
          </cell>
        </row>
        <row r="413">
          <cell r="B413" t="str">
            <v>FOOTCA</v>
          </cell>
          <cell r="C413">
            <v>1</v>
          </cell>
          <cell r="D413" t="str">
            <v>SGN G3</v>
          </cell>
          <cell r="E413" t="str">
            <v>Sea</v>
          </cell>
          <cell r="F413" t="str">
            <v>DOC</v>
          </cell>
          <cell r="G413">
            <v>0</v>
          </cell>
          <cell r="H413">
            <v>0</v>
          </cell>
          <cell r="I413">
            <v>2023</v>
          </cell>
          <cell r="J413" t="str">
            <v>Actual</v>
          </cell>
        </row>
        <row r="414">
          <cell r="B414" t="str">
            <v>FOOTRT</v>
          </cell>
          <cell r="C414">
            <v>1</v>
          </cell>
          <cell r="D414" t="str">
            <v>SGN G3</v>
          </cell>
          <cell r="E414" t="str">
            <v>Sea</v>
          </cell>
          <cell r="F414" t="str">
            <v>DOC</v>
          </cell>
          <cell r="G414">
            <v>0</v>
          </cell>
          <cell r="H414">
            <v>0</v>
          </cell>
          <cell r="I414">
            <v>2023</v>
          </cell>
          <cell r="J414" t="str">
            <v>Actual</v>
          </cell>
        </row>
        <row r="415">
          <cell r="B415" t="str">
            <v>FOOTTE</v>
          </cell>
          <cell r="C415">
            <v>1</v>
          </cell>
          <cell r="D415" t="str">
            <v>SGN G3</v>
          </cell>
          <cell r="E415" t="str">
            <v>Sea</v>
          </cell>
          <cell r="F415" t="str">
            <v>DOC</v>
          </cell>
          <cell r="G415">
            <v>0</v>
          </cell>
          <cell r="H415">
            <v>0</v>
          </cell>
          <cell r="I415">
            <v>2023</v>
          </cell>
          <cell r="J415" t="str">
            <v>Actual</v>
          </cell>
        </row>
        <row r="416">
          <cell r="B416" t="str">
            <v>GORE</v>
          </cell>
          <cell r="C416">
            <v>1</v>
          </cell>
          <cell r="D416" t="str">
            <v>SGN G3</v>
          </cell>
          <cell r="E416" t="str">
            <v>Sea</v>
          </cell>
          <cell r="F416" t="str">
            <v>DOC</v>
          </cell>
          <cell r="G416">
            <v>0</v>
          </cell>
          <cell r="H416">
            <v>0</v>
          </cell>
          <cell r="I416">
            <v>2023</v>
          </cell>
          <cell r="J416" t="str">
            <v>Actual</v>
          </cell>
        </row>
        <row r="417">
          <cell r="B417" t="str">
            <v>HAGGAR</v>
          </cell>
          <cell r="C417">
            <v>1</v>
          </cell>
          <cell r="D417" t="str">
            <v>SGN G3</v>
          </cell>
          <cell r="E417" t="str">
            <v>Sea</v>
          </cell>
          <cell r="F417" t="str">
            <v>DOC</v>
          </cell>
          <cell r="G417">
            <v>0</v>
          </cell>
          <cell r="H417">
            <v>0</v>
          </cell>
          <cell r="I417">
            <v>2023</v>
          </cell>
          <cell r="J417" t="str">
            <v>Actual</v>
          </cell>
        </row>
        <row r="418">
          <cell r="B418" t="str">
            <v>HBIRAW</v>
          </cell>
          <cell r="C418">
            <v>1</v>
          </cell>
          <cell r="D418" t="str">
            <v>SGN G3</v>
          </cell>
          <cell r="E418" t="str">
            <v>Sea</v>
          </cell>
          <cell r="F418" t="str">
            <v>DOC</v>
          </cell>
          <cell r="G418">
            <v>3</v>
          </cell>
          <cell r="H418">
            <v>3.5135937499999998E-3</v>
          </cell>
          <cell r="I418">
            <v>2023</v>
          </cell>
          <cell r="J418" t="str">
            <v>Actual</v>
          </cell>
        </row>
        <row r="419">
          <cell r="B419" t="str">
            <v>HUNK</v>
          </cell>
          <cell r="C419">
            <v>1</v>
          </cell>
          <cell r="D419" t="str">
            <v>SGN G3</v>
          </cell>
          <cell r="E419" t="str">
            <v>Sea</v>
          </cell>
          <cell r="F419" t="str">
            <v>DOC</v>
          </cell>
          <cell r="G419">
            <v>0</v>
          </cell>
          <cell r="H419">
            <v>0</v>
          </cell>
          <cell r="I419">
            <v>2023</v>
          </cell>
          <cell r="J419" t="str">
            <v>Actual</v>
          </cell>
        </row>
        <row r="420">
          <cell r="B420" t="str">
            <v>MYSHOE</v>
          </cell>
          <cell r="C420">
            <v>1</v>
          </cell>
          <cell r="D420" t="str">
            <v>SGN G3</v>
          </cell>
          <cell r="E420" t="str">
            <v>Sea</v>
          </cell>
          <cell r="F420" t="str">
            <v>DOC</v>
          </cell>
          <cell r="G420">
            <v>0</v>
          </cell>
          <cell r="H420">
            <v>0</v>
          </cell>
          <cell r="I420">
            <v>2023</v>
          </cell>
          <cell r="J420" t="str">
            <v>Actual</v>
          </cell>
        </row>
        <row r="421">
          <cell r="B421" t="str">
            <v>OFWO</v>
          </cell>
          <cell r="C421">
            <v>1</v>
          </cell>
          <cell r="D421" t="str">
            <v>SGN G3</v>
          </cell>
          <cell r="E421" t="str">
            <v>Sea</v>
          </cell>
          <cell r="F421" t="str">
            <v>DOC</v>
          </cell>
          <cell r="G421">
            <v>0</v>
          </cell>
          <cell r="H421">
            <v>0</v>
          </cell>
          <cell r="I421">
            <v>2023</v>
          </cell>
          <cell r="J421" t="str">
            <v>Actual</v>
          </cell>
        </row>
        <row r="422">
          <cell r="B422" t="str">
            <v>PESPO</v>
          </cell>
          <cell r="C422">
            <v>1</v>
          </cell>
          <cell r="D422" t="str">
            <v>SGN G3</v>
          </cell>
          <cell r="E422" t="str">
            <v>Sea</v>
          </cell>
          <cell r="F422" t="str">
            <v>DOC</v>
          </cell>
          <cell r="G422">
            <v>0</v>
          </cell>
          <cell r="H422">
            <v>0</v>
          </cell>
          <cell r="I422">
            <v>2023</v>
          </cell>
          <cell r="J422" t="str">
            <v>Actual</v>
          </cell>
        </row>
        <row r="423">
          <cell r="B423" t="str">
            <v>RACK</v>
          </cell>
          <cell r="C423">
            <v>1</v>
          </cell>
          <cell r="D423" t="str">
            <v>SGN G3</v>
          </cell>
          <cell r="E423" t="str">
            <v>Sea</v>
          </cell>
          <cell r="F423" t="str">
            <v>DOC</v>
          </cell>
          <cell r="G423">
            <v>0</v>
          </cell>
          <cell r="H423">
            <v>0</v>
          </cell>
          <cell r="I423">
            <v>2023</v>
          </cell>
          <cell r="J423" t="str">
            <v>Actual</v>
          </cell>
        </row>
        <row r="424">
          <cell r="B424" t="str">
            <v>RH</v>
          </cell>
          <cell r="C424">
            <v>1</v>
          </cell>
          <cell r="D424" t="str">
            <v>SGN G3</v>
          </cell>
          <cell r="E424" t="str">
            <v>Sea</v>
          </cell>
          <cell r="F424" t="str">
            <v>DOC</v>
          </cell>
          <cell r="G424">
            <v>91</v>
          </cell>
          <cell r="H424">
            <v>0.12597070652173911</v>
          </cell>
          <cell r="I424">
            <v>2023</v>
          </cell>
          <cell r="J424" t="str">
            <v>Actual</v>
          </cell>
        </row>
        <row r="425">
          <cell r="B425" t="str">
            <v>RSGC</v>
          </cell>
          <cell r="C425">
            <v>1</v>
          </cell>
          <cell r="D425" t="str">
            <v>SGN G3</v>
          </cell>
          <cell r="E425" t="str">
            <v>Sea</v>
          </cell>
          <cell r="F425" t="str">
            <v>DOC</v>
          </cell>
          <cell r="G425">
            <v>2</v>
          </cell>
          <cell r="H425">
            <v>0</v>
          </cell>
          <cell r="I425">
            <v>2023</v>
          </cell>
          <cell r="J425" t="str">
            <v>Actual</v>
          </cell>
        </row>
        <row r="426">
          <cell r="B426" t="str">
            <v>SPST</v>
          </cell>
          <cell r="C426">
            <v>1</v>
          </cell>
          <cell r="D426" t="str">
            <v>SGN G3</v>
          </cell>
          <cell r="E426" t="str">
            <v>Sea</v>
          </cell>
          <cell r="F426" t="str">
            <v>DOC</v>
          </cell>
          <cell r="G426">
            <v>0</v>
          </cell>
          <cell r="H426">
            <v>0</v>
          </cell>
          <cell r="I426">
            <v>2023</v>
          </cell>
          <cell r="J426" t="str">
            <v>Actual</v>
          </cell>
        </row>
        <row r="427">
          <cell r="B427" t="str">
            <v>TKMAXX</v>
          </cell>
          <cell r="C427">
            <v>1</v>
          </cell>
          <cell r="D427" t="str">
            <v>SGN G3</v>
          </cell>
          <cell r="E427" t="str">
            <v>Sea</v>
          </cell>
          <cell r="F427" t="str">
            <v>DOC</v>
          </cell>
          <cell r="G427">
            <v>82</v>
          </cell>
          <cell r="H427">
            <v>0.15708333333333327</v>
          </cell>
          <cell r="I427">
            <v>2023</v>
          </cell>
          <cell r="J427" t="str">
            <v>Actual</v>
          </cell>
        </row>
        <row r="428">
          <cell r="B428" t="str">
            <v>TOTES</v>
          </cell>
          <cell r="C428">
            <v>1</v>
          </cell>
          <cell r="D428" t="str">
            <v>SGN G3</v>
          </cell>
          <cell r="E428" t="str">
            <v>Sea</v>
          </cell>
          <cell r="F428" t="str">
            <v>DOC</v>
          </cell>
          <cell r="G428">
            <v>0</v>
          </cell>
          <cell r="H428">
            <v>0</v>
          </cell>
          <cell r="I428">
            <v>2023</v>
          </cell>
          <cell r="J428" t="str">
            <v>Actual</v>
          </cell>
        </row>
        <row r="429">
          <cell r="B429" t="str">
            <v>URBAN</v>
          </cell>
          <cell r="C429">
            <v>1</v>
          </cell>
          <cell r="D429" t="str">
            <v>SGN G3</v>
          </cell>
          <cell r="E429" t="str">
            <v>Sea</v>
          </cell>
          <cell r="F429" t="str">
            <v>DOC</v>
          </cell>
          <cell r="G429">
            <v>55</v>
          </cell>
          <cell r="H429">
            <v>0.29533350212191362</v>
          </cell>
          <cell r="I429">
            <v>2023</v>
          </cell>
          <cell r="J429" t="str">
            <v>Actual</v>
          </cell>
        </row>
        <row r="430">
          <cell r="B430" t="str">
            <v>VANHA</v>
          </cell>
          <cell r="C430">
            <v>1</v>
          </cell>
          <cell r="D430" t="str">
            <v>SGN G3</v>
          </cell>
          <cell r="E430" t="str">
            <v>Sea</v>
          </cell>
          <cell r="F430" t="str">
            <v>DOC</v>
          </cell>
          <cell r="G430">
            <v>0</v>
          </cell>
          <cell r="H430">
            <v>0</v>
          </cell>
          <cell r="I430">
            <v>2023</v>
          </cell>
          <cell r="J430" t="str">
            <v>Actual</v>
          </cell>
        </row>
        <row r="431">
          <cell r="B431" t="str">
            <v>WYNBRG</v>
          </cell>
          <cell r="C431">
            <v>1</v>
          </cell>
          <cell r="D431" t="str">
            <v>SGN G3</v>
          </cell>
          <cell r="E431" t="str">
            <v>Sea</v>
          </cell>
          <cell r="F431" t="str">
            <v>DOC</v>
          </cell>
          <cell r="G431">
            <v>0</v>
          </cell>
          <cell r="H431">
            <v>0</v>
          </cell>
          <cell r="I431">
            <v>2023</v>
          </cell>
          <cell r="J431" t="str">
            <v>Actual</v>
          </cell>
        </row>
        <row r="432">
          <cell r="B432" t="str">
            <v>XSCIN</v>
          </cell>
          <cell r="C432">
            <v>1</v>
          </cell>
          <cell r="D432" t="str">
            <v>SGN G3</v>
          </cell>
          <cell r="E432" t="str">
            <v>Sea</v>
          </cell>
          <cell r="F432" t="str">
            <v>DOC</v>
          </cell>
          <cell r="G432">
            <v>0</v>
          </cell>
          <cell r="H432">
            <v>0</v>
          </cell>
          <cell r="I432">
            <v>2023</v>
          </cell>
          <cell r="J432" t="str">
            <v>Actual</v>
          </cell>
        </row>
        <row r="433">
          <cell r="B433" t="str">
            <v>ALLM</v>
          </cell>
          <cell r="C433">
            <v>1</v>
          </cell>
          <cell r="D433" t="str">
            <v>SGN G4</v>
          </cell>
          <cell r="E433" t="str">
            <v>Sea</v>
          </cell>
          <cell r="F433" t="str">
            <v>DOC</v>
          </cell>
          <cell r="G433">
            <v>0</v>
          </cell>
          <cell r="H433">
            <v>0</v>
          </cell>
          <cell r="I433">
            <v>2023</v>
          </cell>
          <cell r="J433" t="str">
            <v>Actual</v>
          </cell>
        </row>
        <row r="434">
          <cell r="B434" t="str">
            <v>BOSE</v>
          </cell>
          <cell r="C434">
            <v>1</v>
          </cell>
          <cell r="D434" t="str">
            <v>SGN G4</v>
          </cell>
          <cell r="E434" t="str">
            <v>Sea</v>
          </cell>
          <cell r="F434" t="str">
            <v>DOC</v>
          </cell>
          <cell r="G434">
            <v>7</v>
          </cell>
          <cell r="H434">
            <v>3.5110185185185189E-2</v>
          </cell>
          <cell r="I434">
            <v>2023</v>
          </cell>
          <cell r="J434" t="str">
            <v>Actual</v>
          </cell>
        </row>
        <row r="435">
          <cell r="B435" t="str">
            <v>CKACEU</v>
          </cell>
          <cell r="C435">
            <v>1</v>
          </cell>
          <cell r="D435" t="str">
            <v>SGN G4</v>
          </cell>
          <cell r="E435" t="str">
            <v>Sea</v>
          </cell>
          <cell r="F435" t="str">
            <v>DOC</v>
          </cell>
          <cell r="G435">
            <v>3</v>
          </cell>
          <cell r="H435">
            <v>1.4999999999999999E-2</v>
          </cell>
          <cell r="I435">
            <v>2023</v>
          </cell>
          <cell r="J435" t="str">
            <v>Actual</v>
          </cell>
        </row>
        <row r="436">
          <cell r="B436" t="str">
            <v>CKFWEU</v>
          </cell>
          <cell r="C436">
            <v>1</v>
          </cell>
          <cell r="D436" t="str">
            <v>SGN G4</v>
          </cell>
          <cell r="E436" t="str">
            <v>Sea</v>
          </cell>
          <cell r="F436" t="str">
            <v>DOC</v>
          </cell>
          <cell r="G436">
            <v>1</v>
          </cell>
          <cell r="H436">
            <v>3.0787037037037029E-3</v>
          </cell>
          <cell r="I436">
            <v>2023</v>
          </cell>
          <cell r="J436" t="str">
            <v>Actual</v>
          </cell>
        </row>
        <row r="437">
          <cell r="B437" t="str">
            <v>CKJEEU</v>
          </cell>
          <cell r="C437">
            <v>1</v>
          </cell>
          <cell r="D437" t="str">
            <v>SGN G4</v>
          </cell>
          <cell r="E437" t="str">
            <v>Sea</v>
          </cell>
          <cell r="F437" t="str">
            <v>DOC</v>
          </cell>
          <cell r="G437">
            <v>0</v>
          </cell>
          <cell r="H437">
            <v>0</v>
          </cell>
          <cell r="I437">
            <v>2023</v>
          </cell>
          <cell r="J437" t="str">
            <v>Actual</v>
          </cell>
        </row>
        <row r="438">
          <cell r="B438" t="str">
            <v>CKMSEU</v>
          </cell>
          <cell r="C438">
            <v>1</v>
          </cell>
          <cell r="D438" t="str">
            <v>SGN G4</v>
          </cell>
          <cell r="E438" t="str">
            <v>Sea</v>
          </cell>
          <cell r="F438" t="str">
            <v>DOC</v>
          </cell>
          <cell r="G438">
            <v>2</v>
          </cell>
          <cell r="H438">
            <v>7.7314814814814824E-3</v>
          </cell>
          <cell r="I438">
            <v>2023</v>
          </cell>
          <cell r="J438" t="str">
            <v>Actual</v>
          </cell>
        </row>
        <row r="439">
          <cell r="B439" t="str">
            <v>CKPFEU</v>
          </cell>
          <cell r="C439">
            <v>1</v>
          </cell>
          <cell r="D439" t="str">
            <v>SGN G4</v>
          </cell>
          <cell r="E439" t="str">
            <v>Sea</v>
          </cell>
          <cell r="F439" t="str">
            <v>DOC</v>
          </cell>
          <cell r="G439">
            <v>0</v>
          </cell>
          <cell r="H439">
            <v>0</v>
          </cell>
          <cell r="I439">
            <v>2023</v>
          </cell>
          <cell r="J439" t="str">
            <v>Actual</v>
          </cell>
        </row>
        <row r="440">
          <cell r="B440" t="str">
            <v>CKRTEU</v>
          </cell>
          <cell r="C440">
            <v>1</v>
          </cell>
          <cell r="D440" t="str">
            <v>SGN G4</v>
          </cell>
          <cell r="E440" t="str">
            <v>Sea</v>
          </cell>
          <cell r="F440" t="str">
            <v>DOC</v>
          </cell>
          <cell r="G440">
            <v>0</v>
          </cell>
          <cell r="H440">
            <v>0</v>
          </cell>
          <cell r="I440">
            <v>2023</v>
          </cell>
          <cell r="J440" t="str">
            <v>Actual</v>
          </cell>
        </row>
        <row r="441">
          <cell r="B441" t="str">
            <v>CKSWEU</v>
          </cell>
          <cell r="C441">
            <v>1</v>
          </cell>
          <cell r="D441" t="str">
            <v>SGN G4</v>
          </cell>
          <cell r="E441" t="str">
            <v>Sea</v>
          </cell>
          <cell r="F441" t="str">
            <v>DOC</v>
          </cell>
          <cell r="G441">
            <v>8</v>
          </cell>
          <cell r="H441">
            <v>4.6249999999999999E-2</v>
          </cell>
          <cell r="I441">
            <v>2023</v>
          </cell>
          <cell r="J441" t="str">
            <v>Actual</v>
          </cell>
        </row>
        <row r="442">
          <cell r="B442" t="str">
            <v>DICKS</v>
          </cell>
          <cell r="C442">
            <v>1</v>
          </cell>
          <cell r="D442" t="str">
            <v>SGN G4</v>
          </cell>
          <cell r="E442" t="str">
            <v>Sea</v>
          </cell>
          <cell r="F442" t="str">
            <v>DOC</v>
          </cell>
          <cell r="G442">
            <v>0</v>
          </cell>
          <cell r="H442">
            <v>0</v>
          </cell>
          <cell r="I442">
            <v>2023</v>
          </cell>
          <cell r="J442" t="str">
            <v>Actual</v>
          </cell>
        </row>
        <row r="443">
          <cell r="B443" t="str">
            <v>ELDOR</v>
          </cell>
          <cell r="C443">
            <v>1</v>
          </cell>
          <cell r="D443" t="str">
            <v>SGN G4</v>
          </cell>
          <cell r="E443" t="str">
            <v>Sea</v>
          </cell>
          <cell r="F443" t="str">
            <v>DOC</v>
          </cell>
          <cell r="G443">
            <v>0</v>
          </cell>
          <cell r="H443">
            <v>0</v>
          </cell>
          <cell r="I443">
            <v>2023</v>
          </cell>
          <cell r="J443" t="str">
            <v>Actual</v>
          </cell>
        </row>
        <row r="444">
          <cell r="B444" t="str">
            <v>GAP</v>
          </cell>
          <cell r="C444">
            <v>1</v>
          </cell>
          <cell r="D444" t="str">
            <v>SGN G4</v>
          </cell>
          <cell r="E444" t="str">
            <v>Sea</v>
          </cell>
          <cell r="F444" t="str">
            <v>DOC</v>
          </cell>
          <cell r="G444">
            <v>537</v>
          </cell>
          <cell r="H444">
            <v>1.3540902499999998</v>
          </cell>
          <cell r="I444">
            <v>2023</v>
          </cell>
          <cell r="J444" t="str">
            <v>Actual</v>
          </cell>
        </row>
        <row r="445">
          <cell r="B445" t="str">
            <v>IMAGE</v>
          </cell>
          <cell r="C445">
            <v>1</v>
          </cell>
          <cell r="D445" t="str">
            <v>SGN G4</v>
          </cell>
          <cell r="E445" t="str">
            <v>Sea</v>
          </cell>
          <cell r="F445" t="str">
            <v>DOC</v>
          </cell>
          <cell r="G445">
            <v>0</v>
          </cell>
          <cell r="H445">
            <v>0</v>
          </cell>
          <cell r="I445">
            <v>2023</v>
          </cell>
          <cell r="J445" t="str">
            <v>Actual</v>
          </cell>
        </row>
        <row r="446">
          <cell r="B446" t="str">
            <v>ITGM</v>
          </cell>
          <cell r="C446">
            <v>1</v>
          </cell>
          <cell r="D446" t="str">
            <v>SGN G4</v>
          </cell>
          <cell r="E446" t="str">
            <v>Sea</v>
          </cell>
          <cell r="F446" t="str">
            <v>DOC</v>
          </cell>
          <cell r="G446">
            <v>0</v>
          </cell>
          <cell r="H446">
            <v>2.7569444444444445E-2</v>
          </cell>
          <cell r="I446">
            <v>2023</v>
          </cell>
          <cell r="J446" t="str">
            <v>Actual</v>
          </cell>
        </row>
        <row r="447">
          <cell r="B447" t="str">
            <v>OBIITA</v>
          </cell>
          <cell r="C447">
            <v>1</v>
          </cell>
          <cell r="D447" t="str">
            <v>SGN G4</v>
          </cell>
          <cell r="E447" t="str">
            <v>Sea</v>
          </cell>
          <cell r="F447" t="str">
            <v>DOC</v>
          </cell>
          <cell r="G447">
            <v>0</v>
          </cell>
          <cell r="H447">
            <v>0</v>
          </cell>
          <cell r="I447">
            <v>2023</v>
          </cell>
          <cell r="J447" t="str">
            <v>Actual</v>
          </cell>
        </row>
        <row r="448">
          <cell r="B448" t="str">
            <v>OBIPOL</v>
          </cell>
          <cell r="C448">
            <v>1</v>
          </cell>
          <cell r="D448" t="str">
            <v>SGN G4</v>
          </cell>
          <cell r="E448" t="str">
            <v>Sea</v>
          </cell>
          <cell r="F448" t="str">
            <v>DOC</v>
          </cell>
          <cell r="G448">
            <v>1</v>
          </cell>
          <cell r="H448">
            <v>3.1916666666666664E-3</v>
          </cell>
          <cell r="I448">
            <v>2023</v>
          </cell>
          <cell r="J448" t="str">
            <v>Actual</v>
          </cell>
        </row>
        <row r="449">
          <cell r="B449" t="str">
            <v>OUTDOR</v>
          </cell>
          <cell r="C449">
            <v>1</v>
          </cell>
          <cell r="D449" t="str">
            <v>SGN G4</v>
          </cell>
          <cell r="E449" t="str">
            <v>Sea</v>
          </cell>
          <cell r="F449" t="str">
            <v>DOC</v>
          </cell>
          <cell r="G449">
            <v>125</v>
          </cell>
          <cell r="H449">
            <v>0.43585165895061728</v>
          </cell>
          <cell r="I449">
            <v>2023</v>
          </cell>
          <cell r="J449" t="str">
            <v>Actual</v>
          </cell>
        </row>
        <row r="450">
          <cell r="B450" t="str">
            <v>PACSUN</v>
          </cell>
          <cell r="C450">
            <v>1</v>
          </cell>
          <cell r="D450" t="str">
            <v>SGN G4</v>
          </cell>
          <cell r="E450" t="str">
            <v>Sea</v>
          </cell>
          <cell r="F450" t="str">
            <v>DOC</v>
          </cell>
          <cell r="G450">
            <v>5</v>
          </cell>
          <cell r="H450">
            <v>1.7476128472222224E-2</v>
          </cell>
          <cell r="I450">
            <v>2023</v>
          </cell>
          <cell r="J450" t="str">
            <v>Actual</v>
          </cell>
        </row>
        <row r="451">
          <cell r="B451" t="str">
            <v>RIPC</v>
          </cell>
          <cell r="C451">
            <v>1</v>
          </cell>
          <cell r="D451" t="str">
            <v>SGN G4</v>
          </cell>
          <cell r="E451" t="str">
            <v>Sea</v>
          </cell>
          <cell r="F451" t="str">
            <v>DOC</v>
          </cell>
          <cell r="G451">
            <v>0</v>
          </cell>
          <cell r="H451">
            <v>0</v>
          </cell>
          <cell r="I451">
            <v>2023</v>
          </cell>
          <cell r="J451" t="str">
            <v>Actual</v>
          </cell>
        </row>
        <row r="452">
          <cell r="B452" t="str">
            <v>RIPP</v>
          </cell>
          <cell r="C452">
            <v>1</v>
          </cell>
          <cell r="D452" t="str">
            <v>SGN G4</v>
          </cell>
          <cell r="E452" t="str">
            <v>Sea</v>
          </cell>
          <cell r="F452" t="str">
            <v>DOC</v>
          </cell>
          <cell r="G452">
            <v>0</v>
          </cell>
          <cell r="H452">
            <v>0</v>
          </cell>
          <cell r="I452">
            <v>2023</v>
          </cell>
          <cell r="J452" t="str">
            <v>Actual</v>
          </cell>
        </row>
        <row r="453">
          <cell r="B453" t="str">
            <v>SPENCR</v>
          </cell>
          <cell r="C453">
            <v>1</v>
          </cell>
          <cell r="D453" t="str">
            <v>SGN G4</v>
          </cell>
          <cell r="E453" t="str">
            <v>Sea</v>
          </cell>
          <cell r="F453" t="str">
            <v>DOC</v>
          </cell>
          <cell r="G453">
            <v>0</v>
          </cell>
          <cell r="H453">
            <v>0</v>
          </cell>
          <cell r="I453">
            <v>2023</v>
          </cell>
          <cell r="J453" t="str">
            <v>Actual</v>
          </cell>
        </row>
        <row r="454">
          <cell r="B454" t="str">
            <v>TOMBOD</v>
          </cell>
          <cell r="C454">
            <v>1</v>
          </cell>
          <cell r="D454" t="str">
            <v>SGN G4</v>
          </cell>
          <cell r="E454" t="str">
            <v>Sea</v>
          </cell>
          <cell r="F454" t="str">
            <v>DOC</v>
          </cell>
          <cell r="G454">
            <v>15</v>
          </cell>
          <cell r="H454">
            <v>5.3385416666666664E-2</v>
          </cell>
          <cell r="I454">
            <v>2023</v>
          </cell>
          <cell r="J454" t="str">
            <v>Actual</v>
          </cell>
        </row>
        <row r="455">
          <cell r="B455" t="str">
            <v>TOMFTW</v>
          </cell>
          <cell r="C455">
            <v>1</v>
          </cell>
          <cell r="D455" t="str">
            <v>SGN G4</v>
          </cell>
          <cell r="E455" t="str">
            <v>Sea</v>
          </cell>
          <cell r="F455" t="str">
            <v>DOC</v>
          </cell>
          <cell r="G455">
            <v>10</v>
          </cell>
          <cell r="H455">
            <v>7.2520486111111102E-2</v>
          </cell>
          <cell r="I455">
            <v>2023</v>
          </cell>
          <cell r="J455" t="str">
            <v>Actual</v>
          </cell>
        </row>
        <row r="456">
          <cell r="B456" t="str">
            <v>TOMHAN</v>
          </cell>
          <cell r="C456">
            <v>1</v>
          </cell>
          <cell r="D456" t="str">
            <v>SGN G4</v>
          </cell>
          <cell r="E456" t="str">
            <v>Sea</v>
          </cell>
          <cell r="F456" t="str">
            <v>DOC</v>
          </cell>
          <cell r="G456">
            <v>2</v>
          </cell>
          <cell r="H456">
            <v>7.1180555555555554E-3</v>
          </cell>
          <cell r="I456">
            <v>2023</v>
          </cell>
          <cell r="J456" t="str">
            <v>Actual</v>
          </cell>
        </row>
        <row r="457">
          <cell r="B457" t="str">
            <v>TOMJEU</v>
          </cell>
          <cell r="C457">
            <v>1</v>
          </cell>
          <cell r="D457" t="str">
            <v>SGN G4</v>
          </cell>
          <cell r="E457" t="str">
            <v>Sea</v>
          </cell>
          <cell r="F457" t="str">
            <v>DOC</v>
          </cell>
          <cell r="G457">
            <v>4</v>
          </cell>
          <cell r="H457">
            <v>2.1909722222222223E-2</v>
          </cell>
          <cell r="I457">
            <v>2023</v>
          </cell>
          <cell r="J457" t="str">
            <v>Actual</v>
          </cell>
        </row>
        <row r="458">
          <cell r="B458" t="str">
            <v>TOMRTL</v>
          </cell>
          <cell r="C458">
            <v>1</v>
          </cell>
          <cell r="D458" t="str">
            <v>SGN G4</v>
          </cell>
          <cell r="E458" t="str">
            <v>Sea</v>
          </cell>
          <cell r="F458" t="str">
            <v>DOC</v>
          </cell>
          <cell r="G458">
            <v>6</v>
          </cell>
          <cell r="H458">
            <v>2.3194444444444448E-2</v>
          </cell>
          <cell r="I458">
            <v>2023</v>
          </cell>
          <cell r="J458" t="str">
            <v>Actual</v>
          </cell>
        </row>
        <row r="459">
          <cell r="B459" t="str">
            <v>TRU</v>
          </cell>
          <cell r="C459">
            <v>1</v>
          </cell>
          <cell r="D459" t="str">
            <v>SGN G4</v>
          </cell>
          <cell r="E459" t="str">
            <v>Sea</v>
          </cell>
          <cell r="F459" t="str">
            <v>DOC</v>
          </cell>
          <cell r="G459">
            <v>0</v>
          </cell>
          <cell r="H459">
            <v>0</v>
          </cell>
          <cell r="I459">
            <v>2023</v>
          </cell>
          <cell r="J459" t="str">
            <v>Actual</v>
          </cell>
        </row>
        <row r="460">
          <cell r="B460" t="str">
            <v>AAFES</v>
          </cell>
          <cell r="C460">
            <v>1</v>
          </cell>
          <cell r="D460" t="str">
            <v>SGN G5</v>
          </cell>
          <cell r="E460" t="str">
            <v>Sea</v>
          </cell>
          <cell r="F460" t="str">
            <v>DOC</v>
          </cell>
          <cell r="G460">
            <v>0</v>
          </cell>
          <cell r="H460">
            <v>0</v>
          </cell>
          <cell r="I460">
            <v>2023</v>
          </cell>
          <cell r="J460" t="str">
            <v>Actual</v>
          </cell>
        </row>
        <row r="461">
          <cell r="B461" t="str">
            <v>ALLB</v>
          </cell>
          <cell r="C461">
            <v>1</v>
          </cell>
          <cell r="D461" t="str">
            <v>SGN G5</v>
          </cell>
          <cell r="E461" t="str">
            <v>Sea</v>
          </cell>
          <cell r="F461" t="str">
            <v>DOC</v>
          </cell>
          <cell r="G461">
            <v>0</v>
          </cell>
          <cell r="H461">
            <v>0</v>
          </cell>
          <cell r="I461">
            <v>2023</v>
          </cell>
          <cell r="J461" t="str">
            <v>Actual</v>
          </cell>
        </row>
        <row r="462">
          <cell r="B462" t="str">
            <v>DORM</v>
          </cell>
          <cell r="C462">
            <v>1</v>
          </cell>
          <cell r="D462" t="str">
            <v>SGN G5</v>
          </cell>
          <cell r="E462" t="str">
            <v>Sea</v>
          </cell>
          <cell r="F462" t="str">
            <v>DOC</v>
          </cell>
          <cell r="G462">
            <v>0</v>
          </cell>
          <cell r="H462">
            <v>0</v>
          </cell>
          <cell r="I462">
            <v>2023</v>
          </cell>
          <cell r="J462" t="str">
            <v>Actual</v>
          </cell>
        </row>
        <row r="463">
          <cell r="B463" t="str">
            <v>DSAQSP</v>
          </cell>
          <cell r="C463">
            <v>1</v>
          </cell>
          <cell r="D463" t="str">
            <v>SGN G5</v>
          </cell>
          <cell r="E463" t="str">
            <v>Sea</v>
          </cell>
          <cell r="F463" t="str">
            <v>DOC</v>
          </cell>
          <cell r="G463">
            <v>1</v>
          </cell>
          <cell r="H463">
            <v>5.1388888888888887E-2</v>
          </cell>
          <cell r="I463">
            <v>2023</v>
          </cell>
          <cell r="J463" t="str">
            <v>Actual</v>
          </cell>
        </row>
        <row r="464">
          <cell r="B464" t="str">
            <v>EMCI</v>
          </cell>
          <cell r="C464">
            <v>1</v>
          </cell>
          <cell r="D464" t="str">
            <v>SGN G5</v>
          </cell>
          <cell r="E464" t="str">
            <v>Sea</v>
          </cell>
          <cell r="F464" t="str">
            <v>DOC</v>
          </cell>
          <cell r="G464">
            <v>0</v>
          </cell>
          <cell r="H464">
            <v>0</v>
          </cell>
          <cell r="I464">
            <v>2023</v>
          </cell>
          <cell r="J464" t="str">
            <v>Actual</v>
          </cell>
        </row>
        <row r="465">
          <cell r="B465" t="str">
            <v>LIICO</v>
          </cell>
          <cell r="C465">
            <v>1</v>
          </cell>
          <cell r="D465" t="str">
            <v>SGN G5</v>
          </cell>
          <cell r="E465" t="str">
            <v>Sea</v>
          </cell>
          <cell r="F465" t="str">
            <v>DOC</v>
          </cell>
          <cell r="G465">
            <v>0</v>
          </cell>
          <cell r="H465">
            <v>0</v>
          </cell>
          <cell r="I465">
            <v>2023</v>
          </cell>
          <cell r="J465" t="str">
            <v>Actual</v>
          </cell>
        </row>
        <row r="466">
          <cell r="B466" t="str">
            <v>LIIRE</v>
          </cell>
          <cell r="C466">
            <v>1</v>
          </cell>
          <cell r="D466" t="str">
            <v>SGN G5</v>
          </cell>
          <cell r="E466" t="str">
            <v>Sea</v>
          </cell>
          <cell r="F466" t="str">
            <v>DOC</v>
          </cell>
          <cell r="G466">
            <v>0</v>
          </cell>
          <cell r="H466">
            <v>0</v>
          </cell>
          <cell r="I466">
            <v>2023</v>
          </cell>
          <cell r="J466" t="str">
            <v>Actual</v>
          </cell>
        </row>
        <row r="467">
          <cell r="B467" t="str">
            <v>LIIWWR</v>
          </cell>
          <cell r="C467">
            <v>1</v>
          </cell>
          <cell r="D467" t="str">
            <v>SGN G5</v>
          </cell>
          <cell r="E467" t="str">
            <v>Sea</v>
          </cell>
          <cell r="F467" t="str">
            <v>DOC</v>
          </cell>
          <cell r="G467">
            <v>0</v>
          </cell>
          <cell r="H467">
            <v>0</v>
          </cell>
          <cell r="I467">
            <v>2023</v>
          </cell>
          <cell r="J467" t="str">
            <v>Actual</v>
          </cell>
        </row>
        <row r="468">
          <cell r="B468" t="str">
            <v>MKI</v>
          </cell>
          <cell r="C468">
            <v>1</v>
          </cell>
          <cell r="D468" t="str">
            <v>SGN G5</v>
          </cell>
          <cell r="E468" t="str">
            <v>Sea</v>
          </cell>
          <cell r="F468" t="str">
            <v>DOC</v>
          </cell>
          <cell r="G468">
            <v>0</v>
          </cell>
          <cell r="H468">
            <v>0</v>
          </cell>
          <cell r="I468">
            <v>2023</v>
          </cell>
          <cell r="J468" t="str">
            <v>Actual</v>
          </cell>
        </row>
        <row r="469">
          <cell r="B469" t="str">
            <v>NHAC</v>
          </cell>
          <cell r="C469">
            <v>1</v>
          </cell>
          <cell r="D469" t="str">
            <v>SGN G5</v>
          </cell>
          <cell r="E469" t="str">
            <v>Sea</v>
          </cell>
          <cell r="F469" t="str">
            <v>DOC</v>
          </cell>
          <cell r="G469">
            <v>0</v>
          </cell>
          <cell r="H469">
            <v>0</v>
          </cell>
          <cell r="I469">
            <v>2023</v>
          </cell>
          <cell r="J469" t="str">
            <v>Actual</v>
          </cell>
        </row>
        <row r="470">
          <cell r="B470" t="str">
            <v>PVHJA</v>
          </cell>
          <cell r="C470">
            <v>1</v>
          </cell>
          <cell r="D470" t="str">
            <v>SGN G5</v>
          </cell>
          <cell r="E470" t="str">
            <v>Sea</v>
          </cell>
          <cell r="F470" t="str">
            <v>DOC</v>
          </cell>
          <cell r="G470">
            <v>0</v>
          </cell>
          <cell r="H470">
            <v>0</v>
          </cell>
          <cell r="I470">
            <v>2023</v>
          </cell>
          <cell r="J470" t="str">
            <v>Actual</v>
          </cell>
        </row>
        <row r="471">
          <cell r="B471" t="str">
            <v>THAS</v>
          </cell>
          <cell r="C471">
            <v>1</v>
          </cell>
          <cell r="D471" t="str">
            <v>SGN G5</v>
          </cell>
          <cell r="E471" t="str">
            <v>Sea</v>
          </cell>
          <cell r="F471" t="str">
            <v>DOC</v>
          </cell>
          <cell r="G471">
            <v>9</v>
          </cell>
          <cell r="H471">
            <v>1.1739062500000001E-2</v>
          </cell>
          <cell r="I471">
            <v>2023</v>
          </cell>
          <cell r="J471" t="str">
            <v>Actual</v>
          </cell>
        </row>
        <row r="472">
          <cell r="B472" t="str">
            <v>WARAS</v>
          </cell>
          <cell r="C472">
            <v>1</v>
          </cell>
          <cell r="D472" t="str">
            <v>SGN G5</v>
          </cell>
          <cell r="E472" t="str">
            <v>Sea</v>
          </cell>
          <cell r="F472" t="str">
            <v>DOC</v>
          </cell>
          <cell r="G472">
            <v>6</v>
          </cell>
          <cell r="H472">
            <v>7.1336538461538469E-3</v>
          </cell>
          <cell r="I472">
            <v>2023</v>
          </cell>
          <cell r="J472" t="str">
            <v>Actual</v>
          </cell>
        </row>
        <row r="473">
          <cell r="B473" t="str">
            <v>WYNBRG</v>
          </cell>
          <cell r="C473">
            <v>1</v>
          </cell>
          <cell r="D473" t="str">
            <v>SGN G3</v>
          </cell>
          <cell r="E473" t="str">
            <v>Sea</v>
          </cell>
          <cell r="F473" t="str">
            <v>DOC</v>
          </cell>
          <cell r="G473">
            <v>0</v>
          </cell>
          <cell r="H473">
            <v>0</v>
          </cell>
          <cell r="I473">
            <v>2023</v>
          </cell>
          <cell r="J473" t="str">
            <v>Actual</v>
          </cell>
        </row>
        <row r="474">
          <cell r="B474" t="str">
            <v>X47BL</v>
          </cell>
          <cell r="C474">
            <v>1</v>
          </cell>
          <cell r="D474" t="str">
            <v>SGN G5</v>
          </cell>
          <cell r="E474" t="str">
            <v>Sea</v>
          </cell>
          <cell r="F474" t="str">
            <v>DOC</v>
          </cell>
          <cell r="G474">
            <v>0</v>
          </cell>
          <cell r="H474">
            <v>0</v>
          </cell>
          <cell r="I474">
            <v>2023</v>
          </cell>
          <cell r="J474" t="str">
            <v>Actual</v>
          </cell>
        </row>
        <row r="475">
          <cell r="B475" t="str">
            <v>XATPE</v>
          </cell>
          <cell r="C475">
            <v>1</v>
          </cell>
          <cell r="D475" t="str">
            <v>SGN G5</v>
          </cell>
          <cell r="E475" t="str">
            <v>Sea</v>
          </cell>
          <cell r="F475" t="str">
            <v>DOC</v>
          </cell>
          <cell r="G475">
            <v>1</v>
          </cell>
          <cell r="H475">
            <v>0</v>
          </cell>
          <cell r="I475">
            <v>2023</v>
          </cell>
          <cell r="J475" t="str">
            <v>Actual</v>
          </cell>
        </row>
        <row r="476">
          <cell r="B476" t="str">
            <v>XBLAIN</v>
          </cell>
          <cell r="C476">
            <v>1</v>
          </cell>
          <cell r="D476" t="str">
            <v>SGN G5</v>
          </cell>
          <cell r="E476" t="str">
            <v>Sea</v>
          </cell>
          <cell r="F476" t="str">
            <v>DOC</v>
          </cell>
          <cell r="G476">
            <v>0</v>
          </cell>
          <cell r="H476">
            <v>0</v>
          </cell>
          <cell r="I476">
            <v>2023</v>
          </cell>
          <cell r="J476" t="str">
            <v>Actual</v>
          </cell>
        </row>
        <row r="477">
          <cell r="B477" t="str">
            <v>XCALM</v>
          </cell>
          <cell r="C477">
            <v>1</v>
          </cell>
          <cell r="D477" t="str">
            <v>SGN G5</v>
          </cell>
          <cell r="E477" t="str">
            <v>Sea</v>
          </cell>
          <cell r="F477" t="str">
            <v>DOC</v>
          </cell>
          <cell r="G477">
            <v>0</v>
          </cell>
          <cell r="H477">
            <v>0</v>
          </cell>
          <cell r="I477">
            <v>2023</v>
          </cell>
          <cell r="J477" t="str">
            <v>Actual</v>
          </cell>
        </row>
        <row r="478">
          <cell r="B478" t="str">
            <v>XHBIL</v>
          </cell>
          <cell r="C478">
            <v>1</v>
          </cell>
          <cell r="D478" t="str">
            <v>SGN G5</v>
          </cell>
          <cell r="E478" t="str">
            <v>Sea</v>
          </cell>
          <cell r="F478" t="str">
            <v>DOC</v>
          </cell>
          <cell r="G478">
            <v>0</v>
          </cell>
          <cell r="H478">
            <v>0</v>
          </cell>
          <cell r="I478">
            <v>2023</v>
          </cell>
          <cell r="J478" t="str">
            <v>Actual</v>
          </cell>
        </row>
        <row r="479">
          <cell r="B479" t="str">
            <v>XKEENI</v>
          </cell>
          <cell r="C479">
            <v>1</v>
          </cell>
          <cell r="D479" t="str">
            <v>SGN G5</v>
          </cell>
          <cell r="E479" t="str">
            <v>Sea</v>
          </cell>
          <cell r="F479" t="str">
            <v>DOC</v>
          </cell>
          <cell r="G479">
            <v>0</v>
          </cell>
          <cell r="H479">
            <v>0</v>
          </cell>
          <cell r="I479">
            <v>2023</v>
          </cell>
          <cell r="J479" t="str">
            <v>Actual</v>
          </cell>
        </row>
        <row r="480">
          <cell r="B480" t="str">
            <v>XREDC</v>
          </cell>
          <cell r="C480">
            <v>1</v>
          </cell>
          <cell r="D480" t="str">
            <v>SGN G5</v>
          </cell>
          <cell r="E480" t="str">
            <v>Sea</v>
          </cell>
          <cell r="F480" t="str">
            <v>DOC</v>
          </cell>
          <cell r="G480">
            <v>1</v>
          </cell>
          <cell r="H480">
            <v>0</v>
          </cell>
          <cell r="I480">
            <v>2023</v>
          </cell>
          <cell r="J480" t="str">
            <v>Actual</v>
          </cell>
        </row>
        <row r="481">
          <cell r="B481" t="str">
            <v>XSOLS</v>
          </cell>
          <cell r="C481">
            <v>1</v>
          </cell>
          <cell r="D481" t="str">
            <v>SGN G5</v>
          </cell>
          <cell r="E481" t="str">
            <v>Sea</v>
          </cell>
          <cell r="F481" t="str">
            <v>DOC</v>
          </cell>
          <cell r="G481">
            <v>0</v>
          </cell>
          <cell r="H481">
            <v>0</v>
          </cell>
          <cell r="I481">
            <v>2023</v>
          </cell>
          <cell r="J481" t="str">
            <v>Actual</v>
          </cell>
        </row>
        <row r="482">
          <cell r="B482" t="str">
            <v>USBOX</v>
          </cell>
          <cell r="C482">
            <v>1</v>
          </cell>
          <cell r="D482" t="str">
            <v>SGN G5</v>
          </cell>
          <cell r="E482" t="str">
            <v>Sea</v>
          </cell>
          <cell r="F482" t="str">
            <v>DOC</v>
          </cell>
          <cell r="G482">
            <v>4</v>
          </cell>
          <cell r="H482">
            <v>0</v>
          </cell>
          <cell r="I482">
            <v>2023</v>
          </cell>
          <cell r="J482" t="str">
            <v>Actual</v>
          </cell>
        </row>
        <row r="483">
          <cell r="B483" t="str">
            <v>SINBOX</v>
          </cell>
          <cell r="C483">
            <v>1</v>
          </cell>
          <cell r="D483" t="str">
            <v>SGN G5</v>
          </cell>
          <cell r="E483" t="str">
            <v>Sea</v>
          </cell>
          <cell r="F483" t="str">
            <v>DOC</v>
          </cell>
          <cell r="G483">
            <v>8</v>
          </cell>
          <cell r="H483">
            <v>0</v>
          </cell>
          <cell r="I483">
            <v>2023</v>
          </cell>
          <cell r="J483" t="str">
            <v>Actual</v>
          </cell>
        </row>
        <row r="484">
          <cell r="B484" t="str">
            <v>EMLUX</v>
          </cell>
          <cell r="C484">
            <v>1</v>
          </cell>
          <cell r="D484" t="str">
            <v>SGN G4</v>
          </cell>
          <cell r="E484" t="str">
            <v>Sea</v>
          </cell>
          <cell r="F484" t="str">
            <v>DOC</v>
          </cell>
          <cell r="G484">
            <v>2</v>
          </cell>
          <cell r="H484">
            <v>9.4507575757575759E-3</v>
          </cell>
          <cell r="I484">
            <v>2023</v>
          </cell>
          <cell r="J484" t="str">
            <v>Actual</v>
          </cell>
        </row>
        <row r="485">
          <cell r="B485" t="str">
            <v>EUROM</v>
          </cell>
          <cell r="C485">
            <v>1</v>
          </cell>
          <cell r="D485" t="str">
            <v>SGN G4</v>
          </cell>
          <cell r="E485" t="str">
            <v>Sea</v>
          </cell>
          <cell r="F485" t="str">
            <v>DOC</v>
          </cell>
          <cell r="G485">
            <v>2</v>
          </cell>
          <cell r="H485">
            <v>1.8888888888888889E-2</v>
          </cell>
          <cell r="I485">
            <v>2023</v>
          </cell>
          <cell r="J485" t="str">
            <v>Actual</v>
          </cell>
        </row>
        <row r="486">
          <cell r="B486" t="str">
            <v>SWOOSH</v>
          </cell>
          <cell r="C486">
            <v>2</v>
          </cell>
          <cell r="D486" t="str">
            <v>SGN G1</v>
          </cell>
          <cell r="E486" t="str">
            <v>Air</v>
          </cell>
          <cell r="F486" t="str">
            <v>CS</v>
          </cell>
          <cell r="G486">
            <v>37</v>
          </cell>
          <cell r="H486">
            <v>9.7287499999999999E-2</v>
          </cell>
          <cell r="I486">
            <v>2023</v>
          </cell>
          <cell r="J486" t="str">
            <v>Actual</v>
          </cell>
        </row>
        <row r="487">
          <cell r="B487" t="str">
            <v>CONVRS</v>
          </cell>
          <cell r="C487">
            <v>2</v>
          </cell>
          <cell r="D487" t="str">
            <v>SGN G1</v>
          </cell>
          <cell r="E487" t="str">
            <v>Air</v>
          </cell>
          <cell r="F487" t="str">
            <v>CS</v>
          </cell>
          <cell r="G487">
            <v>0</v>
          </cell>
          <cell r="H487">
            <v>1.8576388888888889E-3</v>
          </cell>
          <cell r="I487">
            <v>2023</v>
          </cell>
          <cell r="J487" t="str">
            <v>Actual</v>
          </cell>
        </row>
        <row r="488">
          <cell r="B488" t="str">
            <v>COLE</v>
          </cell>
          <cell r="C488">
            <v>2</v>
          </cell>
          <cell r="D488" t="str">
            <v>SGN G1</v>
          </cell>
          <cell r="E488" t="str">
            <v>Air</v>
          </cell>
          <cell r="F488" t="str">
            <v>CS</v>
          </cell>
          <cell r="G488">
            <v>0</v>
          </cell>
          <cell r="H488">
            <v>0</v>
          </cell>
          <cell r="I488">
            <v>2023</v>
          </cell>
          <cell r="J488" t="str">
            <v>Actual</v>
          </cell>
        </row>
        <row r="489">
          <cell r="B489" t="str">
            <v>AAFZE</v>
          </cell>
          <cell r="C489">
            <v>2</v>
          </cell>
          <cell r="D489" t="str">
            <v>SGN G2</v>
          </cell>
          <cell r="E489" t="str">
            <v>Air</v>
          </cell>
          <cell r="F489" t="str">
            <v>CS</v>
          </cell>
          <cell r="G489">
            <v>0</v>
          </cell>
          <cell r="H489">
            <v>0</v>
          </cell>
          <cell r="I489">
            <v>2023</v>
          </cell>
          <cell r="J489" t="str">
            <v>Actual</v>
          </cell>
        </row>
        <row r="490">
          <cell r="B490" t="str">
            <v>AEBV</v>
          </cell>
          <cell r="C490">
            <v>2</v>
          </cell>
          <cell r="D490" t="str">
            <v>SGN G2</v>
          </cell>
          <cell r="E490" t="str">
            <v>Air</v>
          </cell>
          <cell r="F490" t="str">
            <v>CS</v>
          </cell>
          <cell r="G490">
            <v>0</v>
          </cell>
          <cell r="H490">
            <v>0</v>
          </cell>
          <cell r="I490">
            <v>2023</v>
          </cell>
          <cell r="J490" t="str">
            <v>Actual</v>
          </cell>
        </row>
        <row r="491">
          <cell r="B491" t="str">
            <v>ANNINC</v>
          </cell>
          <cell r="C491">
            <v>2</v>
          </cell>
          <cell r="D491" t="str">
            <v>SGN G2</v>
          </cell>
          <cell r="E491" t="str">
            <v>Air</v>
          </cell>
          <cell r="F491" t="str">
            <v>CS</v>
          </cell>
          <cell r="G491">
            <v>0</v>
          </cell>
          <cell r="H491">
            <v>0</v>
          </cell>
          <cell r="I491">
            <v>2023</v>
          </cell>
          <cell r="J491" t="str">
            <v>Actual</v>
          </cell>
        </row>
        <row r="492">
          <cell r="B492" t="str">
            <v>ARMOUR</v>
          </cell>
          <cell r="C492">
            <v>2</v>
          </cell>
          <cell r="D492" t="str">
            <v>SGN G2</v>
          </cell>
          <cell r="E492" t="str">
            <v>Air</v>
          </cell>
          <cell r="F492" t="str">
            <v>CS</v>
          </cell>
          <cell r="G492">
            <v>1</v>
          </cell>
          <cell r="H492">
            <v>0</v>
          </cell>
          <cell r="I492">
            <v>2023</v>
          </cell>
          <cell r="J492" t="str">
            <v>Actual</v>
          </cell>
        </row>
        <row r="493">
          <cell r="B493" t="str">
            <v>ATC</v>
          </cell>
          <cell r="C493">
            <v>2</v>
          </cell>
          <cell r="D493" t="str">
            <v>SGN G2</v>
          </cell>
          <cell r="E493" t="str">
            <v>Air</v>
          </cell>
          <cell r="F493" t="str">
            <v>CS</v>
          </cell>
          <cell r="G493">
            <v>0</v>
          </cell>
          <cell r="H493">
            <v>5.0805555555555555E-2</v>
          </cell>
          <cell r="I493">
            <v>2023</v>
          </cell>
          <cell r="J493" t="str">
            <v>Actual</v>
          </cell>
        </row>
        <row r="494">
          <cell r="B494" t="str">
            <v>ATCSTS</v>
          </cell>
          <cell r="C494">
            <v>2</v>
          </cell>
          <cell r="D494" t="str">
            <v>SGN G2</v>
          </cell>
          <cell r="E494" t="str">
            <v>Air</v>
          </cell>
          <cell r="F494" t="str">
            <v>CS</v>
          </cell>
          <cell r="G494">
            <v>0</v>
          </cell>
          <cell r="H494">
            <v>0</v>
          </cell>
          <cell r="I494">
            <v>2023</v>
          </cell>
          <cell r="J494" t="str">
            <v>Actual</v>
          </cell>
        </row>
        <row r="495">
          <cell r="B495" t="str">
            <v>ATS</v>
          </cell>
          <cell r="C495">
            <v>2</v>
          </cell>
          <cell r="D495" t="str">
            <v>SGN G2</v>
          </cell>
          <cell r="E495" t="str">
            <v>Air</v>
          </cell>
          <cell r="F495" t="str">
            <v>CS</v>
          </cell>
          <cell r="G495">
            <v>0</v>
          </cell>
          <cell r="H495">
            <v>0</v>
          </cell>
          <cell r="I495">
            <v>2023</v>
          </cell>
          <cell r="J495" t="str">
            <v>Actual</v>
          </cell>
        </row>
        <row r="496">
          <cell r="B496" t="str">
            <v>HORBAC</v>
          </cell>
          <cell r="C496">
            <v>2</v>
          </cell>
          <cell r="D496" t="str">
            <v>SGN G2</v>
          </cell>
          <cell r="E496" t="str">
            <v>Air</v>
          </cell>
          <cell r="F496" t="str">
            <v>CS</v>
          </cell>
          <cell r="G496">
            <v>0</v>
          </cell>
          <cell r="H496">
            <v>0</v>
          </cell>
          <cell r="I496">
            <v>2023</v>
          </cell>
          <cell r="J496" t="str">
            <v>Actual</v>
          </cell>
        </row>
        <row r="497">
          <cell r="B497" t="str">
            <v>HORBUB</v>
          </cell>
          <cell r="C497">
            <v>2</v>
          </cell>
          <cell r="D497" t="str">
            <v>SGN G2</v>
          </cell>
          <cell r="E497" t="str">
            <v>Air</v>
          </cell>
          <cell r="F497" t="str">
            <v>CS</v>
          </cell>
          <cell r="G497">
            <v>0</v>
          </cell>
          <cell r="H497">
            <v>0</v>
          </cell>
          <cell r="I497">
            <v>2023</v>
          </cell>
          <cell r="J497" t="str">
            <v>Actual</v>
          </cell>
        </row>
        <row r="498">
          <cell r="B498" t="str">
            <v>HOSLEY</v>
          </cell>
          <cell r="C498">
            <v>2</v>
          </cell>
          <cell r="D498" t="str">
            <v>SGN G2</v>
          </cell>
          <cell r="E498" t="str">
            <v>Air</v>
          </cell>
          <cell r="F498" t="str">
            <v>CS</v>
          </cell>
          <cell r="G498">
            <v>0</v>
          </cell>
          <cell r="H498">
            <v>0</v>
          </cell>
          <cell r="I498">
            <v>2023</v>
          </cell>
          <cell r="J498" t="str">
            <v>Actual</v>
          </cell>
        </row>
        <row r="499">
          <cell r="B499" t="str">
            <v>JCREW</v>
          </cell>
          <cell r="C499">
            <v>2</v>
          </cell>
          <cell r="D499" t="str">
            <v>SGN G2</v>
          </cell>
          <cell r="E499" t="str">
            <v>Air</v>
          </cell>
          <cell r="F499" t="str">
            <v>CS</v>
          </cell>
          <cell r="G499">
            <v>11</v>
          </cell>
          <cell r="H499">
            <v>3.0000000000000001E-3</v>
          </cell>
          <cell r="I499">
            <v>2023</v>
          </cell>
          <cell r="J499" t="str">
            <v>Actual</v>
          </cell>
        </row>
        <row r="500">
          <cell r="B500" t="str">
            <v>NBAL</v>
          </cell>
          <cell r="C500">
            <v>2</v>
          </cell>
          <cell r="D500" t="str">
            <v>SGN G2</v>
          </cell>
          <cell r="E500" t="str">
            <v>Air</v>
          </cell>
          <cell r="F500" t="str">
            <v>CS</v>
          </cell>
          <cell r="G500">
            <v>1</v>
          </cell>
          <cell r="H500">
            <v>0</v>
          </cell>
          <cell r="I500">
            <v>2023</v>
          </cell>
          <cell r="J500" t="str">
            <v>Actual</v>
          </cell>
        </row>
        <row r="501">
          <cell r="B501" t="str">
            <v>NBC</v>
          </cell>
          <cell r="C501">
            <v>2</v>
          </cell>
          <cell r="D501" t="str">
            <v>SGN G2</v>
          </cell>
          <cell r="E501" t="str">
            <v>Air</v>
          </cell>
          <cell r="F501" t="str">
            <v>CS</v>
          </cell>
          <cell r="G501">
            <v>0</v>
          </cell>
          <cell r="H501">
            <v>0</v>
          </cell>
          <cell r="I501">
            <v>2023</v>
          </cell>
          <cell r="J501" t="str">
            <v>Actual</v>
          </cell>
        </row>
        <row r="502">
          <cell r="B502" t="str">
            <v>NBMY</v>
          </cell>
          <cell r="C502">
            <v>2</v>
          </cell>
          <cell r="D502" t="str">
            <v>SGN G2</v>
          </cell>
          <cell r="E502" t="str">
            <v>Air</v>
          </cell>
          <cell r="F502" t="str">
            <v>CS</v>
          </cell>
          <cell r="G502">
            <v>0</v>
          </cell>
          <cell r="H502">
            <v>0</v>
          </cell>
          <cell r="I502">
            <v>2023</v>
          </cell>
          <cell r="J502" t="str">
            <v>Actual</v>
          </cell>
        </row>
        <row r="503">
          <cell r="B503" t="str">
            <v>NBSG</v>
          </cell>
          <cell r="C503">
            <v>2</v>
          </cell>
          <cell r="D503" t="str">
            <v>SGN G2</v>
          </cell>
          <cell r="E503" t="str">
            <v>Air</v>
          </cell>
          <cell r="F503" t="str">
            <v>CS</v>
          </cell>
          <cell r="G503">
            <v>0</v>
          </cell>
          <cell r="H503">
            <v>0</v>
          </cell>
          <cell r="I503">
            <v>2023</v>
          </cell>
          <cell r="J503" t="str">
            <v>Actual</v>
          </cell>
        </row>
        <row r="504">
          <cell r="B504" t="str">
            <v>UADSHP</v>
          </cell>
          <cell r="C504">
            <v>2</v>
          </cell>
          <cell r="D504" t="str">
            <v>SGN G2</v>
          </cell>
          <cell r="E504" t="str">
            <v>Air</v>
          </cell>
          <cell r="F504" t="str">
            <v>CS</v>
          </cell>
          <cell r="G504">
            <v>0</v>
          </cell>
          <cell r="H504">
            <v>0</v>
          </cell>
          <cell r="I504">
            <v>2023</v>
          </cell>
          <cell r="J504" t="str">
            <v>Actual</v>
          </cell>
        </row>
        <row r="505">
          <cell r="B505" t="str">
            <v>WARMEX</v>
          </cell>
          <cell r="C505">
            <v>2</v>
          </cell>
          <cell r="D505" t="str">
            <v>SGN G2</v>
          </cell>
          <cell r="E505" t="str">
            <v>Air</v>
          </cell>
          <cell r="F505" t="str">
            <v>CS</v>
          </cell>
          <cell r="G505">
            <v>0</v>
          </cell>
          <cell r="H505">
            <v>0</v>
          </cell>
          <cell r="I505">
            <v>2023</v>
          </cell>
          <cell r="J505" t="str">
            <v>Actual</v>
          </cell>
        </row>
        <row r="506">
          <cell r="B506" t="str">
            <v>XIRGA</v>
          </cell>
          <cell r="C506">
            <v>2</v>
          </cell>
          <cell r="D506" t="str">
            <v>SGN G5</v>
          </cell>
          <cell r="E506" t="str">
            <v>Air</v>
          </cell>
          <cell r="F506" t="str">
            <v>CS</v>
          </cell>
          <cell r="G506">
            <v>0</v>
          </cell>
          <cell r="H506">
            <v>0</v>
          </cell>
          <cell r="I506">
            <v>2023</v>
          </cell>
          <cell r="J506" t="str">
            <v>Actual</v>
          </cell>
        </row>
        <row r="507">
          <cell r="B507" t="str">
            <v>XWASO</v>
          </cell>
          <cell r="C507">
            <v>2</v>
          </cell>
          <cell r="D507" t="str">
            <v>SGN G2</v>
          </cell>
          <cell r="E507" t="str">
            <v>Air</v>
          </cell>
          <cell r="F507" t="str">
            <v>CS</v>
          </cell>
          <cell r="G507">
            <v>0</v>
          </cell>
          <cell r="H507">
            <v>0</v>
          </cell>
          <cell r="I507">
            <v>2023</v>
          </cell>
          <cell r="J507" t="str">
            <v>Actual</v>
          </cell>
        </row>
        <row r="508">
          <cell r="B508" t="str">
            <v>AEO</v>
          </cell>
          <cell r="C508">
            <v>2</v>
          </cell>
          <cell r="D508" t="str">
            <v>SGN G3</v>
          </cell>
          <cell r="E508" t="str">
            <v>Air</v>
          </cell>
          <cell r="F508" t="str">
            <v>CS</v>
          </cell>
          <cell r="G508">
            <v>5</v>
          </cell>
          <cell r="H508">
            <v>0</v>
          </cell>
          <cell r="I508">
            <v>2023</v>
          </cell>
          <cell r="J508" t="str">
            <v>Actual</v>
          </cell>
        </row>
        <row r="509">
          <cell r="B509" t="str">
            <v>AEOHK</v>
          </cell>
          <cell r="C509">
            <v>2</v>
          </cell>
          <cell r="D509" t="str">
            <v>SGN G3</v>
          </cell>
          <cell r="E509" t="str">
            <v>Air</v>
          </cell>
          <cell r="F509" t="str">
            <v>CS</v>
          </cell>
          <cell r="G509">
            <v>0</v>
          </cell>
          <cell r="H509">
            <v>0</v>
          </cell>
          <cell r="I509">
            <v>2023</v>
          </cell>
          <cell r="J509" t="str">
            <v>Actual</v>
          </cell>
        </row>
        <row r="510">
          <cell r="B510" t="str">
            <v>AEOJP</v>
          </cell>
          <cell r="C510">
            <v>2</v>
          </cell>
          <cell r="D510" t="str">
            <v>SGN G3</v>
          </cell>
          <cell r="E510" t="str">
            <v>Air</v>
          </cell>
          <cell r="F510" t="str">
            <v>CS</v>
          </cell>
          <cell r="G510">
            <v>0</v>
          </cell>
          <cell r="H510">
            <v>0</v>
          </cell>
          <cell r="I510">
            <v>2023</v>
          </cell>
          <cell r="J510" t="str">
            <v>Actual</v>
          </cell>
        </row>
        <row r="511">
          <cell r="B511" t="str">
            <v>AEOMEX</v>
          </cell>
          <cell r="C511">
            <v>2</v>
          </cell>
          <cell r="D511" t="str">
            <v>SGN G3</v>
          </cell>
          <cell r="E511" t="str">
            <v>Air</v>
          </cell>
          <cell r="F511" t="str">
            <v>CS</v>
          </cell>
          <cell r="G511">
            <v>0</v>
          </cell>
          <cell r="H511">
            <v>0</v>
          </cell>
          <cell r="I511">
            <v>2023</v>
          </cell>
          <cell r="J511" t="str">
            <v>Actual</v>
          </cell>
        </row>
        <row r="512">
          <cell r="B512" t="str">
            <v>AEOMIX</v>
          </cell>
          <cell r="C512">
            <v>2</v>
          </cell>
          <cell r="D512" t="str">
            <v>SGN G3</v>
          </cell>
          <cell r="E512" t="str">
            <v>Air</v>
          </cell>
          <cell r="F512" t="str">
            <v>CS</v>
          </cell>
          <cell r="G512">
            <v>0</v>
          </cell>
          <cell r="H512">
            <v>0</v>
          </cell>
          <cell r="I512">
            <v>2023</v>
          </cell>
          <cell r="J512" t="str">
            <v>Actual</v>
          </cell>
        </row>
        <row r="513">
          <cell r="B513" t="str">
            <v>AEOSHA</v>
          </cell>
          <cell r="C513">
            <v>2</v>
          </cell>
          <cell r="D513" t="str">
            <v>SGN G3</v>
          </cell>
          <cell r="E513" t="str">
            <v>Air</v>
          </cell>
          <cell r="F513" t="str">
            <v>CS</v>
          </cell>
          <cell r="G513">
            <v>0</v>
          </cell>
          <cell r="H513">
            <v>0</v>
          </cell>
          <cell r="I513">
            <v>2023</v>
          </cell>
          <cell r="J513" t="str">
            <v>Actual</v>
          </cell>
        </row>
        <row r="514">
          <cell r="B514" t="str">
            <v>AGRON</v>
          </cell>
          <cell r="C514">
            <v>2</v>
          </cell>
          <cell r="D514" t="str">
            <v>SGN G3</v>
          </cell>
          <cell r="E514" t="str">
            <v>Air</v>
          </cell>
          <cell r="F514" t="str">
            <v>CS</v>
          </cell>
          <cell r="G514">
            <v>0</v>
          </cell>
          <cell r="H514">
            <v>0</v>
          </cell>
          <cell r="I514">
            <v>2023</v>
          </cell>
          <cell r="J514" t="str">
            <v>Actual</v>
          </cell>
        </row>
        <row r="515">
          <cell r="B515" t="str">
            <v>BELL</v>
          </cell>
          <cell r="C515">
            <v>2</v>
          </cell>
          <cell r="D515" t="str">
            <v>SGN G3</v>
          </cell>
          <cell r="E515" t="str">
            <v>Air</v>
          </cell>
          <cell r="F515" t="str">
            <v>CS</v>
          </cell>
          <cell r="G515">
            <v>0</v>
          </cell>
          <cell r="H515">
            <v>0</v>
          </cell>
          <cell r="I515">
            <v>2023</v>
          </cell>
          <cell r="J515" t="str">
            <v>Actual</v>
          </cell>
        </row>
        <row r="516">
          <cell r="B516" t="str">
            <v>BHBEJ</v>
          </cell>
          <cell r="C516">
            <v>2</v>
          </cell>
          <cell r="D516" t="str">
            <v>SGN G3</v>
          </cell>
          <cell r="E516" t="str">
            <v>Air</v>
          </cell>
          <cell r="F516" t="str">
            <v>CS</v>
          </cell>
          <cell r="G516">
            <v>0</v>
          </cell>
          <cell r="H516">
            <v>0</v>
          </cell>
          <cell r="I516">
            <v>2023</v>
          </cell>
          <cell r="J516" t="str">
            <v>Actual</v>
          </cell>
        </row>
        <row r="517">
          <cell r="B517" t="str">
            <v>BPS</v>
          </cell>
          <cell r="C517">
            <v>2</v>
          </cell>
          <cell r="D517" t="str">
            <v>SGN G3</v>
          </cell>
          <cell r="E517" t="str">
            <v>Air</v>
          </cell>
          <cell r="F517" t="str">
            <v>CS</v>
          </cell>
          <cell r="G517">
            <v>0</v>
          </cell>
          <cell r="H517">
            <v>0</v>
          </cell>
          <cell r="I517">
            <v>2023</v>
          </cell>
          <cell r="J517" t="str">
            <v>Actual</v>
          </cell>
        </row>
        <row r="518">
          <cell r="B518" t="str">
            <v>BPSH</v>
          </cell>
          <cell r="C518">
            <v>2</v>
          </cell>
          <cell r="D518" t="str">
            <v>SGN G3</v>
          </cell>
          <cell r="E518" t="str">
            <v>Air</v>
          </cell>
          <cell r="F518" t="str">
            <v>CS</v>
          </cell>
          <cell r="G518">
            <v>0</v>
          </cell>
          <cell r="H518">
            <v>0</v>
          </cell>
          <cell r="I518">
            <v>2023</v>
          </cell>
          <cell r="J518" t="str">
            <v>Actual</v>
          </cell>
        </row>
        <row r="519">
          <cell r="B519" t="str">
            <v>BPSHCA</v>
          </cell>
          <cell r="C519">
            <v>2</v>
          </cell>
          <cell r="D519" t="str">
            <v>SGN G3</v>
          </cell>
          <cell r="E519" t="str">
            <v>Air</v>
          </cell>
          <cell r="F519" t="str">
            <v>CS</v>
          </cell>
          <cell r="G519">
            <v>0</v>
          </cell>
          <cell r="H519">
            <v>0</v>
          </cell>
          <cell r="I519">
            <v>2023</v>
          </cell>
          <cell r="J519" t="str">
            <v>Actual</v>
          </cell>
        </row>
        <row r="520">
          <cell r="B520" t="str">
            <v>BPSHUB</v>
          </cell>
          <cell r="C520">
            <v>2</v>
          </cell>
          <cell r="D520" t="str">
            <v>SGN G3</v>
          </cell>
          <cell r="E520" t="str">
            <v>Air</v>
          </cell>
          <cell r="F520" t="str">
            <v>CS</v>
          </cell>
          <cell r="G520">
            <v>0</v>
          </cell>
          <cell r="H520">
            <v>0</v>
          </cell>
          <cell r="I520">
            <v>2023</v>
          </cell>
          <cell r="J520" t="str">
            <v>Actual</v>
          </cell>
        </row>
        <row r="521">
          <cell r="B521" t="str">
            <v>BPSL</v>
          </cell>
          <cell r="C521">
            <v>2</v>
          </cell>
          <cell r="D521" t="str">
            <v>SGN G3</v>
          </cell>
          <cell r="E521" t="str">
            <v>Air</v>
          </cell>
          <cell r="F521" t="str">
            <v>CS</v>
          </cell>
          <cell r="G521">
            <v>0</v>
          </cell>
          <cell r="H521">
            <v>0</v>
          </cell>
          <cell r="I521">
            <v>2023</v>
          </cell>
          <cell r="J521" t="str">
            <v>Actual</v>
          </cell>
        </row>
        <row r="522">
          <cell r="B522" t="str">
            <v>BRYLAN</v>
          </cell>
          <cell r="C522">
            <v>2</v>
          </cell>
          <cell r="D522" t="str">
            <v>SGN G3</v>
          </cell>
          <cell r="E522" t="str">
            <v>Air</v>
          </cell>
          <cell r="F522" t="str">
            <v>CS</v>
          </cell>
          <cell r="G522">
            <v>0</v>
          </cell>
          <cell r="H522">
            <v>0</v>
          </cell>
          <cell r="I522">
            <v>2023</v>
          </cell>
          <cell r="J522" t="str">
            <v>Actual</v>
          </cell>
        </row>
        <row r="523">
          <cell r="B523" t="str">
            <v>CHEWY</v>
          </cell>
          <cell r="C523">
            <v>2</v>
          </cell>
          <cell r="D523" t="str">
            <v>SGN G3</v>
          </cell>
          <cell r="E523" t="str">
            <v>Air</v>
          </cell>
          <cell r="F523" t="str">
            <v>CS</v>
          </cell>
          <cell r="G523">
            <v>0</v>
          </cell>
          <cell r="H523">
            <v>0</v>
          </cell>
          <cell r="I523">
            <v>2023</v>
          </cell>
          <cell r="J523" t="str">
            <v>Actual</v>
          </cell>
        </row>
        <row r="524">
          <cell r="B524" t="str">
            <v>CLUSH</v>
          </cell>
          <cell r="C524">
            <v>2</v>
          </cell>
          <cell r="D524" t="str">
            <v>SGN G3</v>
          </cell>
          <cell r="E524" t="str">
            <v>Air</v>
          </cell>
          <cell r="F524" t="str">
            <v>CS</v>
          </cell>
          <cell r="G524">
            <v>0</v>
          </cell>
          <cell r="H524">
            <v>0</v>
          </cell>
          <cell r="I524">
            <v>2023</v>
          </cell>
          <cell r="J524" t="str">
            <v>Actual</v>
          </cell>
        </row>
        <row r="525">
          <cell r="B525" t="str">
            <v>DEICH</v>
          </cell>
          <cell r="C525">
            <v>2</v>
          </cell>
          <cell r="D525" t="str">
            <v>SGN G3</v>
          </cell>
          <cell r="E525" t="str">
            <v>Air</v>
          </cell>
          <cell r="F525" t="str">
            <v>CS</v>
          </cell>
          <cell r="G525">
            <v>0</v>
          </cell>
          <cell r="H525">
            <v>0</v>
          </cell>
          <cell r="I525">
            <v>2023</v>
          </cell>
          <cell r="J525" t="str">
            <v>Actual</v>
          </cell>
        </row>
        <row r="526">
          <cell r="B526" t="str">
            <v>DEICUK</v>
          </cell>
          <cell r="C526">
            <v>2</v>
          </cell>
          <cell r="D526" t="str">
            <v>SGN G3</v>
          </cell>
          <cell r="E526" t="str">
            <v>Air</v>
          </cell>
          <cell r="F526" t="str">
            <v>CS</v>
          </cell>
          <cell r="G526">
            <v>0</v>
          </cell>
          <cell r="H526">
            <v>0</v>
          </cell>
          <cell r="I526">
            <v>2023</v>
          </cell>
          <cell r="J526" t="str">
            <v>Actual</v>
          </cell>
        </row>
        <row r="527">
          <cell r="B527" t="str">
            <v>DEMO</v>
          </cell>
          <cell r="C527">
            <v>2</v>
          </cell>
          <cell r="D527" t="str">
            <v>SGN G3</v>
          </cell>
          <cell r="E527" t="str">
            <v>Air</v>
          </cell>
          <cell r="F527" t="str">
            <v>CS</v>
          </cell>
          <cell r="G527">
            <v>0</v>
          </cell>
          <cell r="H527">
            <v>0</v>
          </cell>
          <cell r="I527">
            <v>2023</v>
          </cell>
          <cell r="J527" t="str">
            <v>Actual</v>
          </cell>
        </row>
        <row r="528">
          <cell r="B528" t="str">
            <v>EDDIEB</v>
          </cell>
          <cell r="C528">
            <v>2</v>
          </cell>
          <cell r="D528" t="str">
            <v>SGN G3</v>
          </cell>
          <cell r="E528" t="str">
            <v>Air</v>
          </cell>
          <cell r="F528" t="str">
            <v>CS</v>
          </cell>
          <cell r="G528">
            <v>1</v>
          </cell>
          <cell r="H528">
            <v>2.0833333333333333E-5</v>
          </cell>
          <cell r="I528">
            <v>2023</v>
          </cell>
          <cell r="J528" t="str">
            <v>Actual</v>
          </cell>
        </row>
        <row r="529">
          <cell r="B529" t="str">
            <v>EMCOLS</v>
          </cell>
          <cell r="C529">
            <v>2</v>
          </cell>
          <cell r="D529" t="str">
            <v>SGN G3</v>
          </cell>
          <cell r="E529" t="str">
            <v>Air</v>
          </cell>
          <cell r="F529" t="str">
            <v>CS</v>
          </cell>
          <cell r="G529">
            <v>0</v>
          </cell>
          <cell r="H529">
            <v>0</v>
          </cell>
          <cell r="I529">
            <v>2023</v>
          </cell>
          <cell r="J529" t="str">
            <v>Actual</v>
          </cell>
        </row>
        <row r="530">
          <cell r="B530" t="str">
            <v>ENGRS</v>
          </cell>
          <cell r="C530">
            <v>2</v>
          </cell>
          <cell r="D530" t="str">
            <v>SGN G3</v>
          </cell>
          <cell r="E530" t="str">
            <v>Air</v>
          </cell>
          <cell r="F530" t="str">
            <v>CS</v>
          </cell>
          <cell r="G530">
            <v>0</v>
          </cell>
          <cell r="H530">
            <v>0</v>
          </cell>
          <cell r="I530">
            <v>2023</v>
          </cell>
          <cell r="J530" t="str">
            <v>Actual</v>
          </cell>
        </row>
        <row r="531">
          <cell r="B531" t="str">
            <v>ENSHOE</v>
          </cell>
          <cell r="C531">
            <v>2</v>
          </cell>
          <cell r="D531" t="str">
            <v>SGN G3</v>
          </cell>
          <cell r="E531" t="str">
            <v>Air</v>
          </cell>
          <cell r="F531" t="str">
            <v>CS</v>
          </cell>
          <cell r="G531">
            <v>0</v>
          </cell>
          <cell r="H531">
            <v>0</v>
          </cell>
          <cell r="I531">
            <v>2023</v>
          </cell>
          <cell r="J531" t="str">
            <v>Actual</v>
          </cell>
        </row>
        <row r="532">
          <cell r="B532" t="str">
            <v>ENSPOR</v>
          </cell>
          <cell r="C532">
            <v>2</v>
          </cell>
          <cell r="D532" t="str">
            <v>SGN G3</v>
          </cell>
          <cell r="E532" t="str">
            <v>Air</v>
          </cell>
          <cell r="F532" t="str">
            <v>CS</v>
          </cell>
          <cell r="G532">
            <v>0</v>
          </cell>
          <cell r="H532">
            <v>0</v>
          </cell>
          <cell r="I532">
            <v>2023</v>
          </cell>
          <cell r="J532" t="str">
            <v>Actual</v>
          </cell>
        </row>
        <row r="533">
          <cell r="B533" t="str">
            <v>ESPRIT</v>
          </cell>
          <cell r="C533">
            <v>2</v>
          </cell>
          <cell r="D533" t="str">
            <v>SGN G3</v>
          </cell>
          <cell r="E533" t="str">
            <v>Air</v>
          </cell>
          <cell r="F533" t="str">
            <v>CS</v>
          </cell>
          <cell r="G533">
            <v>0</v>
          </cell>
          <cell r="H533">
            <v>0</v>
          </cell>
          <cell r="I533">
            <v>2023</v>
          </cell>
          <cell r="J533" t="str">
            <v>Actual</v>
          </cell>
        </row>
        <row r="534">
          <cell r="B534" t="str">
            <v>FOOTCA</v>
          </cell>
          <cell r="C534">
            <v>2</v>
          </cell>
          <cell r="D534" t="str">
            <v>SGN G3</v>
          </cell>
          <cell r="E534" t="str">
            <v>Air</v>
          </cell>
          <cell r="F534" t="str">
            <v>CS</v>
          </cell>
          <cell r="G534">
            <v>0</v>
          </cell>
          <cell r="H534">
            <v>0</v>
          </cell>
          <cell r="I534">
            <v>2023</v>
          </cell>
          <cell r="J534" t="str">
            <v>Actual</v>
          </cell>
        </row>
        <row r="535">
          <cell r="B535" t="str">
            <v>FOOTRT</v>
          </cell>
          <cell r="C535">
            <v>2</v>
          </cell>
          <cell r="D535" t="str">
            <v>SGN G3</v>
          </cell>
          <cell r="E535" t="str">
            <v>Air</v>
          </cell>
          <cell r="F535" t="str">
            <v>CS</v>
          </cell>
          <cell r="G535">
            <v>0</v>
          </cell>
          <cell r="H535">
            <v>0</v>
          </cell>
          <cell r="I535">
            <v>2023</v>
          </cell>
          <cell r="J535" t="str">
            <v>Actual</v>
          </cell>
        </row>
        <row r="536">
          <cell r="B536" t="str">
            <v>FOOTTE</v>
          </cell>
          <cell r="C536">
            <v>2</v>
          </cell>
          <cell r="D536" t="str">
            <v>SGN G3</v>
          </cell>
          <cell r="E536" t="str">
            <v>Air</v>
          </cell>
          <cell r="F536" t="str">
            <v>CS</v>
          </cell>
          <cell r="G536">
            <v>0</v>
          </cell>
          <cell r="H536">
            <v>0</v>
          </cell>
          <cell r="I536">
            <v>2023</v>
          </cell>
          <cell r="J536" t="str">
            <v>Actual</v>
          </cell>
        </row>
        <row r="537">
          <cell r="B537" t="str">
            <v>GORE</v>
          </cell>
          <cell r="C537">
            <v>2</v>
          </cell>
          <cell r="D537" t="str">
            <v>SGN G3</v>
          </cell>
          <cell r="E537" t="str">
            <v>Air</v>
          </cell>
          <cell r="F537" t="str">
            <v>CS</v>
          </cell>
          <cell r="G537">
            <v>0</v>
          </cell>
          <cell r="H537">
            <v>0</v>
          </cell>
          <cell r="I537">
            <v>2023</v>
          </cell>
          <cell r="J537" t="str">
            <v>Actual</v>
          </cell>
        </row>
        <row r="538">
          <cell r="B538" t="str">
            <v>HAGGAR</v>
          </cell>
          <cell r="C538">
            <v>2</v>
          </cell>
          <cell r="D538" t="str">
            <v>SGN G3</v>
          </cell>
          <cell r="E538" t="str">
            <v>Air</v>
          </cell>
          <cell r="F538" t="str">
            <v>CS</v>
          </cell>
          <cell r="G538">
            <v>0</v>
          </cell>
          <cell r="H538">
            <v>0</v>
          </cell>
          <cell r="I538">
            <v>2023</v>
          </cell>
          <cell r="J538" t="str">
            <v>Actual</v>
          </cell>
        </row>
        <row r="539">
          <cell r="B539" t="str">
            <v>HBIRAW</v>
          </cell>
          <cell r="C539">
            <v>2</v>
          </cell>
          <cell r="D539" t="str">
            <v>SGN G3</v>
          </cell>
          <cell r="E539" t="str">
            <v>Air</v>
          </cell>
          <cell r="F539" t="str">
            <v>CS</v>
          </cell>
          <cell r="G539">
            <v>1</v>
          </cell>
          <cell r="H539">
            <v>3.1944444444444441E-4</v>
          </cell>
          <cell r="I539">
            <v>2023</v>
          </cell>
          <cell r="J539" t="str">
            <v>Actual</v>
          </cell>
        </row>
        <row r="540">
          <cell r="B540" t="str">
            <v>HUNK</v>
          </cell>
          <cell r="C540">
            <v>2</v>
          </cell>
          <cell r="D540" t="str">
            <v>SGN G3</v>
          </cell>
          <cell r="E540" t="str">
            <v>Air</v>
          </cell>
          <cell r="F540" t="str">
            <v>CS</v>
          </cell>
          <cell r="G540">
            <v>0</v>
          </cell>
          <cell r="H540">
            <v>0</v>
          </cell>
          <cell r="I540">
            <v>2023</v>
          </cell>
          <cell r="J540" t="str">
            <v>Actual</v>
          </cell>
        </row>
        <row r="541">
          <cell r="B541" t="str">
            <v>MYSHOE</v>
          </cell>
          <cell r="C541">
            <v>2</v>
          </cell>
          <cell r="D541" t="str">
            <v>SGN G3</v>
          </cell>
          <cell r="E541" t="str">
            <v>Air</v>
          </cell>
          <cell r="F541" t="str">
            <v>CS</v>
          </cell>
          <cell r="G541">
            <v>0</v>
          </cell>
          <cell r="H541">
            <v>0</v>
          </cell>
          <cell r="I541">
            <v>2023</v>
          </cell>
          <cell r="J541" t="str">
            <v>Actual</v>
          </cell>
        </row>
        <row r="542">
          <cell r="B542" t="str">
            <v>OFWO</v>
          </cell>
          <cell r="C542">
            <v>2</v>
          </cell>
          <cell r="D542" t="str">
            <v>SGN G3</v>
          </cell>
          <cell r="E542" t="str">
            <v>Air</v>
          </cell>
          <cell r="F542" t="str">
            <v>CS</v>
          </cell>
          <cell r="G542">
            <v>0</v>
          </cell>
          <cell r="H542">
            <v>0</v>
          </cell>
          <cell r="I542">
            <v>2023</v>
          </cell>
          <cell r="J542" t="str">
            <v>Actual</v>
          </cell>
        </row>
        <row r="543">
          <cell r="B543" t="str">
            <v>PESPO</v>
          </cell>
          <cell r="C543">
            <v>2</v>
          </cell>
          <cell r="D543" t="str">
            <v>SGN G3</v>
          </cell>
          <cell r="E543" t="str">
            <v>Air</v>
          </cell>
          <cell r="F543" t="str">
            <v>CS</v>
          </cell>
          <cell r="G543">
            <v>0</v>
          </cell>
          <cell r="H543">
            <v>0</v>
          </cell>
          <cell r="I543">
            <v>2023</v>
          </cell>
          <cell r="J543" t="str">
            <v>Actual</v>
          </cell>
        </row>
        <row r="544">
          <cell r="B544" t="str">
            <v>RACK</v>
          </cell>
          <cell r="C544">
            <v>2</v>
          </cell>
          <cell r="D544" t="str">
            <v>SGN G3</v>
          </cell>
          <cell r="E544" t="str">
            <v>Air</v>
          </cell>
          <cell r="F544" t="str">
            <v>CS</v>
          </cell>
          <cell r="G544">
            <v>0</v>
          </cell>
          <cell r="H544">
            <v>0</v>
          </cell>
          <cell r="I544">
            <v>2023</v>
          </cell>
          <cell r="J544" t="str">
            <v>Actual</v>
          </cell>
        </row>
        <row r="545">
          <cell r="B545" t="str">
            <v>RH</v>
          </cell>
          <cell r="C545">
            <v>2</v>
          </cell>
          <cell r="D545" t="str">
            <v>SGN G3</v>
          </cell>
          <cell r="E545" t="str">
            <v>Air</v>
          </cell>
          <cell r="F545" t="str">
            <v>CS</v>
          </cell>
          <cell r="G545">
            <v>0</v>
          </cell>
          <cell r="H545">
            <v>0</v>
          </cell>
          <cell r="I545">
            <v>2023</v>
          </cell>
          <cell r="J545" t="str">
            <v>Actual</v>
          </cell>
        </row>
        <row r="546">
          <cell r="B546" t="str">
            <v>RSGC</v>
          </cell>
          <cell r="C546">
            <v>2</v>
          </cell>
          <cell r="D546" t="str">
            <v>SGN G3</v>
          </cell>
          <cell r="E546" t="str">
            <v>Air</v>
          </cell>
          <cell r="F546" t="str">
            <v>CS</v>
          </cell>
          <cell r="G546">
            <v>0</v>
          </cell>
          <cell r="H546">
            <v>0</v>
          </cell>
          <cell r="I546">
            <v>2023</v>
          </cell>
          <cell r="J546" t="str">
            <v>Actual</v>
          </cell>
        </row>
        <row r="547">
          <cell r="B547" t="str">
            <v>SPST</v>
          </cell>
          <cell r="C547">
            <v>2</v>
          </cell>
          <cell r="D547" t="str">
            <v>SGN G3</v>
          </cell>
          <cell r="E547" t="str">
            <v>Air</v>
          </cell>
          <cell r="F547" t="str">
            <v>CS</v>
          </cell>
          <cell r="G547">
            <v>0</v>
          </cell>
          <cell r="H547">
            <v>0</v>
          </cell>
          <cell r="I547">
            <v>2023</v>
          </cell>
          <cell r="J547" t="str">
            <v>Actual</v>
          </cell>
        </row>
        <row r="548">
          <cell r="B548" t="str">
            <v>TKMAXX</v>
          </cell>
          <cell r="C548">
            <v>2</v>
          </cell>
          <cell r="D548" t="str">
            <v>SGN G3</v>
          </cell>
          <cell r="E548" t="str">
            <v>Air</v>
          </cell>
          <cell r="F548" t="str">
            <v>CS</v>
          </cell>
          <cell r="G548">
            <v>0</v>
          </cell>
          <cell r="H548">
            <v>0</v>
          </cell>
          <cell r="I548">
            <v>2023</v>
          </cell>
          <cell r="J548" t="str">
            <v>Actual</v>
          </cell>
        </row>
        <row r="549">
          <cell r="B549" t="str">
            <v>TOTES</v>
          </cell>
          <cell r="C549">
            <v>2</v>
          </cell>
          <cell r="D549" t="str">
            <v>SGN G3</v>
          </cell>
          <cell r="E549" t="str">
            <v>Air</v>
          </cell>
          <cell r="F549" t="str">
            <v>CS</v>
          </cell>
          <cell r="G549">
            <v>0</v>
          </cell>
          <cell r="H549">
            <v>0</v>
          </cell>
          <cell r="I549">
            <v>2023</v>
          </cell>
          <cell r="J549" t="str">
            <v>Actual</v>
          </cell>
        </row>
        <row r="550">
          <cell r="B550" t="str">
            <v>URBAN</v>
          </cell>
          <cell r="C550">
            <v>2</v>
          </cell>
          <cell r="D550" t="str">
            <v>SGN G3</v>
          </cell>
          <cell r="E550" t="str">
            <v>Air</v>
          </cell>
          <cell r="F550" t="str">
            <v>CS</v>
          </cell>
          <cell r="G550">
            <v>0</v>
          </cell>
          <cell r="H550">
            <v>0</v>
          </cell>
          <cell r="I550">
            <v>2023</v>
          </cell>
          <cell r="J550" t="str">
            <v>Actual</v>
          </cell>
        </row>
        <row r="551">
          <cell r="B551" t="str">
            <v>VANHA</v>
          </cell>
          <cell r="C551">
            <v>2</v>
          </cell>
          <cell r="D551" t="str">
            <v>SGN G3</v>
          </cell>
          <cell r="E551" t="str">
            <v>Air</v>
          </cell>
          <cell r="F551" t="str">
            <v>CS</v>
          </cell>
          <cell r="G551">
            <v>0</v>
          </cell>
          <cell r="H551">
            <v>0</v>
          </cell>
          <cell r="I551">
            <v>2023</v>
          </cell>
          <cell r="J551" t="str">
            <v>Actual</v>
          </cell>
        </row>
        <row r="552">
          <cell r="B552" t="str">
            <v>WYNBRG</v>
          </cell>
          <cell r="C552">
            <v>2</v>
          </cell>
          <cell r="D552" t="str">
            <v>SGN G3</v>
          </cell>
          <cell r="E552" t="str">
            <v>Air</v>
          </cell>
          <cell r="F552" t="str">
            <v>CS</v>
          </cell>
          <cell r="G552">
            <v>0</v>
          </cell>
          <cell r="H552">
            <v>0</v>
          </cell>
          <cell r="I552">
            <v>2023</v>
          </cell>
          <cell r="J552" t="str">
            <v>Actual</v>
          </cell>
        </row>
        <row r="553">
          <cell r="B553" t="str">
            <v>XSCIN</v>
          </cell>
          <cell r="C553">
            <v>2</v>
          </cell>
          <cell r="D553" t="str">
            <v>SGN G3</v>
          </cell>
          <cell r="E553" t="str">
            <v>Air</v>
          </cell>
          <cell r="F553" t="str">
            <v>CS</v>
          </cell>
          <cell r="G553">
            <v>0</v>
          </cell>
          <cell r="H553">
            <v>0</v>
          </cell>
          <cell r="I553">
            <v>2023</v>
          </cell>
          <cell r="J553" t="str">
            <v>Actual</v>
          </cell>
        </row>
        <row r="554">
          <cell r="B554" t="str">
            <v>ALLM</v>
          </cell>
          <cell r="C554">
            <v>2</v>
          </cell>
          <cell r="D554" t="str">
            <v>SGN G4</v>
          </cell>
          <cell r="E554" t="str">
            <v>Air</v>
          </cell>
          <cell r="F554" t="str">
            <v>CS</v>
          </cell>
          <cell r="G554">
            <v>0</v>
          </cell>
          <cell r="H554">
            <v>0</v>
          </cell>
          <cell r="I554">
            <v>2023</v>
          </cell>
          <cell r="J554" t="str">
            <v>Actual</v>
          </cell>
        </row>
        <row r="555">
          <cell r="B555" t="str">
            <v>BOSE</v>
          </cell>
          <cell r="C555">
            <v>2</v>
          </cell>
          <cell r="D555" t="str">
            <v>SGN G4</v>
          </cell>
          <cell r="E555" t="str">
            <v>Air</v>
          </cell>
          <cell r="F555" t="str">
            <v>CS</v>
          </cell>
          <cell r="G555">
            <v>0</v>
          </cell>
          <cell r="H555">
            <v>0</v>
          </cell>
          <cell r="I555">
            <v>2023</v>
          </cell>
          <cell r="J555" t="str">
            <v>Actual</v>
          </cell>
        </row>
        <row r="556">
          <cell r="B556" t="str">
            <v>CKACEU</v>
          </cell>
          <cell r="C556">
            <v>2</v>
          </cell>
          <cell r="D556" t="str">
            <v>SGN G4</v>
          </cell>
          <cell r="E556" t="str">
            <v>Air</v>
          </cell>
          <cell r="F556" t="str">
            <v>CS</v>
          </cell>
          <cell r="G556">
            <v>0</v>
          </cell>
          <cell r="H556">
            <v>0</v>
          </cell>
          <cell r="I556">
            <v>2023</v>
          </cell>
          <cell r="J556" t="str">
            <v>Actual</v>
          </cell>
        </row>
        <row r="557">
          <cell r="B557" t="str">
            <v>CKFWEU</v>
          </cell>
          <cell r="C557">
            <v>2</v>
          </cell>
          <cell r="D557" t="str">
            <v>SGN G4</v>
          </cell>
          <cell r="E557" t="str">
            <v>Air</v>
          </cell>
          <cell r="F557" t="str">
            <v>CS</v>
          </cell>
          <cell r="G557">
            <v>0</v>
          </cell>
          <cell r="H557">
            <v>0</v>
          </cell>
          <cell r="I557">
            <v>2023</v>
          </cell>
          <cell r="J557" t="str">
            <v>Actual</v>
          </cell>
        </row>
        <row r="558">
          <cell r="B558" t="str">
            <v>CKJEEU</v>
          </cell>
          <cell r="C558">
            <v>2</v>
          </cell>
          <cell r="D558" t="str">
            <v>SGN G4</v>
          </cell>
          <cell r="E558" t="str">
            <v>Air</v>
          </cell>
          <cell r="F558" t="str">
            <v>CS</v>
          </cell>
          <cell r="G558">
            <v>0</v>
          </cell>
          <cell r="H558">
            <v>0</v>
          </cell>
          <cell r="I558">
            <v>2023</v>
          </cell>
          <cell r="J558" t="str">
            <v>Actual</v>
          </cell>
        </row>
        <row r="559">
          <cell r="B559" t="str">
            <v>CKMSEU</v>
          </cell>
          <cell r="C559">
            <v>2</v>
          </cell>
          <cell r="D559" t="str">
            <v>SGN G4</v>
          </cell>
          <cell r="E559" t="str">
            <v>Air</v>
          </cell>
          <cell r="F559" t="str">
            <v>CS</v>
          </cell>
          <cell r="G559">
            <v>0</v>
          </cell>
          <cell r="H559">
            <v>0</v>
          </cell>
          <cell r="I559">
            <v>2023</v>
          </cell>
          <cell r="J559" t="str">
            <v>Actual</v>
          </cell>
        </row>
        <row r="560">
          <cell r="B560" t="str">
            <v>CKPFEU</v>
          </cell>
          <cell r="C560">
            <v>2</v>
          </cell>
          <cell r="D560" t="str">
            <v>SGN G4</v>
          </cell>
          <cell r="E560" t="str">
            <v>Air</v>
          </cell>
          <cell r="F560" t="str">
            <v>CS</v>
          </cell>
          <cell r="G560">
            <v>0</v>
          </cell>
          <cell r="H560">
            <v>0</v>
          </cell>
          <cell r="I560">
            <v>2023</v>
          </cell>
          <cell r="J560" t="str">
            <v>Actual</v>
          </cell>
        </row>
        <row r="561">
          <cell r="B561" t="str">
            <v>CKRTEU</v>
          </cell>
          <cell r="C561">
            <v>2</v>
          </cell>
          <cell r="D561" t="str">
            <v>SGN G4</v>
          </cell>
          <cell r="E561" t="str">
            <v>Air</v>
          </cell>
          <cell r="F561" t="str">
            <v>CS</v>
          </cell>
          <cell r="G561">
            <v>0</v>
          </cell>
          <cell r="H561">
            <v>0</v>
          </cell>
          <cell r="I561">
            <v>2023</v>
          </cell>
          <cell r="J561" t="str">
            <v>Actual</v>
          </cell>
        </row>
        <row r="562">
          <cell r="B562" t="str">
            <v>CKSWEU</v>
          </cell>
          <cell r="C562">
            <v>2</v>
          </cell>
          <cell r="D562" t="str">
            <v>SGN G4</v>
          </cell>
          <cell r="E562" t="str">
            <v>Air</v>
          </cell>
          <cell r="F562" t="str">
            <v>CS</v>
          </cell>
          <cell r="G562">
            <v>0</v>
          </cell>
          <cell r="H562">
            <v>0</v>
          </cell>
          <cell r="I562">
            <v>2023</v>
          </cell>
          <cell r="J562" t="str">
            <v>Actual</v>
          </cell>
        </row>
        <row r="563">
          <cell r="B563" t="str">
            <v>DICKS</v>
          </cell>
          <cell r="C563">
            <v>2</v>
          </cell>
          <cell r="D563" t="str">
            <v>SGN G4</v>
          </cell>
          <cell r="E563" t="str">
            <v>Air</v>
          </cell>
          <cell r="F563" t="str">
            <v>CS</v>
          </cell>
          <cell r="G563">
            <v>0</v>
          </cell>
          <cell r="H563">
            <v>0</v>
          </cell>
          <cell r="I563">
            <v>2023</v>
          </cell>
          <cell r="J563" t="str">
            <v>Actual</v>
          </cell>
        </row>
        <row r="564">
          <cell r="B564" t="str">
            <v>ELDOR</v>
          </cell>
          <cell r="C564">
            <v>2</v>
          </cell>
          <cell r="D564" t="str">
            <v>SGN G4</v>
          </cell>
          <cell r="E564" t="str">
            <v>Air</v>
          </cell>
          <cell r="F564" t="str">
            <v>CS</v>
          </cell>
          <cell r="G564">
            <v>0</v>
          </cell>
          <cell r="H564">
            <v>0</v>
          </cell>
          <cell r="I564">
            <v>2023</v>
          </cell>
          <cell r="J564" t="str">
            <v>Actual</v>
          </cell>
        </row>
        <row r="565">
          <cell r="B565" t="str">
            <v>GAP</v>
          </cell>
          <cell r="C565">
            <v>2</v>
          </cell>
          <cell r="D565" t="str">
            <v>SGN G4</v>
          </cell>
          <cell r="E565" t="str">
            <v>Air</v>
          </cell>
          <cell r="F565" t="str">
            <v>CS</v>
          </cell>
          <cell r="G565">
            <v>0</v>
          </cell>
          <cell r="H565">
            <v>0</v>
          </cell>
          <cell r="I565">
            <v>2023</v>
          </cell>
          <cell r="J565" t="str">
            <v>Actual</v>
          </cell>
        </row>
        <row r="566">
          <cell r="B566" t="str">
            <v>IMAGE</v>
          </cell>
          <cell r="C566">
            <v>2</v>
          </cell>
          <cell r="D566" t="str">
            <v>SGN G4</v>
          </cell>
          <cell r="E566" t="str">
            <v>Air</v>
          </cell>
          <cell r="F566" t="str">
            <v>CS</v>
          </cell>
          <cell r="G566">
            <v>0</v>
          </cell>
          <cell r="H566">
            <v>0</v>
          </cell>
          <cell r="I566">
            <v>2023</v>
          </cell>
          <cell r="J566" t="str">
            <v>Actual</v>
          </cell>
        </row>
        <row r="567">
          <cell r="B567" t="str">
            <v>ITGM</v>
          </cell>
          <cell r="C567">
            <v>2</v>
          </cell>
          <cell r="D567" t="str">
            <v>SGN G4</v>
          </cell>
          <cell r="E567" t="str">
            <v>Air</v>
          </cell>
          <cell r="F567" t="str">
            <v>CS</v>
          </cell>
          <cell r="G567">
            <v>0</v>
          </cell>
          <cell r="H567">
            <v>0</v>
          </cell>
          <cell r="I567">
            <v>2023</v>
          </cell>
          <cell r="J567" t="str">
            <v>Actual</v>
          </cell>
        </row>
        <row r="568">
          <cell r="B568" t="str">
            <v>OBIITA</v>
          </cell>
          <cell r="C568">
            <v>2</v>
          </cell>
          <cell r="D568" t="str">
            <v>SGN G4</v>
          </cell>
          <cell r="E568" t="str">
            <v>Air</v>
          </cell>
          <cell r="F568" t="str">
            <v>CS</v>
          </cell>
          <cell r="G568">
            <v>0</v>
          </cell>
          <cell r="H568">
            <v>0</v>
          </cell>
          <cell r="I568">
            <v>2023</v>
          </cell>
          <cell r="J568" t="str">
            <v>Actual</v>
          </cell>
        </row>
        <row r="569">
          <cell r="B569" t="str">
            <v>OBIPOL</v>
          </cell>
          <cell r="C569">
            <v>2</v>
          </cell>
          <cell r="D569" t="str">
            <v>SGN G4</v>
          </cell>
          <cell r="E569" t="str">
            <v>Air</v>
          </cell>
          <cell r="F569" t="str">
            <v>CS</v>
          </cell>
          <cell r="G569">
            <v>0</v>
          </cell>
          <cell r="H569">
            <v>0</v>
          </cell>
          <cell r="I569">
            <v>2023</v>
          </cell>
          <cell r="J569" t="str">
            <v>Actual</v>
          </cell>
        </row>
        <row r="570">
          <cell r="B570" t="str">
            <v>OUTDOR</v>
          </cell>
          <cell r="C570">
            <v>2</v>
          </cell>
          <cell r="D570" t="str">
            <v>SGN G4</v>
          </cell>
          <cell r="E570" t="str">
            <v>Air</v>
          </cell>
          <cell r="F570" t="str">
            <v>CS</v>
          </cell>
          <cell r="G570">
            <v>12</v>
          </cell>
          <cell r="H570">
            <v>9.1145833333333329E-2</v>
          </cell>
          <cell r="I570">
            <v>2023</v>
          </cell>
          <cell r="J570" t="str">
            <v>Actual</v>
          </cell>
        </row>
        <row r="571">
          <cell r="B571" t="str">
            <v>PACSUN</v>
          </cell>
          <cell r="C571">
            <v>2</v>
          </cell>
          <cell r="D571" t="str">
            <v>SGN G4</v>
          </cell>
          <cell r="E571" t="str">
            <v>Air</v>
          </cell>
          <cell r="F571" t="str">
            <v>CS</v>
          </cell>
          <cell r="G571">
            <v>1</v>
          </cell>
          <cell r="H571">
            <v>0</v>
          </cell>
          <cell r="I571">
            <v>2023</v>
          </cell>
          <cell r="J571" t="str">
            <v>Actual</v>
          </cell>
        </row>
        <row r="572">
          <cell r="B572" t="str">
            <v>RIPC</v>
          </cell>
          <cell r="C572">
            <v>2</v>
          </cell>
          <cell r="D572" t="str">
            <v>SGN G4</v>
          </cell>
          <cell r="E572" t="str">
            <v>Air</v>
          </cell>
          <cell r="F572" t="str">
            <v>CS</v>
          </cell>
          <cell r="G572">
            <v>0</v>
          </cell>
          <cell r="H572">
            <v>0</v>
          </cell>
          <cell r="I572">
            <v>2023</v>
          </cell>
          <cell r="J572" t="str">
            <v>Actual</v>
          </cell>
        </row>
        <row r="573">
          <cell r="B573" t="str">
            <v>RIPP</v>
          </cell>
          <cell r="C573">
            <v>2</v>
          </cell>
          <cell r="D573" t="str">
            <v>SGN G4</v>
          </cell>
          <cell r="E573" t="str">
            <v>Air</v>
          </cell>
          <cell r="F573" t="str">
            <v>CS</v>
          </cell>
          <cell r="G573">
            <v>0</v>
          </cell>
          <cell r="H573">
            <v>0</v>
          </cell>
          <cell r="I573">
            <v>2023</v>
          </cell>
          <cell r="J573" t="str">
            <v>Actual</v>
          </cell>
        </row>
        <row r="574">
          <cell r="B574" t="str">
            <v>SPENCR</v>
          </cell>
          <cell r="C574">
            <v>2</v>
          </cell>
          <cell r="D574" t="str">
            <v>SGN G4</v>
          </cell>
          <cell r="E574" t="str">
            <v>Air</v>
          </cell>
          <cell r="F574" t="str">
            <v>CS</v>
          </cell>
          <cell r="G574">
            <v>0</v>
          </cell>
          <cell r="H574">
            <v>0</v>
          </cell>
          <cell r="I574">
            <v>2023</v>
          </cell>
          <cell r="J574" t="str">
            <v>Actual</v>
          </cell>
        </row>
        <row r="575">
          <cell r="B575" t="str">
            <v>TOMBOD</v>
          </cell>
          <cell r="C575">
            <v>2</v>
          </cell>
          <cell r="D575" t="str">
            <v>SGN G4</v>
          </cell>
          <cell r="E575" t="str">
            <v>Air</v>
          </cell>
          <cell r="F575" t="str">
            <v>CS</v>
          </cell>
          <cell r="G575">
            <v>0</v>
          </cell>
          <cell r="H575">
            <v>0</v>
          </cell>
          <cell r="I575">
            <v>2023</v>
          </cell>
          <cell r="J575" t="str">
            <v>Actual</v>
          </cell>
        </row>
        <row r="576">
          <cell r="B576" t="str">
            <v>TOMFTW</v>
          </cell>
          <cell r="C576">
            <v>2</v>
          </cell>
          <cell r="D576" t="str">
            <v>SGN G4</v>
          </cell>
          <cell r="E576" t="str">
            <v>Air</v>
          </cell>
          <cell r="F576" t="str">
            <v>CS</v>
          </cell>
          <cell r="G576">
            <v>0</v>
          </cell>
          <cell r="H576">
            <v>0</v>
          </cell>
          <cell r="I576">
            <v>2023</v>
          </cell>
          <cell r="J576" t="str">
            <v>Actual</v>
          </cell>
        </row>
        <row r="577">
          <cell r="B577" t="str">
            <v>TOMHAN</v>
          </cell>
          <cell r="C577">
            <v>2</v>
          </cell>
          <cell r="D577" t="str">
            <v>SGN G4</v>
          </cell>
          <cell r="E577" t="str">
            <v>Air</v>
          </cell>
          <cell r="F577" t="str">
            <v>CS</v>
          </cell>
          <cell r="G577">
            <v>0</v>
          </cell>
          <cell r="H577">
            <v>0</v>
          </cell>
          <cell r="I577">
            <v>2023</v>
          </cell>
          <cell r="J577" t="str">
            <v>Actual</v>
          </cell>
        </row>
        <row r="578">
          <cell r="B578" t="str">
            <v>TOMJEU</v>
          </cell>
          <cell r="C578">
            <v>2</v>
          </cell>
          <cell r="D578" t="str">
            <v>SGN G4</v>
          </cell>
          <cell r="E578" t="str">
            <v>Air</v>
          </cell>
          <cell r="F578" t="str">
            <v>CS</v>
          </cell>
          <cell r="G578">
            <v>0</v>
          </cell>
          <cell r="H578">
            <v>0</v>
          </cell>
          <cell r="I578">
            <v>2023</v>
          </cell>
          <cell r="J578" t="str">
            <v>Actual</v>
          </cell>
        </row>
        <row r="579">
          <cell r="B579" t="str">
            <v>TOMRTL</v>
          </cell>
          <cell r="C579">
            <v>2</v>
          </cell>
          <cell r="D579" t="str">
            <v>SGN G4</v>
          </cell>
          <cell r="E579" t="str">
            <v>Air</v>
          </cell>
          <cell r="F579" t="str">
            <v>CS</v>
          </cell>
          <cell r="G579">
            <v>0</v>
          </cell>
          <cell r="H579">
            <v>0</v>
          </cell>
          <cell r="I579">
            <v>2023</v>
          </cell>
          <cell r="J579" t="str">
            <v>Actual</v>
          </cell>
        </row>
        <row r="580">
          <cell r="B580" t="str">
            <v>TRU</v>
          </cell>
          <cell r="C580">
            <v>2</v>
          </cell>
          <cell r="D580" t="str">
            <v>SGN G4</v>
          </cell>
          <cell r="E580" t="str">
            <v>Air</v>
          </cell>
          <cell r="F580" t="str">
            <v>CS</v>
          </cell>
          <cell r="G580">
            <v>0</v>
          </cell>
          <cell r="H580">
            <v>0</v>
          </cell>
          <cell r="I580">
            <v>2023</v>
          </cell>
          <cell r="J580" t="str">
            <v>Actual</v>
          </cell>
        </row>
        <row r="581">
          <cell r="B581" t="str">
            <v>AAFES</v>
          </cell>
          <cell r="C581">
            <v>2</v>
          </cell>
          <cell r="D581" t="str">
            <v>SGN G5</v>
          </cell>
          <cell r="E581" t="str">
            <v>Air</v>
          </cell>
          <cell r="F581" t="str">
            <v>CS</v>
          </cell>
          <cell r="G581">
            <v>0</v>
          </cell>
          <cell r="H581">
            <v>0</v>
          </cell>
          <cell r="I581">
            <v>2023</v>
          </cell>
          <cell r="J581" t="str">
            <v>Actual</v>
          </cell>
        </row>
        <row r="582">
          <cell r="B582" t="str">
            <v>ALLB</v>
          </cell>
          <cell r="C582">
            <v>2</v>
          </cell>
          <cell r="D582" t="str">
            <v>SGN G5</v>
          </cell>
          <cell r="E582" t="str">
            <v>Air</v>
          </cell>
          <cell r="F582" t="str">
            <v>CS</v>
          </cell>
          <cell r="G582">
            <v>0</v>
          </cell>
          <cell r="H582">
            <v>0</v>
          </cell>
          <cell r="I582">
            <v>2023</v>
          </cell>
          <cell r="J582" t="str">
            <v>Actual</v>
          </cell>
        </row>
        <row r="583">
          <cell r="B583" t="str">
            <v>DORM</v>
          </cell>
          <cell r="C583">
            <v>2</v>
          </cell>
          <cell r="D583" t="str">
            <v>SGN G5</v>
          </cell>
          <cell r="E583" t="str">
            <v>Air</v>
          </cell>
          <cell r="F583" t="str">
            <v>CS</v>
          </cell>
          <cell r="G583">
            <v>0</v>
          </cell>
          <cell r="H583">
            <v>0</v>
          </cell>
          <cell r="I583">
            <v>2023</v>
          </cell>
          <cell r="J583" t="str">
            <v>Actual</v>
          </cell>
        </row>
        <row r="584">
          <cell r="B584" t="str">
            <v>DSAQSP</v>
          </cell>
          <cell r="C584">
            <v>2</v>
          </cell>
          <cell r="D584" t="str">
            <v>SGN G5</v>
          </cell>
          <cell r="E584" t="str">
            <v>Air</v>
          </cell>
          <cell r="F584" t="str">
            <v>CS</v>
          </cell>
          <cell r="G584">
            <v>0</v>
          </cell>
          <cell r="H584">
            <v>0</v>
          </cell>
          <cell r="I584">
            <v>2023</v>
          </cell>
          <cell r="J584" t="str">
            <v>Actual</v>
          </cell>
        </row>
        <row r="585">
          <cell r="B585" t="str">
            <v>EMCI</v>
          </cell>
          <cell r="C585">
            <v>2</v>
          </cell>
          <cell r="D585" t="str">
            <v>SGN G5</v>
          </cell>
          <cell r="E585" t="str">
            <v>Air</v>
          </cell>
          <cell r="F585" t="str">
            <v>CS</v>
          </cell>
          <cell r="G585">
            <v>0</v>
          </cell>
          <cell r="H585">
            <v>0</v>
          </cell>
          <cell r="I585">
            <v>2023</v>
          </cell>
          <cell r="J585" t="str">
            <v>Actual</v>
          </cell>
        </row>
        <row r="586">
          <cell r="B586" t="str">
            <v>LIICO</v>
          </cell>
          <cell r="C586">
            <v>2</v>
          </cell>
          <cell r="D586" t="str">
            <v>SGN G5</v>
          </cell>
          <cell r="E586" t="str">
            <v>Air</v>
          </cell>
          <cell r="F586" t="str">
            <v>CS</v>
          </cell>
          <cell r="G586">
            <v>0</v>
          </cell>
          <cell r="H586">
            <v>0</v>
          </cell>
          <cell r="I586">
            <v>2023</v>
          </cell>
          <cell r="J586" t="str">
            <v>Actual</v>
          </cell>
        </row>
        <row r="587">
          <cell r="B587" t="str">
            <v>LIIRE</v>
          </cell>
          <cell r="C587">
            <v>2</v>
          </cell>
          <cell r="D587" t="str">
            <v>SGN G5</v>
          </cell>
          <cell r="E587" t="str">
            <v>Air</v>
          </cell>
          <cell r="F587" t="str">
            <v>CS</v>
          </cell>
          <cell r="G587">
            <v>0</v>
          </cell>
          <cell r="H587">
            <v>0</v>
          </cell>
          <cell r="I587">
            <v>2023</v>
          </cell>
          <cell r="J587" t="str">
            <v>Actual</v>
          </cell>
        </row>
        <row r="588">
          <cell r="B588" t="str">
            <v>LIIWWR</v>
          </cell>
          <cell r="C588">
            <v>2</v>
          </cell>
          <cell r="D588" t="str">
            <v>SGN G5</v>
          </cell>
          <cell r="E588" t="str">
            <v>Air</v>
          </cell>
          <cell r="F588" t="str">
            <v>CS</v>
          </cell>
          <cell r="G588">
            <v>0</v>
          </cell>
          <cell r="H588">
            <v>0</v>
          </cell>
          <cell r="I588">
            <v>2023</v>
          </cell>
          <cell r="J588" t="str">
            <v>Actual</v>
          </cell>
        </row>
        <row r="589">
          <cell r="B589" t="str">
            <v>MKI</v>
          </cell>
          <cell r="C589">
            <v>2</v>
          </cell>
          <cell r="D589" t="str">
            <v>SGN G5</v>
          </cell>
          <cell r="E589" t="str">
            <v>Air</v>
          </cell>
          <cell r="F589" t="str">
            <v>CS</v>
          </cell>
          <cell r="G589">
            <v>0</v>
          </cell>
          <cell r="H589">
            <v>0</v>
          </cell>
          <cell r="I589">
            <v>2023</v>
          </cell>
          <cell r="J589" t="str">
            <v>Actual</v>
          </cell>
        </row>
        <row r="590">
          <cell r="B590" t="str">
            <v>NHAC</v>
          </cell>
          <cell r="C590">
            <v>2</v>
          </cell>
          <cell r="D590" t="str">
            <v>SGN G5</v>
          </cell>
          <cell r="E590" t="str">
            <v>Air</v>
          </cell>
          <cell r="F590" t="str">
            <v>CS</v>
          </cell>
          <cell r="G590">
            <v>0</v>
          </cell>
          <cell r="H590">
            <v>0</v>
          </cell>
          <cell r="I590">
            <v>2023</v>
          </cell>
          <cell r="J590" t="str">
            <v>Actual</v>
          </cell>
        </row>
        <row r="591">
          <cell r="B591" t="str">
            <v>PVHJA</v>
          </cell>
          <cell r="C591">
            <v>2</v>
          </cell>
          <cell r="D591" t="str">
            <v>SGN G5</v>
          </cell>
          <cell r="E591" t="str">
            <v>Air</v>
          </cell>
          <cell r="F591" t="str">
            <v>CS</v>
          </cell>
          <cell r="G591">
            <v>0</v>
          </cell>
          <cell r="H591">
            <v>0</v>
          </cell>
          <cell r="I591">
            <v>2023</v>
          </cell>
          <cell r="J591" t="str">
            <v>Actual</v>
          </cell>
        </row>
        <row r="592">
          <cell r="B592" t="str">
            <v>THAS</v>
          </cell>
          <cell r="C592">
            <v>2</v>
          </cell>
          <cell r="D592" t="str">
            <v>SGN G5</v>
          </cell>
          <cell r="E592" t="str">
            <v>Air</v>
          </cell>
          <cell r="F592" t="str">
            <v>CS</v>
          </cell>
          <cell r="G592">
            <v>0</v>
          </cell>
          <cell r="H592">
            <v>0</v>
          </cell>
          <cell r="I592">
            <v>2023</v>
          </cell>
          <cell r="J592" t="str">
            <v>Actual</v>
          </cell>
        </row>
        <row r="593">
          <cell r="B593" t="str">
            <v>WARAS</v>
          </cell>
          <cell r="C593">
            <v>2</v>
          </cell>
          <cell r="D593" t="str">
            <v>SGN G5</v>
          </cell>
          <cell r="E593" t="str">
            <v>Air</v>
          </cell>
          <cell r="F593" t="str">
            <v>CS</v>
          </cell>
          <cell r="G593">
            <v>0</v>
          </cell>
          <cell r="H593">
            <v>0</v>
          </cell>
          <cell r="I593">
            <v>2023</v>
          </cell>
          <cell r="J593" t="str">
            <v>Actual</v>
          </cell>
        </row>
        <row r="594">
          <cell r="B594" t="str">
            <v>WYNBRG</v>
          </cell>
          <cell r="C594">
            <v>2</v>
          </cell>
          <cell r="D594" t="str">
            <v>SGN G3</v>
          </cell>
          <cell r="E594" t="str">
            <v>Air</v>
          </cell>
          <cell r="F594" t="str">
            <v>CS</v>
          </cell>
          <cell r="G594">
            <v>0</v>
          </cell>
          <cell r="H594">
            <v>0</v>
          </cell>
          <cell r="I594">
            <v>2023</v>
          </cell>
          <cell r="J594" t="str">
            <v>Actual</v>
          </cell>
        </row>
        <row r="595">
          <cell r="B595" t="str">
            <v>X47BL</v>
          </cell>
          <cell r="C595">
            <v>2</v>
          </cell>
          <cell r="D595" t="str">
            <v>SGN G5</v>
          </cell>
          <cell r="E595" t="str">
            <v>Air</v>
          </cell>
          <cell r="F595" t="str">
            <v>CS</v>
          </cell>
          <cell r="G595">
            <v>0</v>
          </cell>
          <cell r="H595">
            <v>0</v>
          </cell>
          <cell r="I595">
            <v>2023</v>
          </cell>
          <cell r="J595" t="str">
            <v>Actual</v>
          </cell>
        </row>
        <row r="596">
          <cell r="B596" t="str">
            <v>XATPE</v>
          </cell>
          <cell r="C596">
            <v>2</v>
          </cell>
          <cell r="D596" t="str">
            <v>SGN G5</v>
          </cell>
          <cell r="E596" t="str">
            <v>Air</v>
          </cell>
          <cell r="F596" t="str">
            <v>CS</v>
          </cell>
          <cell r="G596">
            <v>0</v>
          </cell>
          <cell r="H596">
            <v>0</v>
          </cell>
          <cell r="I596">
            <v>2023</v>
          </cell>
          <cell r="J596" t="str">
            <v>Actual</v>
          </cell>
        </row>
        <row r="597">
          <cell r="B597" t="str">
            <v>XBLAIN</v>
          </cell>
          <cell r="C597">
            <v>2</v>
          </cell>
          <cell r="D597" t="str">
            <v>SGN G5</v>
          </cell>
          <cell r="E597" t="str">
            <v>Air</v>
          </cell>
          <cell r="F597" t="str">
            <v>CS</v>
          </cell>
          <cell r="G597">
            <v>0</v>
          </cell>
          <cell r="H597">
            <v>0</v>
          </cell>
          <cell r="I597">
            <v>2023</v>
          </cell>
          <cell r="J597" t="str">
            <v>Actual</v>
          </cell>
        </row>
        <row r="598">
          <cell r="B598" t="str">
            <v>XCALM</v>
          </cell>
          <cell r="C598">
            <v>2</v>
          </cell>
          <cell r="D598" t="str">
            <v>SGN G5</v>
          </cell>
          <cell r="E598" t="str">
            <v>Air</v>
          </cell>
          <cell r="F598" t="str">
            <v>CS</v>
          </cell>
          <cell r="G598">
            <v>0</v>
          </cell>
          <cell r="H598">
            <v>0</v>
          </cell>
          <cell r="I598">
            <v>2023</v>
          </cell>
          <cell r="J598" t="str">
            <v>Actual</v>
          </cell>
        </row>
        <row r="599">
          <cell r="B599" t="str">
            <v>XHBIL</v>
          </cell>
          <cell r="C599">
            <v>2</v>
          </cell>
          <cell r="D599" t="str">
            <v>SGN G5</v>
          </cell>
          <cell r="E599" t="str">
            <v>Air</v>
          </cell>
          <cell r="F599" t="str">
            <v>CS</v>
          </cell>
          <cell r="G599">
            <v>0</v>
          </cell>
          <cell r="H599">
            <v>0</v>
          </cell>
          <cell r="I599">
            <v>2023</v>
          </cell>
          <cell r="J599" t="str">
            <v>Actual</v>
          </cell>
        </row>
        <row r="600">
          <cell r="B600" t="str">
            <v>XKEENI</v>
          </cell>
          <cell r="C600">
            <v>2</v>
          </cell>
          <cell r="D600" t="str">
            <v>SGN G5</v>
          </cell>
          <cell r="E600" t="str">
            <v>Air</v>
          </cell>
          <cell r="F600" t="str">
            <v>CS</v>
          </cell>
          <cell r="G600">
            <v>0</v>
          </cell>
          <cell r="H600">
            <v>0</v>
          </cell>
          <cell r="I600">
            <v>2023</v>
          </cell>
          <cell r="J600" t="str">
            <v>Actual</v>
          </cell>
        </row>
        <row r="601">
          <cell r="B601" t="str">
            <v>XREDC</v>
          </cell>
          <cell r="C601">
            <v>2</v>
          </cell>
          <cell r="D601" t="str">
            <v>SGN G5</v>
          </cell>
          <cell r="E601" t="str">
            <v>Air</v>
          </cell>
          <cell r="F601" t="str">
            <v>CS</v>
          </cell>
          <cell r="G601">
            <v>0</v>
          </cell>
          <cell r="H601">
            <v>0</v>
          </cell>
          <cell r="I601">
            <v>2023</v>
          </cell>
          <cell r="J601" t="str">
            <v>Actual</v>
          </cell>
        </row>
        <row r="602">
          <cell r="B602" t="str">
            <v>XSOLS</v>
          </cell>
          <cell r="C602">
            <v>2</v>
          </cell>
          <cell r="D602" t="str">
            <v>SGN G5</v>
          </cell>
          <cell r="E602" t="str">
            <v>Air</v>
          </cell>
          <cell r="F602" t="str">
            <v>CS</v>
          </cell>
          <cell r="G602">
            <v>0</v>
          </cell>
          <cell r="H602">
            <v>0</v>
          </cell>
          <cell r="I602">
            <v>2023</v>
          </cell>
          <cell r="J602" t="str">
            <v>Actual</v>
          </cell>
        </row>
        <row r="603">
          <cell r="B603" t="str">
            <v>USBOX</v>
          </cell>
          <cell r="C603">
            <v>2</v>
          </cell>
          <cell r="D603" t="str">
            <v>SGN G5</v>
          </cell>
          <cell r="E603" t="str">
            <v>Air</v>
          </cell>
          <cell r="F603" t="str">
            <v>CS</v>
          </cell>
          <cell r="G603">
            <v>0</v>
          </cell>
          <cell r="H603">
            <v>0</v>
          </cell>
          <cell r="I603">
            <v>2023</v>
          </cell>
          <cell r="J603" t="str">
            <v>Actual</v>
          </cell>
        </row>
        <row r="604">
          <cell r="B604" t="str">
            <v>SINBOX</v>
          </cell>
          <cell r="C604">
            <v>2</v>
          </cell>
          <cell r="D604" t="str">
            <v>SGN G5</v>
          </cell>
          <cell r="E604" t="str">
            <v>Air</v>
          </cell>
          <cell r="F604" t="str">
            <v>CS</v>
          </cell>
          <cell r="G604">
            <v>0</v>
          </cell>
          <cell r="H604">
            <v>0</v>
          </cell>
          <cell r="I604">
            <v>2023</v>
          </cell>
          <cell r="J604" t="str">
            <v>Actual</v>
          </cell>
        </row>
        <row r="605">
          <cell r="B605" t="str">
            <v>EMLUX</v>
          </cell>
          <cell r="C605">
            <v>2</v>
          </cell>
          <cell r="D605" t="str">
            <v>SGN G4</v>
          </cell>
          <cell r="E605" t="str">
            <v>Air</v>
          </cell>
          <cell r="F605" t="str">
            <v>CS</v>
          </cell>
          <cell r="G605">
            <v>0</v>
          </cell>
          <cell r="H605">
            <v>0</v>
          </cell>
          <cell r="I605">
            <v>2023</v>
          </cell>
          <cell r="J605" t="str">
            <v>Actual</v>
          </cell>
        </row>
        <row r="606">
          <cell r="B606" t="str">
            <v>EUROM</v>
          </cell>
          <cell r="C606">
            <v>2</v>
          </cell>
          <cell r="D606" t="str">
            <v>SGN G4</v>
          </cell>
          <cell r="E606" t="str">
            <v>Air</v>
          </cell>
          <cell r="F606" t="str">
            <v>CS</v>
          </cell>
          <cell r="G606">
            <v>0</v>
          </cell>
          <cell r="H606">
            <v>0</v>
          </cell>
          <cell r="I606">
            <v>2023</v>
          </cell>
          <cell r="J606" t="str">
            <v>Actual</v>
          </cell>
        </row>
        <row r="607">
          <cell r="B607" t="str">
            <v>SWOOSH</v>
          </cell>
          <cell r="C607">
            <v>2</v>
          </cell>
          <cell r="D607" t="str">
            <v>SGN G1</v>
          </cell>
          <cell r="E607" t="str">
            <v>Sea</v>
          </cell>
          <cell r="F607" t="str">
            <v>CS</v>
          </cell>
          <cell r="G607">
            <v>2415</v>
          </cell>
          <cell r="H607">
            <v>6.9140861475694431</v>
          </cell>
          <cell r="I607">
            <v>2023</v>
          </cell>
          <cell r="J607" t="str">
            <v>Actual</v>
          </cell>
        </row>
        <row r="608">
          <cell r="B608" t="str">
            <v>CONVRS</v>
          </cell>
          <cell r="C608">
            <v>2</v>
          </cell>
          <cell r="D608" t="str">
            <v>SGN G1</v>
          </cell>
          <cell r="E608" t="str">
            <v>Sea</v>
          </cell>
          <cell r="F608" t="str">
            <v>CS</v>
          </cell>
          <cell r="G608">
            <v>8</v>
          </cell>
          <cell r="H608">
            <v>6.6357843137254902E-2</v>
          </cell>
          <cell r="I608">
            <v>2023</v>
          </cell>
          <cell r="J608" t="str">
            <v>Actual</v>
          </cell>
        </row>
        <row r="609">
          <cell r="B609" t="str">
            <v>COLE</v>
          </cell>
          <cell r="C609">
            <v>2</v>
          </cell>
          <cell r="D609" t="str">
            <v>SGN G1</v>
          </cell>
          <cell r="E609" t="str">
            <v>Sea</v>
          </cell>
          <cell r="F609" t="str">
            <v>CS</v>
          </cell>
          <cell r="G609">
            <v>11</v>
          </cell>
          <cell r="H609">
            <v>0</v>
          </cell>
          <cell r="I609">
            <v>2023</v>
          </cell>
          <cell r="J609" t="str">
            <v>Actual</v>
          </cell>
        </row>
        <row r="610">
          <cell r="B610" t="str">
            <v>AAFZE</v>
          </cell>
          <cell r="C610">
            <v>2</v>
          </cell>
          <cell r="D610" t="str">
            <v>SGN G2</v>
          </cell>
          <cell r="E610" t="str">
            <v>Sea</v>
          </cell>
          <cell r="F610" t="str">
            <v>CS</v>
          </cell>
          <cell r="G610">
            <v>0</v>
          </cell>
          <cell r="H610">
            <v>0</v>
          </cell>
          <cell r="I610">
            <v>2023</v>
          </cell>
          <cell r="J610" t="str">
            <v>Actual</v>
          </cell>
        </row>
        <row r="611">
          <cell r="B611" t="str">
            <v>AEBV</v>
          </cell>
          <cell r="C611">
            <v>2</v>
          </cell>
          <cell r="D611" t="str">
            <v>SGN G2</v>
          </cell>
          <cell r="E611" t="str">
            <v>Sea</v>
          </cell>
          <cell r="F611" t="str">
            <v>CS</v>
          </cell>
          <cell r="G611">
            <v>89</v>
          </cell>
          <cell r="H611">
            <v>1.4150059027777777</v>
          </cell>
          <cell r="I611">
            <v>2023</v>
          </cell>
          <cell r="J611" t="str">
            <v>Actual</v>
          </cell>
        </row>
        <row r="612">
          <cell r="B612" t="str">
            <v>ANNINC</v>
          </cell>
          <cell r="C612">
            <v>2</v>
          </cell>
          <cell r="D612" t="str">
            <v>SGN G2</v>
          </cell>
          <cell r="E612" t="str">
            <v>Sea</v>
          </cell>
          <cell r="F612" t="str">
            <v>CS</v>
          </cell>
          <cell r="G612">
            <v>45</v>
          </cell>
          <cell r="H612">
            <v>0</v>
          </cell>
          <cell r="I612">
            <v>2023</v>
          </cell>
          <cell r="J612" t="str">
            <v>Actual</v>
          </cell>
        </row>
        <row r="613">
          <cell r="B613" t="str">
            <v>ARMOUR</v>
          </cell>
          <cell r="C613">
            <v>2</v>
          </cell>
          <cell r="D613" t="str">
            <v>SGN G2</v>
          </cell>
          <cell r="E613" t="str">
            <v>Sea</v>
          </cell>
          <cell r="F613" t="str">
            <v>CS</v>
          </cell>
          <cell r="G613">
            <v>77</v>
          </cell>
          <cell r="H613">
            <v>1.2441344464869279</v>
          </cell>
          <cell r="I613">
            <v>2023</v>
          </cell>
          <cell r="J613" t="str">
            <v>Actual</v>
          </cell>
        </row>
        <row r="614">
          <cell r="B614" t="str">
            <v>ATC</v>
          </cell>
          <cell r="C614">
            <v>2</v>
          </cell>
          <cell r="D614" t="str">
            <v>SGN G2</v>
          </cell>
          <cell r="E614" t="str">
            <v>Sea</v>
          </cell>
          <cell r="F614" t="str">
            <v>CS</v>
          </cell>
          <cell r="G614">
            <v>28</v>
          </cell>
          <cell r="H614">
            <v>0.12513597222222222</v>
          </cell>
          <cell r="I614">
            <v>2023</v>
          </cell>
          <cell r="J614" t="str">
            <v>Actual</v>
          </cell>
        </row>
        <row r="615">
          <cell r="B615" t="str">
            <v>ATCSTS</v>
          </cell>
          <cell r="C615">
            <v>2</v>
          </cell>
          <cell r="D615" t="str">
            <v>SGN G2</v>
          </cell>
          <cell r="E615" t="str">
            <v>Sea</v>
          </cell>
          <cell r="F615" t="str">
            <v>CS</v>
          </cell>
          <cell r="G615">
            <v>1</v>
          </cell>
          <cell r="H615">
            <v>0</v>
          </cell>
          <cell r="I615">
            <v>2023</v>
          </cell>
          <cell r="J615" t="str">
            <v>Actual</v>
          </cell>
        </row>
        <row r="616">
          <cell r="B616" t="str">
            <v>ATS</v>
          </cell>
          <cell r="C616">
            <v>2</v>
          </cell>
          <cell r="D616" t="str">
            <v>SGN G2</v>
          </cell>
          <cell r="E616" t="str">
            <v>Sea</v>
          </cell>
          <cell r="F616" t="str">
            <v>CS</v>
          </cell>
          <cell r="G616">
            <v>6</v>
          </cell>
          <cell r="H616">
            <v>0</v>
          </cell>
          <cell r="I616">
            <v>2023</v>
          </cell>
          <cell r="J616" t="str">
            <v>Actual</v>
          </cell>
        </row>
        <row r="617">
          <cell r="B617" t="str">
            <v>HORBAC</v>
          </cell>
          <cell r="C617">
            <v>2</v>
          </cell>
          <cell r="D617" t="str">
            <v>SGN G2</v>
          </cell>
          <cell r="E617" t="str">
            <v>Sea</v>
          </cell>
          <cell r="F617" t="str">
            <v>CS</v>
          </cell>
          <cell r="G617">
            <v>43</v>
          </cell>
          <cell r="H617">
            <v>0</v>
          </cell>
          <cell r="I617">
            <v>2023</v>
          </cell>
          <cell r="J617" t="str">
            <v>Actual</v>
          </cell>
        </row>
        <row r="618">
          <cell r="B618" t="str">
            <v>HORBUB</v>
          </cell>
          <cell r="C618">
            <v>2</v>
          </cell>
          <cell r="D618" t="str">
            <v>SGN G2</v>
          </cell>
          <cell r="E618" t="str">
            <v>Sea</v>
          </cell>
          <cell r="F618" t="str">
            <v>CS</v>
          </cell>
          <cell r="G618">
            <v>0</v>
          </cell>
          <cell r="H618">
            <v>0</v>
          </cell>
          <cell r="I618">
            <v>2023</v>
          </cell>
          <cell r="J618" t="str">
            <v>Actual</v>
          </cell>
        </row>
        <row r="619">
          <cell r="B619" t="str">
            <v>HOSLEY</v>
          </cell>
          <cell r="C619">
            <v>2</v>
          </cell>
          <cell r="D619" t="str">
            <v>SGN G2</v>
          </cell>
          <cell r="E619" t="str">
            <v>Sea</v>
          </cell>
          <cell r="F619" t="str">
            <v>CS</v>
          </cell>
          <cell r="G619">
            <v>0</v>
          </cell>
          <cell r="H619">
            <v>0</v>
          </cell>
          <cell r="I619">
            <v>2023</v>
          </cell>
          <cell r="J619" t="str">
            <v>Actual</v>
          </cell>
        </row>
        <row r="620">
          <cell r="B620" t="str">
            <v>JCREW</v>
          </cell>
          <cell r="C620">
            <v>2</v>
          </cell>
          <cell r="D620" t="str">
            <v>SGN G2</v>
          </cell>
          <cell r="E620" t="str">
            <v>Sea</v>
          </cell>
          <cell r="F620" t="str">
            <v>CS</v>
          </cell>
          <cell r="G620">
            <v>5</v>
          </cell>
          <cell r="H620">
            <v>0.40117968749999999</v>
          </cell>
          <cell r="I620">
            <v>2023</v>
          </cell>
          <cell r="J620" t="str">
            <v>Actual</v>
          </cell>
        </row>
        <row r="621">
          <cell r="B621" t="str">
            <v>NBAL</v>
          </cell>
          <cell r="C621">
            <v>2</v>
          </cell>
          <cell r="D621" t="str">
            <v>SGN G2</v>
          </cell>
          <cell r="E621" t="str">
            <v>Sea</v>
          </cell>
          <cell r="F621" t="str">
            <v>CS</v>
          </cell>
          <cell r="G621">
            <v>276</v>
          </cell>
          <cell r="H621">
            <v>0.18663725000000003</v>
          </cell>
          <cell r="I621">
            <v>2023</v>
          </cell>
          <cell r="J621" t="str">
            <v>Actual</v>
          </cell>
        </row>
        <row r="622">
          <cell r="B622" t="str">
            <v>NBC</v>
          </cell>
          <cell r="C622">
            <v>2</v>
          </cell>
          <cell r="D622" t="str">
            <v>SGN G2</v>
          </cell>
          <cell r="E622" t="str">
            <v>Sea</v>
          </cell>
          <cell r="F622" t="str">
            <v>CS</v>
          </cell>
          <cell r="G622">
            <v>18</v>
          </cell>
          <cell r="H622">
            <v>0.27596966628086422</v>
          </cell>
          <cell r="I622">
            <v>2023</v>
          </cell>
          <cell r="J622" t="str">
            <v>Actual</v>
          </cell>
        </row>
        <row r="623">
          <cell r="B623" t="str">
            <v>NBMY</v>
          </cell>
          <cell r="C623">
            <v>2</v>
          </cell>
          <cell r="D623" t="str">
            <v>SGN G2</v>
          </cell>
          <cell r="E623" t="str">
            <v>Sea</v>
          </cell>
          <cell r="F623" t="str">
            <v>CS</v>
          </cell>
          <cell r="G623">
            <v>27</v>
          </cell>
          <cell r="H623">
            <v>0.10366154513888889</v>
          </cell>
          <cell r="I623">
            <v>2023</v>
          </cell>
          <cell r="J623" t="str">
            <v>Actual</v>
          </cell>
        </row>
        <row r="624">
          <cell r="B624" t="str">
            <v>NBSG</v>
          </cell>
          <cell r="C624">
            <v>2</v>
          </cell>
          <cell r="D624" t="str">
            <v>SGN G2</v>
          </cell>
          <cell r="E624" t="str">
            <v>Sea</v>
          </cell>
          <cell r="F624" t="str">
            <v>CS</v>
          </cell>
          <cell r="G624">
            <v>19</v>
          </cell>
          <cell r="H624">
            <v>0.13284385416666666</v>
          </cell>
          <cell r="I624">
            <v>2023</v>
          </cell>
          <cell r="J624" t="str">
            <v>Actual</v>
          </cell>
        </row>
        <row r="625">
          <cell r="B625" t="str">
            <v>UADSHP</v>
          </cell>
          <cell r="C625">
            <v>2</v>
          </cell>
          <cell r="D625" t="str">
            <v>SGN G2</v>
          </cell>
          <cell r="E625" t="str">
            <v>Sea</v>
          </cell>
          <cell r="F625" t="str">
            <v>CS</v>
          </cell>
          <cell r="G625">
            <v>0</v>
          </cell>
          <cell r="H625">
            <v>9.404010416666668E-2</v>
          </cell>
          <cell r="I625">
            <v>2023</v>
          </cell>
          <cell r="J625" t="str">
            <v>Actual</v>
          </cell>
        </row>
        <row r="626">
          <cell r="B626" t="str">
            <v>WARMEX</v>
          </cell>
          <cell r="C626">
            <v>2</v>
          </cell>
          <cell r="D626" t="str">
            <v>SGN G2</v>
          </cell>
          <cell r="E626" t="str">
            <v>Sea</v>
          </cell>
          <cell r="F626" t="str">
            <v>CS</v>
          </cell>
          <cell r="G626">
            <v>0</v>
          </cell>
          <cell r="H626">
            <v>0</v>
          </cell>
          <cell r="I626">
            <v>2023</v>
          </cell>
          <cell r="J626" t="str">
            <v>Actual</v>
          </cell>
        </row>
        <row r="627">
          <cell r="B627" t="str">
            <v>XIRGA</v>
          </cell>
          <cell r="C627">
            <v>2</v>
          </cell>
          <cell r="D627" t="str">
            <v>SGN G5</v>
          </cell>
          <cell r="E627" t="str">
            <v>Sea</v>
          </cell>
          <cell r="F627" t="str">
            <v>CS</v>
          </cell>
          <cell r="G627">
            <v>0</v>
          </cell>
          <cell r="H627">
            <v>0</v>
          </cell>
          <cell r="I627">
            <v>2023</v>
          </cell>
          <cell r="J627" t="str">
            <v>Actual</v>
          </cell>
        </row>
        <row r="628">
          <cell r="B628" t="str">
            <v>XWASO</v>
          </cell>
          <cell r="C628">
            <v>2</v>
          </cell>
          <cell r="D628" t="str">
            <v>SGN G2</v>
          </cell>
          <cell r="E628" t="str">
            <v>Sea</v>
          </cell>
          <cell r="F628" t="str">
            <v>CS</v>
          </cell>
          <cell r="G628">
            <v>3</v>
          </cell>
          <cell r="H628">
            <v>0.35276041666666669</v>
          </cell>
          <cell r="I628">
            <v>2023</v>
          </cell>
          <cell r="J628" t="str">
            <v>Actual</v>
          </cell>
        </row>
        <row r="629">
          <cell r="B629" t="str">
            <v>AEO</v>
          </cell>
          <cell r="C629">
            <v>2</v>
          </cell>
          <cell r="D629" t="str">
            <v>SGN G3</v>
          </cell>
          <cell r="E629" t="str">
            <v>Sea</v>
          </cell>
          <cell r="F629" t="str">
            <v>CS</v>
          </cell>
          <cell r="G629">
            <v>145</v>
          </cell>
          <cell r="H629">
            <v>0.136875</v>
          </cell>
          <cell r="I629">
            <v>2023</v>
          </cell>
          <cell r="J629" t="str">
            <v>Actual</v>
          </cell>
        </row>
        <row r="630">
          <cell r="B630" t="str">
            <v>AEOHK</v>
          </cell>
          <cell r="C630">
            <v>2</v>
          </cell>
          <cell r="D630" t="str">
            <v>SGN G3</v>
          </cell>
          <cell r="E630" t="str">
            <v>Sea</v>
          </cell>
          <cell r="F630" t="str">
            <v>CS</v>
          </cell>
          <cell r="G630">
            <v>0</v>
          </cell>
          <cell r="H630">
            <v>1.8524181547619048E-2</v>
          </cell>
          <cell r="I630">
            <v>2023</v>
          </cell>
          <cell r="J630" t="str">
            <v>Actual</v>
          </cell>
        </row>
        <row r="631">
          <cell r="B631" t="str">
            <v>AEOJP</v>
          </cell>
          <cell r="C631">
            <v>2</v>
          </cell>
          <cell r="D631" t="str">
            <v>SGN G3</v>
          </cell>
          <cell r="E631" t="str">
            <v>Sea</v>
          </cell>
          <cell r="F631" t="str">
            <v>CS</v>
          </cell>
          <cell r="G631">
            <v>0</v>
          </cell>
          <cell r="H631">
            <v>0</v>
          </cell>
          <cell r="I631">
            <v>2023</v>
          </cell>
          <cell r="J631" t="str">
            <v>Actual</v>
          </cell>
        </row>
        <row r="632">
          <cell r="B632" t="str">
            <v>AEOMEX</v>
          </cell>
          <cell r="C632">
            <v>2</v>
          </cell>
          <cell r="D632" t="str">
            <v>SGN G3</v>
          </cell>
          <cell r="E632" t="str">
            <v>Sea</v>
          </cell>
          <cell r="F632" t="str">
            <v>CS</v>
          </cell>
          <cell r="G632">
            <v>0</v>
          </cell>
          <cell r="H632">
            <v>5.9163888888888891E-2</v>
          </cell>
          <cell r="I632">
            <v>2023</v>
          </cell>
          <cell r="J632" t="str">
            <v>Actual</v>
          </cell>
        </row>
        <row r="633">
          <cell r="B633" t="str">
            <v>AEOMIX</v>
          </cell>
          <cell r="C633">
            <v>2</v>
          </cell>
          <cell r="D633" t="str">
            <v>SGN G3</v>
          </cell>
          <cell r="E633" t="str">
            <v>Sea</v>
          </cell>
          <cell r="F633" t="str">
            <v>CS</v>
          </cell>
          <cell r="G633">
            <v>0</v>
          </cell>
          <cell r="H633">
            <v>0.24718840439276482</v>
          </cell>
          <cell r="I633">
            <v>2023</v>
          </cell>
          <cell r="J633" t="str">
            <v>Actual</v>
          </cell>
        </row>
        <row r="634">
          <cell r="B634" t="str">
            <v>AEOSHA</v>
          </cell>
          <cell r="C634">
            <v>2</v>
          </cell>
          <cell r="D634" t="str">
            <v>SGN G3</v>
          </cell>
          <cell r="E634" t="str">
            <v>Sea</v>
          </cell>
          <cell r="F634" t="str">
            <v>CS</v>
          </cell>
          <cell r="G634">
            <v>0</v>
          </cell>
          <cell r="H634">
            <v>0</v>
          </cell>
          <cell r="I634">
            <v>2023</v>
          </cell>
          <cell r="J634" t="str">
            <v>Actual</v>
          </cell>
        </row>
        <row r="635">
          <cell r="B635" t="str">
            <v>AGRON</v>
          </cell>
          <cell r="C635">
            <v>2</v>
          </cell>
          <cell r="D635" t="str">
            <v>SGN G3</v>
          </cell>
          <cell r="E635" t="str">
            <v>Sea</v>
          </cell>
          <cell r="F635" t="str">
            <v>CS</v>
          </cell>
          <cell r="G635">
            <v>0</v>
          </cell>
          <cell r="H635">
            <v>0</v>
          </cell>
          <cell r="I635">
            <v>2023</v>
          </cell>
          <cell r="J635" t="str">
            <v>Actual</v>
          </cell>
        </row>
        <row r="636">
          <cell r="B636" t="str">
            <v>BELL</v>
          </cell>
          <cell r="C636">
            <v>2</v>
          </cell>
          <cell r="D636" t="str">
            <v>SGN G3</v>
          </cell>
          <cell r="E636" t="str">
            <v>Sea</v>
          </cell>
          <cell r="F636" t="str">
            <v>CS</v>
          </cell>
          <cell r="G636">
            <v>2</v>
          </cell>
          <cell r="H636">
            <v>0</v>
          </cell>
          <cell r="I636">
            <v>2023</v>
          </cell>
          <cell r="J636" t="str">
            <v>Actual</v>
          </cell>
        </row>
        <row r="637">
          <cell r="B637" t="str">
            <v>BHBEJ</v>
          </cell>
          <cell r="C637">
            <v>2</v>
          </cell>
          <cell r="D637" t="str">
            <v>SGN G3</v>
          </cell>
          <cell r="E637" t="str">
            <v>Sea</v>
          </cell>
          <cell r="F637" t="str">
            <v>CS</v>
          </cell>
          <cell r="G637">
            <v>3</v>
          </cell>
          <cell r="H637">
            <v>0</v>
          </cell>
          <cell r="I637">
            <v>2023</v>
          </cell>
          <cell r="J637" t="str">
            <v>Actual</v>
          </cell>
        </row>
        <row r="638">
          <cell r="B638" t="str">
            <v>BPS</v>
          </cell>
          <cell r="C638">
            <v>2</v>
          </cell>
          <cell r="D638" t="str">
            <v>SGN G3</v>
          </cell>
          <cell r="E638" t="str">
            <v>Sea</v>
          </cell>
          <cell r="F638" t="str">
            <v>CS</v>
          </cell>
          <cell r="G638">
            <v>0</v>
          </cell>
          <cell r="H638">
            <v>0</v>
          </cell>
          <cell r="I638">
            <v>2023</v>
          </cell>
          <cell r="J638" t="str">
            <v>Actual</v>
          </cell>
        </row>
        <row r="639">
          <cell r="B639" t="str">
            <v>BPSH</v>
          </cell>
          <cell r="C639">
            <v>2</v>
          </cell>
          <cell r="D639" t="str">
            <v>SGN G3</v>
          </cell>
          <cell r="E639" t="str">
            <v>Sea</v>
          </cell>
          <cell r="F639" t="str">
            <v>CS</v>
          </cell>
          <cell r="G639">
            <v>5</v>
          </cell>
          <cell r="H639">
            <v>8.0433333333333357E-2</v>
          </cell>
          <cell r="I639">
            <v>2023</v>
          </cell>
          <cell r="J639" t="str">
            <v>Actual</v>
          </cell>
        </row>
        <row r="640">
          <cell r="B640" t="str">
            <v>BPSHCA</v>
          </cell>
          <cell r="C640">
            <v>2</v>
          </cell>
          <cell r="D640" t="str">
            <v>SGN G3</v>
          </cell>
          <cell r="E640" t="str">
            <v>Sea</v>
          </cell>
          <cell r="F640" t="str">
            <v>CS</v>
          </cell>
          <cell r="G640">
            <v>7</v>
          </cell>
          <cell r="H640">
            <v>8.0295138888888867E-2</v>
          </cell>
          <cell r="I640">
            <v>2023</v>
          </cell>
          <cell r="J640" t="str">
            <v>Actual</v>
          </cell>
        </row>
        <row r="641">
          <cell r="B641" t="str">
            <v>BPSHUB</v>
          </cell>
          <cell r="C641">
            <v>2</v>
          </cell>
          <cell r="D641" t="str">
            <v>SGN G3</v>
          </cell>
          <cell r="E641" t="str">
            <v>Sea</v>
          </cell>
          <cell r="F641" t="str">
            <v>CS</v>
          </cell>
          <cell r="G641">
            <v>0</v>
          </cell>
          <cell r="H641">
            <v>0</v>
          </cell>
          <cell r="I641">
            <v>2023</v>
          </cell>
          <cell r="J641" t="str">
            <v>Actual</v>
          </cell>
        </row>
        <row r="642">
          <cell r="B642" t="str">
            <v>BPSL</v>
          </cell>
          <cell r="C642">
            <v>2</v>
          </cell>
          <cell r="D642" t="str">
            <v>SGN G3</v>
          </cell>
          <cell r="E642" t="str">
            <v>Sea</v>
          </cell>
          <cell r="F642" t="str">
            <v>CS</v>
          </cell>
          <cell r="G642">
            <v>0</v>
          </cell>
          <cell r="H642">
            <v>2.193159722222222E-2</v>
          </cell>
          <cell r="I642">
            <v>2023</v>
          </cell>
          <cell r="J642" t="str">
            <v>Actual</v>
          </cell>
        </row>
        <row r="643">
          <cell r="B643" t="str">
            <v>BRYLAN</v>
          </cell>
          <cell r="C643">
            <v>2</v>
          </cell>
          <cell r="D643" t="str">
            <v>SGN G3</v>
          </cell>
          <cell r="E643" t="str">
            <v>Sea</v>
          </cell>
          <cell r="F643" t="str">
            <v>CS</v>
          </cell>
          <cell r="G643">
            <v>0</v>
          </cell>
          <cell r="H643">
            <v>0</v>
          </cell>
          <cell r="I643">
            <v>2023</v>
          </cell>
          <cell r="J643" t="str">
            <v>Actual</v>
          </cell>
        </row>
        <row r="644">
          <cell r="B644" t="str">
            <v>CHEWY</v>
          </cell>
          <cell r="C644">
            <v>2</v>
          </cell>
          <cell r="D644" t="str">
            <v>SGN G3</v>
          </cell>
          <cell r="E644" t="str">
            <v>Sea</v>
          </cell>
          <cell r="F644" t="str">
            <v>CS</v>
          </cell>
          <cell r="G644">
            <v>0</v>
          </cell>
          <cell r="H644">
            <v>0</v>
          </cell>
          <cell r="I644">
            <v>2023</v>
          </cell>
          <cell r="J644" t="str">
            <v>Actual</v>
          </cell>
        </row>
        <row r="645">
          <cell r="B645" t="str">
            <v>CLUSH</v>
          </cell>
          <cell r="C645">
            <v>2</v>
          </cell>
          <cell r="D645" t="str">
            <v>SGN G3</v>
          </cell>
          <cell r="E645" t="str">
            <v>Sea</v>
          </cell>
          <cell r="F645" t="str">
            <v>CS</v>
          </cell>
          <cell r="G645">
            <v>3</v>
          </cell>
          <cell r="H645">
            <v>0</v>
          </cell>
          <cell r="I645">
            <v>2023</v>
          </cell>
          <cell r="J645" t="str">
            <v>Actual</v>
          </cell>
        </row>
        <row r="646">
          <cell r="B646" t="str">
            <v>DEICH</v>
          </cell>
          <cell r="C646">
            <v>2</v>
          </cell>
          <cell r="D646" t="str">
            <v>SGN G3</v>
          </cell>
          <cell r="E646" t="str">
            <v>Sea</v>
          </cell>
          <cell r="F646" t="str">
            <v>CS</v>
          </cell>
          <cell r="G646">
            <v>28</v>
          </cell>
          <cell r="H646">
            <v>0</v>
          </cell>
          <cell r="I646">
            <v>2023</v>
          </cell>
          <cell r="J646" t="str">
            <v>Actual</v>
          </cell>
        </row>
        <row r="647">
          <cell r="B647" t="str">
            <v>DEICUK</v>
          </cell>
          <cell r="C647">
            <v>2</v>
          </cell>
          <cell r="D647" t="str">
            <v>SGN G3</v>
          </cell>
          <cell r="E647" t="str">
            <v>Sea</v>
          </cell>
          <cell r="F647" t="str">
            <v>CS</v>
          </cell>
          <cell r="G647">
            <v>0</v>
          </cell>
          <cell r="H647">
            <v>0</v>
          </cell>
          <cell r="I647">
            <v>2023</v>
          </cell>
          <cell r="J647" t="str">
            <v>Actual</v>
          </cell>
        </row>
        <row r="648">
          <cell r="B648" t="str">
            <v>DEMO</v>
          </cell>
          <cell r="C648">
            <v>2</v>
          </cell>
          <cell r="D648" t="str">
            <v>SGN G3</v>
          </cell>
          <cell r="E648" t="str">
            <v>Sea</v>
          </cell>
          <cell r="F648" t="str">
            <v>CS</v>
          </cell>
          <cell r="G648">
            <v>3</v>
          </cell>
          <cell r="H648">
            <v>0</v>
          </cell>
          <cell r="I648">
            <v>2023</v>
          </cell>
          <cell r="J648" t="str">
            <v>Actual</v>
          </cell>
        </row>
        <row r="649">
          <cell r="B649" t="str">
            <v>EDDIEB</v>
          </cell>
          <cell r="C649">
            <v>2</v>
          </cell>
          <cell r="D649" t="str">
            <v>SGN G3</v>
          </cell>
          <cell r="E649" t="str">
            <v>Sea</v>
          </cell>
          <cell r="F649" t="str">
            <v>CS</v>
          </cell>
          <cell r="G649">
            <v>0</v>
          </cell>
          <cell r="H649">
            <v>3.3322777777777784E-2</v>
          </cell>
          <cell r="I649">
            <v>2023</v>
          </cell>
          <cell r="J649" t="str">
            <v>Actual</v>
          </cell>
        </row>
        <row r="650">
          <cell r="B650" t="str">
            <v>EMCOLS</v>
          </cell>
          <cell r="C650">
            <v>2</v>
          </cell>
          <cell r="D650" t="str">
            <v>SGN G3</v>
          </cell>
          <cell r="E650" t="str">
            <v>Sea</v>
          </cell>
          <cell r="F650" t="str">
            <v>CS</v>
          </cell>
          <cell r="G650">
            <v>0</v>
          </cell>
          <cell r="H650">
            <v>0</v>
          </cell>
          <cell r="I650">
            <v>2023</v>
          </cell>
          <cell r="J650" t="str">
            <v>Actual</v>
          </cell>
        </row>
        <row r="651">
          <cell r="B651" t="str">
            <v>ENGRS</v>
          </cell>
          <cell r="C651">
            <v>2</v>
          </cell>
          <cell r="D651" t="str">
            <v>SGN G3</v>
          </cell>
          <cell r="E651" t="str">
            <v>Sea</v>
          </cell>
          <cell r="F651" t="str">
            <v>CS</v>
          </cell>
          <cell r="G651">
            <v>1</v>
          </cell>
          <cell r="H651">
            <v>0</v>
          </cell>
          <cell r="I651">
            <v>2023</v>
          </cell>
          <cell r="J651" t="str">
            <v>Actual</v>
          </cell>
        </row>
        <row r="652">
          <cell r="B652" t="str">
            <v>ENSHOE</v>
          </cell>
          <cell r="C652">
            <v>2</v>
          </cell>
          <cell r="D652" t="str">
            <v>SGN G3</v>
          </cell>
          <cell r="E652" t="str">
            <v>Sea</v>
          </cell>
          <cell r="F652" t="str">
            <v>CS</v>
          </cell>
          <cell r="G652">
            <v>0</v>
          </cell>
          <cell r="H652">
            <v>0</v>
          </cell>
          <cell r="I652">
            <v>2023</v>
          </cell>
          <cell r="J652" t="str">
            <v>Actual</v>
          </cell>
        </row>
        <row r="653">
          <cell r="B653" t="str">
            <v>ENSPOR</v>
          </cell>
          <cell r="C653">
            <v>2</v>
          </cell>
          <cell r="D653" t="str">
            <v>SGN G3</v>
          </cell>
          <cell r="E653" t="str">
            <v>Sea</v>
          </cell>
          <cell r="F653" t="str">
            <v>CS</v>
          </cell>
          <cell r="G653">
            <v>0</v>
          </cell>
          <cell r="H653">
            <v>0</v>
          </cell>
          <cell r="I653">
            <v>2023</v>
          </cell>
          <cell r="J653" t="str">
            <v>Actual</v>
          </cell>
        </row>
        <row r="654">
          <cell r="B654" t="str">
            <v>ESPRIT</v>
          </cell>
          <cell r="C654">
            <v>2</v>
          </cell>
          <cell r="D654" t="str">
            <v>SGN G3</v>
          </cell>
          <cell r="E654" t="str">
            <v>Sea</v>
          </cell>
          <cell r="F654" t="str">
            <v>CS</v>
          </cell>
          <cell r="G654">
            <v>0</v>
          </cell>
          <cell r="H654">
            <v>0</v>
          </cell>
          <cell r="I654">
            <v>2023</v>
          </cell>
          <cell r="J654" t="str">
            <v>Actual</v>
          </cell>
        </row>
        <row r="655">
          <cell r="B655" t="str">
            <v>FOOTCA</v>
          </cell>
          <cell r="C655">
            <v>2</v>
          </cell>
          <cell r="D655" t="str">
            <v>SGN G3</v>
          </cell>
          <cell r="E655" t="str">
            <v>Sea</v>
          </cell>
          <cell r="F655" t="str">
            <v>CS</v>
          </cell>
          <cell r="G655">
            <v>0</v>
          </cell>
          <cell r="H655">
            <v>0</v>
          </cell>
          <cell r="I655">
            <v>2023</v>
          </cell>
          <cell r="J655" t="str">
            <v>Actual</v>
          </cell>
        </row>
        <row r="656">
          <cell r="B656" t="str">
            <v>FOOTRT</v>
          </cell>
          <cell r="C656">
            <v>2</v>
          </cell>
          <cell r="D656" t="str">
            <v>SGN G3</v>
          </cell>
          <cell r="E656" t="str">
            <v>Sea</v>
          </cell>
          <cell r="F656" t="str">
            <v>CS</v>
          </cell>
          <cell r="G656">
            <v>0</v>
          </cell>
          <cell r="H656">
            <v>0</v>
          </cell>
          <cell r="I656">
            <v>2023</v>
          </cell>
          <cell r="J656" t="str">
            <v>Actual</v>
          </cell>
        </row>
        <row r="657">
          <cell r="B657" t="str">
            <v>FOOTTE</v>
          </cell>
          <cell r="C657">
            <v>2</v>
          </cell>
          <cell r="D657" t="str">
            <v>SGN G3</v>
          </cell>
          <cell r="E657" t="str">
            <v>Sea</v>
          </cell>
          <cell r="F657" t="str">
            <v>CS</v>
          </cell>
          <cell r="G657">
            <v>0</v>
          </cell>
          <cell r="H657">
            <v>0</v>
          </cell>
          <cell r="I657">
            <v>2023</v>
          </cell>
          <cell r="J657" t="str">
            <v>Actual</v>
          </cell>
        </row>
        <row r="658">
          <cell r="B658" t="str">
            <v>GORE</v>
          </cell>
          <cell r="C658">
            <v>2</v>
          </cell>
          <cell r="D658" t="str">
            <v>SGN G3</v>
          </cell>
          <cell r="E658" t="str">
            <v>Sea</v>
          </cell>
          <cell r="F658" t="str">
            <v>CS</v>
          </cell>
          <cell r="G658">
            <v>0</v>
          </cell>
          <cell r="H658">
            <v>0</v>
          </cell>
          <cell r="I658">
            <v>2023</v>
          </cell>
          <cell r="J658" t="str">
            <v>Actual</v>
          </cell>
        </row>
        <row r="659">
          <cell r="B659" t="str">
            <v>HAGGAR</v>
          </cell>
          <cell r="C659">
            <v>2</v>
          </cell>
          <cell r="D659" t="str">
            <v>SGN G3</v>
          </cell>
          <cell r="E659" t="str">
            <v>Sea</v>
          </cell>
          <cell r="F659" t="str">
            <v>CS</v>
          </cell>
          <cell r="G659">
            <v>1</v>
          </cell>
          <cell r="H659">
            <v>0</v>
          </cell>
          <cell r="I659">
            <v>2023</v>
          </cell>
          <cell r="J659" t="str">
            <v>Actual</v>
          </cell>
        </row>
        <row r="660">
          <cell r="B660" t="str">
            <v>HBIRAW</v>
          </cell>
          <cell r="C660">
            <v>2</v>
          </cell>
          <cell r="D660" t="str">
            <v>SGN G3</v>
          </cell>
          <cell r="E660" t="str">
            <v>Sea</v>
          </cell>
          <cell r="F660" t="str">
            <v>CS</v>
          </cell>
          <cell r="G660">
            <v>1</v>
          </cell>
          <cell r="H660">
            <v>2.0653125000000001E-2</v>
          </cell>
          <cell r="I660">
            <v>2023</v>
          </cell>
          <cell r="J660" t="str">
            <v>Actual</v>
          </cell>
        </row>
        <row r="661">
          <cell r="B661" t="str">
            <v>HUNK</v>
          </cell>
          <cell r="C661">
            <v>2</v>
          </cell>
          <cell r="D661" t="str">
            <v>SGN G3</v>
          </cell>
          <cell r="E661" t="str">
            <v>Sea</v>
          </cell>
          <cell r="F661" t="str">
            <v>CS</v>
          </cell>
          <cell r="G661">
            <v>1</v>
          </cell>
          <cell r="H661">
            <v>0</v>
          </cell>
          <cell r="I661">
            <v>2023</v>
          </cell>
          <cell r="J661" t="str">
            <v>Actual</v>
          </cell>
        </row>
        <row r="662">
          <cell r="B662" t="str">
            <v>MYSHOE</v>
          </cell>
          <cell r="C662">
            <v>2</v>
          </cell>
          <cell r="D662" t="str">
            <v>SGN G3</v>
          </cell>
          <cell r="E662" t="str">
            <v>Sea</v>
          </cell>
          <cell r="F662" t="str">
            <v>CS</v>
          </cell>
          <cell r="G662">
            <v>20</v>
          </cell>
          <cell r="H662">
            <v>0</v>
          </cell>
          <cell r="I662">
            <v>2023</v>
          </cell>
          <cell r="J662" t="str">
            <v>Actual</v>
          </cell>
        </row>
        <row r="663">
          <cell r="B663" t="str">
            <v>OFWO</v>
          </cell>
          <cell r="C663">
            <v>2</v>
          </cell>
          <cell r="D663" t="str">
            <v>SGN G3</v>
          </cell>
          <cell r="E663" t="str">
            <v>Sea</v>
          </cell>
          <cell r="F663" t="str">
            <v>CS</v>
          </cell>
          <cell r="G663">
            <v>4</v>
          </cell>
          <cell r="H663">
            <v>0</v>
          </cell>
          <cell r="I663">
            <v>2023</v>
          </cell>
          <cell r="J663" t="str">
            <v>Actual</v>
          </cell>
        </row>
        <row r="664">
          <cell r="B664" t="str">
            <v>PESPO</v>
          </cell>
          <cell r="C664">
            <v>2</v>
          </cell>
          <cell r="D664" t="str">
            <v>SGN G3</v>
          </cell>
          <cell r="E664" t="str">
            <v>Sea</v>
          </cell>
          <cell r="F664" t="str">
            <v>CS</v>
          </cell>
          <cell r="G664">
            <v>1</v>
          </cell>
          <cell r="H664">
            <v>0</v>
          </cell>
          <cell r="I664">
            <v>2023</v>
          </cell>
          <cell r="J664" t="str">
            <v>Actual</v>
          </cell>
        </row>
        <row r="665">
          <cell r="B665" t="str">
            <v>RACK</v>
          </cell>
          <cell r="C665">
            <v>2</v>
          </cell>
          <cell r="D665" t="str">
            <v>SGN G3</v>
          </cell>
          <cell r="E665" t="str">
            <v>Sea</v>
          </cell>
          <cell r="F665" t="str">
            <v>CS</v>
          </cell>
          <cell r="G665">
            <v>2</v>
          </cell>
          <cell r="H665">
            <v>0</v>
          </cell>
          <cell r="I665">
            <v>2023</v>
          </cell>
          <cell r="J665" t="str">
            <v>Actual</v>
          </cell>
        </row>
        <row r="666">
          <cell r="B666" t="str">
            <v>RH</v>
          </cell>
          <cell r="C666">
            <v>2</v>
          </cell>
          <cell r="D666" t="str">
            <v>SGN G3</v>
          </cell>
          <cell r="E666" t="str">
            <v>Sea</v>
          </cell>
          <cell r="F666" t="str">
            <v>CS</v>
          </cell>
          <cell r="G666">
            <v>81</v>
          </cell>
          <cell r="H666">
            <v>1.7041568900966182</v>
          </cell>
          <cell r="I666">
            <v>2023</v>
          </cell>
          <cell r="J666" t="str">
            <v>Actual</v>
          </cell>
        </row>
        <row r="667">
          <cell r="B667" t="str">
            <v>RSGC</v>
          </cell>
          <cell r="C667">
            <v>2</v>
          </cell>
          <cell r="D667" t="str">
            <v>SGN G3</v>
          </cell>
          <cell r="E667" t="str">
            <v>Sea</v>
          </cell>
          <cell r="F667" t="str">
            <v>CS</v>
          </cell>
          <cell r="G667">
            <v>7</v>
          </cell>
          <cell r="H667">
            <v>7.1137152777777782E-2</v>
          </cell>
          <cell r="I667">
            <v>2023</v>
          </cell>
          <cell r="J667" t="str">
            <v>Actual</v>
          </cell>
        </row>
        <row r="668">
          <cell r="B668" t="str">
            <v>SPST</v>
          </cell>
          <cell r="C668">
            <v>2</v>
          </cell>
          <cell r="D668" t="str">
            <v>SGN G3</v>
          </cell>
          <cell r="E668" t="str">
            <v>Sea</v>
          </cell>
          <cell r="F668" t="str">
            <v>CS</v>
          </cell>
          <cell r="G668">
            <v>0</v>
          </cell>
          <cell r="H668">
            <v>0</v>
          </cell>
          <cell r="I668">
            <v>2023</v>
          </cell>
          <cell r="J668" t="str">
            <v>Actual</v>
          </cell>
        </row>
        <row r="669">
          <cell r="B669" t="str">
            <v>TKMAXX</v>
          </cell>
          <cell r="C669">
            <v>2</v>
          </cell>
          <cell r="D669" t="str">
            <v>SGN G3</v>
          </cell>
          <cell r="E669" t="str">
            <v>Sea</v>
          </cell>
          <cell r="F669" t="str">
            <v>CS</v>
          </cell>
          <cell r="G669">
            <v>131</v>
          </cell>
          <cell r="H669">
            <v>0.24412994812318267</v>
          </cell>
          <cell r="I669">
            <v>2023</v>
          </cell>
          <cell r="J669" t="str">
            <v>Actual</v>
          </cell>
        </row>
        <row r="670">
          <cell r="B670" t="str">
            <v>TOTES</v>
          </cell>
          <cell r="C670">
            <v>2</v>
          </cell>
          <cell r="D670" t="str">
            <v>SGN G3</v>
          </cell>
          <cell r="E670" t="str">
            <v>Sea</v>
          </cell>
          <cell r="F670" t="str">
            <v>CS</v>
          </cell>
          <cell r="G670">
            <v>0</v>
          </cell>
          <cell r="H670">
            <v>0</v>
          </cell>
          <cell r="I670">
            <v>2023</v>
          </cell>
          <cell r="J670" t="str">
            <v>Actual</v>
          </cell>
        </row>
        <row r="671">
          <cell r="B671" t="str">
            <v>URBAN</v>
          </cell>
          <cell r="C671">
            <v>2</v>
          </cell>
          <cell r="D671" t="str">
            <v>SGN G3</v>
          </cell>
          <cell r="E671" t="str">
            <v>Sea</v>
          </cell>
          <cell r="F671" t="str">
            <v>CS</v>
          </cell>
          <cell r="G671">
            <v>75</v>
          </cell>
          <cell r="H671">
            <v>0.47987897858796291</v>
          </cell>
          <cell r="I671">
            <v>2023</v>
          </cell>
          <cell r="J671" t="str">
            <v>Actual</v>
          </cell>
        </row>
        <row r="672">
          <cell r="B672" t="str">
            <v>VANHA</v>
          </cell>
          <cell r="C672">
            <v>2</v>
          </cell>
          <cell r="D672" t="str">
            <v>SGN G3</v>
          </cell>
          <cell r="E672" t="str">
            <v>Sea</v>
          </cell>
          <cell r="F672" t="str">
            <v>CS</v>
          </cell>
          <cell r="G672">
            <v>0</v>
          </cell>
          <cell r="H672">
            <v>0</v>
          </cell>
          <cell r="I672">
            <v>2023</v>
          </cell>
          <cell r="J672" t="str">
            <v>Actual</v>
          </cell>
        </row>
        <row r="673">
          <cell r="B673" t="str">
            <v>WYNBRG</v>
          </cell>
          <cell r="C673">
            <v>2</v>
          </cell>
          <cell r="D673" t="str">
            <v>SGN G3</v>
          </cell>
          <cell r="E673" t="str">
            <v>Sea</v>
          </cell>
          <cell r="F673" t="str">
            <v>CS</v>
          </cell>
          <cell r="G673">
            <v>0</v>
          </cell>
          <cell r="H673">
            <v>0</v>
          </cell>
          <cell r="I673">
            <v>2023</v>
          </cell>
          <cell r="J673" t="str">
            <v>Actual</v>
          </cell>
        </row>
        <row r="674">
          <cell r="B674" t="str">
            <v>XSCIN</v>
          </cell>
          <cell r="C674">
            <v>2</v>
          </cell>
          <cell r="D674" t="str">
            <v>SGN G3</v>
          </cell>
          <cell r="E674" t="str">
            <v>Sea</v>
          </cell>
          <cell r="F674" t="str">
            <v>CS</v>
          </cell>
          <cell r="G674">
            <v>0</v>
          </cell>
          <cell r="H674">
            <v>0</v>
          </cell>
          <cell r="I674">
            <v>2023</v>
          </cell>
          <cell r="J674" t="str">
            <v>Actual</v>
          </cell>
        </row>
        <row r="675">
          <cell r="B675" t="str">
            <v>ALLM</v>
          </cell>
          <cell r="C675">
            <v>2</v>
          </cell>
          <cell r="D675" t="str">
            <v>SGN G4</v>
          </cell>
          <cell r="E675" t="str">
            <v>Sea</v>
          </cell>
          <cell r="F675" t="str">
            <v>CS</v>
          </cell>
          <cell r="G675">
            <v>0</v>
          </cell>
          <cell r="H675">
            <v>4.149100098619329E-3</v>
          </cell>
          <cell r="I675">
            <v>2023</v>
          </cell>
          <cell r="J675" t="str">
            <v>Actual</v>
          </cell>
        </row>
        <row r="676">
          <cell r="B676" t="str">
            <v>BOSE</v>
          </cell>
          <cell r="C676">
            <v>2</v>
          </cell>
          <cell r="D676" t="str">
            <v>SGN G4</v>
          </cell>
          <cell r="E676" t="str">
            <v>Sea</v>
          </cell>
          <cell r="F676" t="str">
            <v>CS</v>
          </cell>
          <cell r="G676">
            <v>4</v>
          </cell>
          <cell r="H676">
            <v>0.18499318415637861</v>
          </cell>
          <cell r="I676">
            <v>2023</v>
          </cell>
          <cell r="J676" t="str">
            <v>Actual</v>
          </cell>
        </row>
        <row r="677">
          <cell r="B677" t="str">
            <v>CKACEU</v>
          </cell>
          <cell r="C677">
            <v>2</v>
          </cell>
          <cell r="D677" t="str">
            <v>SGN G4</v>
          </cell>
          <cell r="E677" t="str">
            <v>Sea</v>
          </cell>
          <cell r="F677" t="str">
            <v>CS</v>
          </cell>
          <cell r="G677">
            <v>0</v>
          </cell>
          <cell r="H677">
            <v>7.0177083333333334E-2</v>
          </cell>
          <cell r="I677">
            <v>2023</v>
          </cell>
          <cell r="J677" t="str">
            <v>Actual</v>
          </cell>
        </row>
        <row r="678">
          <cell r="B678" t="str">
            <v>CKFWEU</v>
          </cell>
          <cell r="C678">
            <v>2</v>
          </cell>
          <cell r="D678" t="str">
            <v>SGN G4</v>
          </cell>
          <cell r="E678" t="str">
            <v>Sea</v>
          </cell>
          <cell r="F678" t="str">
            <v>CS</v>
          </cell>
          <cell r="G678">
            <v>0</v>
          </cell>
          <cell r="H678">
            <v>1.2616898148148148E-2</v>
          </cell>
          <cell r="I678">
            <v>2023</v>
          </cell>
          <cell r="J678" t="str">
            <v>Actual</v>
          </cell>
        </row>
        <row r="679">
          <cell r="B679" t="str">
            <v>CKJEEU</v>
          </cell>
          <cell r="C679">
            <v>2</v>
          </cell>
          <cell r="D679" t="str">
            <v>SGN G4</v>
          </cell>
          <cell r="E679" t="str">
            <v>Sea</v>
          </cell>
          <cell r="F679" t="str">
            <v>CS</v>
          </cell>
          <cell r="G679">
            <v>1</v>
          </cell>
          <cell r="H679">
            <v>0</v>
          </cell>
          <cell r="I679">
            <v>2023</v>
          </cell>
          <cell r="J679" t="str">
            <v>Actual</v>
          </cell>
        </row>
        <row r="680">
          <cell r="B680" t="str">
            <v>CKMSEU</v>
          </cell>
          <cell r="C680">
            <v>2</v>
          </cell>
          <cell r="D680" t="str">
            <v>SGN G4</v>
          </cell>
          <cell r="E680" t="str">
            <v>Sea</v>
          </cell>
          <cell r="F680" t="str">
            <v>CS</v>
          </cell>
          <cell r="G680">
            <v>3</v>
          </cell>
          <cell r="H680">
            <v>2.7942129629629629E-2</v>
          </cell>
          <cell r="I680">
            <v>2023</v>
          </cell>
          <cell r="J680" t="str">
            <v>Actual</v>
          </cell>
        </row>
        <row r="681">
          <cell r="B681" t="str">
            <v>CKPFEU</v>
          </cell>
          <cell r="C681">
            <v>2</v>
          </cell>
          <cell r="D681" t="str">
            <v>SGN G4</v>
          </cell>
          <cell r="E681" t="str">
            <v>Sea</v>
          </cell>
          <cell r="F681" t="str">
            <v>CS</v>
          </cell>
          <cell r="G681">
            <v>0</v>
          </cell>
          <cell r="H681">
            <v>0</v>
          </cell>
          <cell r="I681">
            <v>2023</v>
          </cell>
          <cell r="J681" t="str">
            <v>Actual</v>
          </cell>
        </row>
        <row r="682">
          <cell r="B682" t="str">
            <v>CKRTEU</v>
          </cell>
          <cell r="C682">
            <v>2</v>
          </cell>
          <cell r="D682" t="str">
            <v>SGN G4</v>
          </cell>
          <cell r="E682" t="str">
            <v>Sea</v>
          </cell>
          <cell r="F682" t="str">
            <v>CS</v>
          </cell>
          <cell r="G682">
            <v>0</v>
          </cell>
          <cell r="H682">
            <v>0</v>
          </cell>
          <cell r="I682">
            <v>2023</v>
          </cell>
          <cell r="J682" t="str">
            <v>Actual</v>
          </cell>
        </row>
        <row r="683">
          <cell r="B683" t="str">
            <v>CKSWEU</v>
          </cell>
          <cell r="C683">
            <v>2</v>
          </cell>
          <cell r="D683" t="str">
            <v>SGN G4</v>
          </cell>
          <cell r="E683" t="str">
            <v>Sea</v>
          </cell>
          <cell r="F683" t="str">
            <v>CS</v>
          </cell>
          <cell r="G683">
            <v>0</v>
          </cell>
          <cell r="H683">
            <v>0.18713888888888891</v>
          </cell>
          <cell r="I683">
            <v>2023</v>
          </cell>
          <cell r="J683" t="str">
            <v>Actual</v>
          </cell>
        </row>
        <row r="684">
          <cell r="B684" t="str">
            <v>DICKS</v>
          </cell>
          <cell r="C684">
            <v>2</v>
          </cell>
          <cell r="D684" t="str">
            <v>SGN G4</v>
          </cell>
          <cell r="E684" t="str">
            <v>Sea</v>
          </cell>
          <cell r="F684" t="str">
            <v>CS</v>
          </cell>
          <cell r="G684">
            <v>9</v>
          </cell>
          <cell r="H684">
            <v>0</v>
          </cell>
          <cell r="I684">
            <v>2023</v>
          </cell>
          <cell r="J684" t="str">
            <v>Actual</v>
          </cell>
        </row>
        <row r="685">
          <cell r="B685" t="str">
            <v>ELDOR</v>
          </cell>
          <cell r="C685">
            <v>2</v>
          </cell>
          <cell r="D685" t="str">
            <v>SGN G4</v>
          </cell>
          <cell r="E685" t="str">
            <v>Sea</v>
          </cell>
          <cell r="F685" t="str">
            <v>CS</v>
          </cell>
          <cell r="G685">
            <v>0</v>
          </cell>
          <cell r="H685">
            <v>0</v>
          </cell>
          <cell r="I685">
            <v>2023</v>
          </cell>
          <cell r="J685" t="str">
            <v>Actual</v>
          </cell>
        </row>
        <row r="686">
          <cell r="B686" t="str">
            <v>GAP</v>
          </cell>
          <cell r="C686">
            <v>2</v>
          </cell>
          <cell r="D686" t="str">
            <v>SGN G4</v>
          </cell>
          <cell r="E686" t="str">
            <v>Sea</v>
          </cell>
          <cell r="F686" t="str">
            <v>CS</v>
          </cell>
          <cell r="G686">
            <v>425</v>
          </cell>
          <cell r="H686">
            <v>0.97558263020833347</v>
          </cell>
          <cell r="I686">
            <v>2023</v>
          </cell>
          <cell r="J686" t="str">
            <v>Actual</v>
          </cell>
        </row>
        <row r="687">
          <cell r="B687" t="str">
            <v>IMAGE</v>
          </cell>
          <cell r="C687">
            <v>2</v>
          </cell>
          <cell r="D687" t="str">
            <v>SGN G4</v>
          </cell>
          <cell r="E687" t="str">
            <v>Sea</v>
          </cell>
          <cell r="F687" t="str">
            <v>CS</v>
          </cell>
          <cell r="G687">
            <v>2</v>
          </cell>
          <cell r="H687">
            <v>0</v>
          </cell>
          <cell r="I687">
            <v>2023</v>
          </cell>
          <cell r="J687" t="str">
            <v>Actual</v>
          </cell>
        </row>
        <row r="688">
          <cell r="B688" t="str">
            <v>ITGM</v>
          </cell>
          <cell r="C688">
            <v>2</v>
          </cell>
          <cell r="D688" t="str">
            <v>SGN G4</v>
          </cell>
          <cell r="E688" t="str">
            <v>Sea</v>
          </cell>
          <cell r="F688" t="str">
            <v>CS</v>
          </cell>
          <cell r="G688">
            <v>2</v>
          </cell>
          <cell r="H688">
            <v>0</v>
          </cell>
          <cell r="I688">
            <v>2023</v>
          </cell>
          <cell r="J688" t="str">
            <v>Actual</v>
          </cell>
        </row>
        <row r="689">
          <cell r="B689" t="str">
            <v>OBIITA</v>
          </cell>
          <cell r="C689">
            <v>2</v>
          </cell>
          <cell r="D689" t="str">
            <v>SGN G4</v>
          </cell>
          <cell r="E689" t="str">
            <v>Sea</v>
          </cell>
          <cell r="F689" t="str">
            <v>CS</v>
          </cell>
          <cell r="G689">
            <v>0</v>
          </cell>
          <cell r="H689">
            <v>0</v>
          </cell>
          <cell r="I689">
            <v>2023</v>
          </cell>
          <cell r="J689" t="str">
            <v>Actual</v>
          </cell>
        </row>
        <row r="690">
          <cell r="B690" t="str">
            <v>OBIPOL</v>
          </cell>
          <cell r="C690">
            <v>2</v>
          </cell>
          <cell r="D690" t="str">
            <v>SGN G4</v>
          </cell>
          <cell r="E690" t="str">
            <v>Sea</v>
          </cell>
          <cell r="F690" t="str">
            <v>CS</v>
          </cell>
          <cell r="G690">
            <v>0</v>
          </cell>
          <cell r="H690">
            <v>2.2363888888888891E-2</v>
          </cell>
          <cell r="I690">
            <v>2023</v>
          </cell>
          <cell r="J690" t="str">
            <v>Actual</v>
          </cell>
        </row>
        <row r="691">
          <cell r="B691" t="str">
            <v>OUTDOR</v>
          </cell>
          <cell r="C691">
            <v>2</v>
          </cell>
          <cell r="D691" t="str">
            <v>SGN G4</v>
          </cell>
          <cell r="E691" t="str">
            <v>Sea</v>
          </cell>
          <cell r="F691" t="str">
            <v>CS</v>
          </cell>
          <cell r="G691">
            <v>157</v>
          </cell>
          <cell r="H691">
            <v>1.5840721450617286</v>
          </cell>
          <cell r="I691">
            <v>2023</v>
          </cell>
          <cell r="J691" t="str">
            <v>Actual</v>
          </cell>
        </row>
        <row r="692">
          <cell r="B692" t="str">
            <v>PACSUN</v>
          </cell>
          <cell r="C692">
            <v>2</v>
          </cell>
          <cell r="D692" t="str">
            <v>SGN G4</v>
          </cell>
          <cell r="E692" t="str">
            <v>Sea</v>
          </cell>
          <cell r="F692" t="str">
            <v>CS</v>
          </cell>
          <cell r="G692">
            <v>7</v>
          </cell>
          <cell r="H692">
            <v>0.13013655181623932</v>
          </cell>
          <cell r="I692">
            <v>2023</v>
          </cell>
          <cell r="J692" t="str">
            <v>Actual</v>
          </cell>
        </row>
        <row r="693">
          <cell r="B693" t="str">
            <v>RIPC</v>
          </cell>
          <cell r="C693">
            <v>2</v>
          </cell>
          <cell r="D693" t="str">
            <v>SGN G4</v>
          </cell>
          <cell r="E693" t="str">
            <v>Sea</v>
          </cell>
          <cell r="F693" t="str">
            <v>CS</v>
          </cell>
          <cell r="G693">
            <v>0</v>
          </cell>
          <cell r="H693">
            <v>0</v>
          </cell>
          <cell r="I693">
            <v>2023</v>
          </cell>
          <cell r="J693" t="str">
            <v>Actual</v>
          </cell>
        </row>
        <row r="694">
          <cell r="B694" t="str">
            <v>RIPP</v>
          </cell>
          <cell r="C694">
            <v>2</v>
          </cell>
          <cell r="D694" t="str">
            <v>SGN G4</v>
          </cell>
          <cell r="E694" t="str">
            <v>Sea</v>
          </cell>
          <cell r="F694" t="str">
            <v>CS</v>
          </cell>
          <cell r="G694">
            <v>0</v>
          </cell>
          <cell r="H694">
            <v>0</v>
          </cell>
          <cell r="I694">
            <v>2023</v>
          </cell>
          <cell r="J694" t="str">
            <v>Actual</v>
          </cell>
        </row>
        <row r="695">
          <cell r="B695" t="str">
            <v>SPENCR</v>
          </cell>
          <cell r="C695">
            <v>2</v>
          </cell>
          <cell r="D695" t="str">
            <v>SGN G4</v>
          </cell>
          <cell r="E695" t="str">
            <v>Sea</v>
          </cell>
          <cell r="F695" t="str">
            <v>CS</v>
          </cell>
          <cell r="G695">
            <v>0</v>
          </cell>
          <cell r="H695">
            <v>0</v>
          </cell>
          <cell r="I695">
            <v>2023</v>
          </cell>
          <cell r="J695" t="str">
            <v>Actual</v>
          </cell>
        </row>
        <row r="696">
          <cell r="B696" t="str">
            <v>TOMBOD</v>
          </cell>
          <cell r="C696">
            <v>2</v>
          </cell>
          <cell r="D696" t="str">
            <v>SGN G4</v>
          </cell>
          <cell r="E696" t="str">
            <v>Sea</v>
          </cell>
          <cell r="F696" t="str">
            <v>CS</v>
          </cell>
          <cell r="G696">
            <v>0</v>
          </cell>
          <cell r="H696">
            <v>0.22328124999999999</v>
          </cell>
          <cell r="I696">
            <v>2023</v>
          </cell>
          <cell r="J696" t="str">
            <v>Actual</v>
          </cell>
        </row>
        <row r="697">
          <cell r="B697" t="str">
            <v>TOMFTW</v>
          </cell>
          <cell r="C697">
            <v>2</v>
          </cell>
          <cell r="D697" t="str">
            <v>SGN G4</v>
          </cell>
          <cell r="E697" t="str">
            <v>Sea</v>
          </cell>
          <cell r="F697" t="str">
            <v>CS</v>
          </cell>
          <cell r="G697">
            <v>1</v>
          </cell>
          <cell r="H697">
            <v>0.13268055555555555</v>
          </cell>
          <cell r="I697">
            <v>2023</v>
          </cell>
          <cell r="J697" t="str">
            <v>Actual</v>
          </cell>
        </row>
        <row r="698">
          <cell r="B698" t="str">
            <v>TOMHAN</v>
          </cell>
          <cell r="C698">
            <v>2</v>
          </cell>
          <cell r="D698" t="str">
            <v>SGN G4</v>
          </cell>
          <cell r="E698" t="str">
            <v>Sea</v>
          </cell>
          <cell r="F698" t="str">
            <v>CS</v>
          </cell>
          <cell r="G698">
            <v>1</v>
          </cell>
          <cell r="H698">
            <v>2.9770833333333333E-2</v>
          </cell>
          <cell r="I698">
            <v>2023</v>
          </cell>
          <cell r="J698" t="str">
            <v>Actual</v>
          </cell>
        </row>
        <row r="699">
          <cell r="B699" t="str">
            <v>TOMJEU</v>
          </cell>
          <cell r="C699">
            <v>2</v>
          </cell>
          <cell r="D699" t="str">
            <v>SGN G4</v>
          </cell>
          <cell r="E699" t="str">
            <v>Sea</v>
          </cell>
          <cell r="F699" t="str">
            <v>CS</v>
          </cell>
          <cell r="G699">
            <v>0</v>
          </cell>
          <cell r="H699">
            <v>4.7416666666666663E-2</v>
          </cell>
          <cell r="I699">
            <v>2023</v>
          </cell>
          <cell r="J699" t="str">
            <v>Actual</v>
          </cell>
        </row>
        <row r="700">
          <cell r="B700" t="str">
            <v>TOMRTL</v>
          </cell>
          <cell r="C700">
            <v>2</v>
          </cell>
          <cell r="D700" t="str">
            <v>SGN G4</v>
          </cell>
          <cell r="E700" t="str">
            <v>Sea</v>
          </cell>
          <cell r="F700" t="str">
            <v>CS</v>
          </cell>
          <cell r="G700">
            <v>0</v>
          </cell>
          <cell r="H700">
            <v>9.8131944444444438E-2</v>
          </cell>
          <cell r="I700">
            <v>2023</v>
          </cell>
          <cell r="J700" t="str">
            <v>Actual</v>
          </cell>
        </row>
        <row r="701">
          <cell r="B701" t="str">
            <v>TRU</v>
          </cell>
          <cell r="C701">
            <v>2</v>
          </cell>
          <cell r="D701" t="str">
            <v>SGN G4</v>
          </cell>
          <cell r="E701" t="str">
            <v>Sea</v>
          </cell>
          <cell r="F701" t="str">
            <v>CS</v>
          </cell>
          <cell r="G701">
            <v>0</v>
          </cell>
          <cell r="H701">
            <v>0</v>
          </cell>
          <cell r="I701">
            <v>2023</v>
          </cell>
          <cell r="J701" t="str">
            <v>Actual</v>
          </cell>
        </row>
        <row r="702">
          <cell r="B702" t="str">
            <v>AAFES</v>
          </cell>
          <cell r="C702">
            <v>2</v>
          </cell>
          <cell r="D702" t="str">
            <v>SGN G5</v>
          </cell>
          <cell r="E702" t="str">
            <v>Sea</v>
          </cell>
          <cell r="F702" t="str">
            <v>CS</v>
          </cell>
          <cell r="G702">
            <v>0</v>
          </cell>
          <cell r="H702">
            <v>0</v>
          </cell>
          <cell r="I702">
            <v>2023</v>
          </cell>
          <cell r="J702" t="str">
            <v>Actual</v>
          </cell>
        </row>
        <row r="703">
          <cell r="B703" t="str">
            <v>ALLB</v>
          </cell>
          <cell r="C703">
            <v>2</v>
          </cell>
          <cell r="D703" t="str">
            <v>SGN G5</v>
          </cell>
          <cell r="E703" t="str">
            <v>Sea</v>
          </cell>
          <cell r="F703" t="str">
            <v>CS</v>
          </cell>
          <cell r="G703">
            <v>0</v>
          </cell>
          <cell r="H703">
            <v>0</v>
          </cell>
          <cell r="I703">
            <v>2023</v>
          </cell>
          <cell r="J703" t="str">
            <v>Actual</v>
          </cell>
        </row>
        <row r="704">
          <cell r="B704" t="str">
            <v>DORM</v>
          </cell>
          <cell r="C704">
            <v>2</v>
          </cell>
          <cell r="D704" t="str">
            <v>SGN G5</v>
          </cell>
          <cell r="E704" t="str">
            <v>Sea</v>
          </cell>
          <cell r="F704" t="str">
            <v>CS</v>
          </cell>
          <cell r="G704">
            <v>1</v>
          </cell>
          <cell r="H704">
            <v>0</v>
          </cell>
          <cell r="I704">
            <v>2023</v>
          </cell>
          <cell r="J704" t="str">
            <v>Actual</v>
          </cell>
        </row>
        <row r="705">
          <cell r="B705" t="str">
            <v>DSAQSP</v>
          </cell>
          <cell r="C705">
            <v>2</v>
          </cell>
          <cell r="D705" t="str">
            <v>SGN G5</v>
          </cell>
          <cell r="E705" t="str">
            <v>Sea</v>
          </cell>
          <cell r="F705" t="str">
            <v>CS</v>
          </cell>
          <cell r="G705">
            <v>0</v>
          </cell>
          <cell r="H705">
            <v>6.5942708333333336E-2</v>
          </cell>
          <cell r="I705">
            <v>2023</v>
          </cell>
          <cell r="J705" t="str">
            <v>Actual</v>
          </cell>
        </row>
        <row r="706">
          <cell r="B706" t="str">
            <v>EMCI</v>
          </cell>
          <cell r="C706">
            <v>2</v>
          </cell>
          <cell r="D706" t="str">
            <v>SGN G5</v>
          </cell>
          <cell r="E706" t="str">
            <v>Sea</v>
          </cell>
          <cell r="F706" t="str">
            <v>CS</v>
          </cell>
          <cell r="G706">
            <v>2</v>
          </cell>
          <cell r="H706">
            <v>0</v>
          </cell>
          <cell r="I706">
            <v>2023</v>
          </cell>
          <cell r="J706" t="str">
            <v>Actual</v>
          </cell>
        </row>
        <row r="707">
          <cell r="B707" t="str">
            <v>LIICO</v>
          </cell>
          <cell r="C707">
            <v>2</v>
          </cell>
          <cell r="D707" t="str">
            <v>SGN G5</v>
          </cell>
          <cell r="E707" t="str">
            <v>Sea</v>
          </cell>
          <cell r="F707" t="str">
            <v>CS</v>
          </cell>
          <cell r="G707">
            <v>0</v>
          </cell>
          <cell r="H707">
            <v>0</v>
          </cell>
          <cell r="I707">
            <v>2023</v>
          </cell>
          <cell r="J707" t="str">
            <v>Actual</v>
          </cell>
        </row>
        <row r="708">
          <cell r="B708" t="str">
            <v>LIIRE</v>
          </cell>
          <cell r="C708">
            <v>2</v>
          </cell>
          <cell r="D708" t="str">
            <v>SGN G5</v>
          </cell>
          <cell r="E708" t="str">
            <v>Sea</v>
          </cell>
          <cell r="F708" t="str">
            <v>CS</v>
          </cell>
          <cell r="G708">
            <v>0</v>
          </cell>
          <cell r="H708">
            <v>0</v>
          </cell>
          <cell r="I708">
            <v>2023</v>
          </cell>
          <cell r="J708" t="str">
            <v>Actual</v>
          </cell>
        </row>
        <row r="709">
          <cell r="B709" t="str">
            <v>LIIWWR</v>
          </cell>
          <cell r="C709">
            <v>2</v>
          </cell>
          <cell r="D709" t="str">
            <v>SGN G5</v>
          </cell>
          <cell r="E709" t="str">
            <v>Sea</v>
          </cell>
          <cell r="F709" t="str">
            <v>CS</v>
          </cell>
          <cell r="G709">
            <v>0</v>
          </cell>
          <cell r="H709">
            <v>0</v>
          </cell>
          <cell r="I709">
            <v>2023</v>
          </cell>
          <cell r="J709" t="str">
            <v>Actual</v>
          </cell>
        </row>
        <row r="710">
          <cell r="B710" t="str">
            <v>MKI</v>
          </cell>
          <cell r="C710">
            <v>2</v>
          </cell>
          <cell r="D710" t="str">
            <v>SGN G5</v>
          </cell>
          <cell r="E710" t="str">
            <v>Sea</v>
          </cell>
          <cell r="F710" t="str">
            <v>CS</v>
          </cell>
          <cell r="G710">
            <v>0</v>
          </cell>
          <cell r="H710">
            <v>0</v>
          </cell>
          <cell r="I710">
            <v>2023</v>
          </cell>
          <cell r="J710" t="str">
            <v>Actual</v>
          </cell>
        </row>
        <row r="711">
          <cell r="B711" t="str">
            <v>NHAC</v>
          </cell>
          <cell r="C711">
            <v>2</v>
          </cell>
          <cell r="D711" t="str">
            <v>SGN G5</v>
          </cell>
          <cell r="E711" t="str">
            <v>Sea</v>
          </cell>
          <cell r="F711" t="str">
            <v>CS</v>
          </cell>
          <cell r="G711">
            <v>2</v>
          </cell>
          <cell r="H711">
            <v>0</v>
          </cell>
          <cell r="I711">
            <v>2023</v>
          </cell>
          <cell r="J711" t="str">
            <v>Actual</v>
          </cell>
        </row>
        <row r="712">
          <cell r="B712" t="str">
            <v>PVHJA</v>
          </cell>
          <cell r="C712">
            <v>2</v>
          </cell>
          <cell r="D712" t="str">
            <v>SGN G5</v>
          </cell>
          <cell r="E712" t="str">
            <v>Sea</v>
          </cell>
          <cell r="F712" t="str">
            <v>CS</v>
          </cell>
          <cell r="G712">
            <v>6</v>
          </cell>
          <cell r="H712">
            <v>0</v>
          </cell>
          <cell r="I712">
            <v>2023</v>
          </cell>
          <cell r="J712" t="str">
            <v>Actual</v>
          </cell>
        </row>
        <row r="713">
          <cell r="B713" t="str">
            <v>THAS</v>
          </cell>
          <cell r="C713">
            <v>2</v>
          </cell>
          <cell r="D713" t="str">
            <v>SGN G5</v>
          </cell>
          <cell r="E713" t="str">
            <v>Sea</v>
          </cell>
          <cell r="F713" t="str">
            <v>CS</v>
          </cell>
          <cell r="G713">
            <v>5</v>
          </cell>
          <cell r="H713">
            <v>0.28475468749999999</v>
          </cell>
          <cell r="I713">
            <v>2023</v>
          </cell>
          <cell r="J713" t="str">
            <v>Actual</v>
          </cell>
        </row>
        <row r="714">
          <cell r="B714" t="str">
            <v>WARAS</v>
          </cell>
          <cell r="C714">
            <v>2</v>
          </cell>
          <cell r="D714" t="str">
            <v>SGN G5</v>
          </cell>
          <cell r="E714" t="str">
            <v>Sea</v>
          </cell>
          <cell r="F714" t="str">
            <v>CS</v>
          </cell>
          <cell r="G714">
            <v>7</v>
          </cell>
          <cell r="H714">
            <v>0.170457532051282</v>
          </cell>
          <cell r="I714">
            <v>2023</v>
          </cell>
          <cell r="J714" t="str">
            <v>Actual</v>
          </cell>
        </row>
        <row r="715">
          <cell r="B715" t="str">
            <v>WYNBRG</v>
          </cell>
          <cell r="C715">
            <v>2</v>
          </cell>
          <cell r="D715" t="str">
            <v>SGN G3</v>
          </cell>
          <cell r="E715" t="str">
            <v>Sea</v>
          </cell>
          <cell r="F715" t="str">
            <v>CS</v>
          </cell>
          <cell r="G715">
            <v>0</v>
          </cell>
          <cell r="H715">
            <v>0</v>
          </cell>
          <cell r="I715">
            <v>2023</v>
          </cell>
          <cell r="J715" t="str">
            <v>Actual</v>
          </cell>
        </row>
        <row r="716">
          <cell r="B716" t="str">
            <v>X47BL</v>
          </cell>
          <cell r="C716">
            <v>2</v>
          </cell>
          <cell r="D716" t="str">
            <v>SGN G5</v>
          </cell>
          <cell r="E716" t="str">
            <v>Sea</v>
          </cell>
          <cell r="F716" t="str">
            <v>CS</v>
          </cell>
          <cell r="G716">
            <v>0</v>
          </cell>
          <cell r="H716">
            <v>0</v>
          </cell>
          <cell r="I716">
            <v>2023</v>
          </cell>
          <cell r="J716" t="str">
            <v>Actual</v>
          </cell>
        </row>
        <row r="717">
          <cell r="B717" t="str">
            <v>XATPE</v>
          </cell>
          <cell r="C717">
            <v>2</v>
          </cell>
          <cell r="D717" t="str">
            <v>SGN G5</v>
          </cell>
          <cell r="E717" t="str">
            <v>Sea</v>
          </cell>
          <cell r="F717" t="str">
            <v>CS</v>
          </cell>
          <cell r="G717">
            <v>6</v>
          </cell>
          <cell r="H717">
            <v>6.5172714527908196E-2</v>
          </cell>
          <cell r="I717">
            <v>2023</v>
          </cell>
          <cell r="J717" t="str">
            <v>Actual</v>
          </cell>
        </row>
        <row r="718">
          <cell r="B718" t="str">
            <v>XBLAIN</v>
          </cell>
          <cell r="C718">
            <v>2</v>
          </cell>
          <cell r="D718" t="str">
            <v>SGN G5</v>
          </cell>
          <cell r="E718" t="str">
            <v>Sea</v>
          </cell>
          <cell r="F718" t="str">
            <v>CS</v>
          </cell>
          <cell r="G718">
            <v>0</v>
          </cell>
          <cell r="H718">
            <v>0</v>
          </cell>
          <cell r="I718">
            <v>2023</v>
          </cell>
          <cell r="J718" t="str">
            <v>Actual</v>
          </cell>
        </row>
        <row r="719">
          <cell r="B719" t="str">
            <v>XCALM</v>
          </cell>
          <cell r="C719">
            <v>2</v>
          </cell>
          <cell r="D719" t="str">
            <v>SGN G5</v>
          </cell>
          <cell r="E719" t="str">
            <v>Sea</v>
          </cell>
          <cell r="F719" t="str">
            <v>CS</v>
          </cell>
          <cell r="G719">
            <v>0</v>
          </cell>
          <cell r="H719">
            <v>0</v>
          </cell>
          <cell r="I719">
            <v>2023</v>
          </cell>
          <cell r="J719" t="str">
            <v>Actual</v>
          </cell>
        </row>
        <row r="720">
          <cell r="B720" t="str">
            <v>XHBIL</v>
          </cell>
          <cell r="C720">
            <v>2</v>
          </cell>
          <cell r="D720" t="str">
            <v>SGN G5</v>
          </cell>
          <cell r="E720" t="str">
            <v>Sea</v>
          </cell>
          <cell r="F720" t="str">
            <v>CS</v>
          </cell>
          <cell r="G720">
            <v>1</v>
          </cell>
          <cell r="H720">
            <v>0</v>
          </cell>
          <cell r="I720">
            <v>2023</v>
          </cell>
          <cell r="J720" t="str">
            <v>Actual</v>
          </cell>
        </row>
        <row r="721">
          <cell r="B721" t="str">
            <v>XKEENI</v>
          </cell>
          <cell r="C721">
            <v>2</v>
          </cell>
          <cell r="D721" t="str">
            <v>SGN G5</v>
          </cell>
          <cell r="E721" t="str">
            <v>Sea</v>
          </cell>
          <cell r="F721" t="str">
            <v>CS</v>
          </cell>
          <cell r="G721">
            <v>0</v>
          </cell>
          <cell r="H721">
            <v>0</v>
          </cell>
          <cell r="I721">
            <v>2023</v>
          </cell>
          <cell r="J721" t="str">
            <v>Actual</v>
          </cell>
        </row>
        <row r="722">
          <cell r="B722" t="str">
            <v>XREDC</v>
          </cell>
          <cell r="C722">
            <v>2</v>
          </cell>
          <cell r="D722" t="str">
            <v>SGN G5</v>
          </cell>
          <cell r="E722" t="str">
            <v>Sea</v>
          </cell>
          <cell r="F722" t="str">
            <v>CS</v>
          </cell>
          <cell r="G722">
            <v>0</v>
          </cell>
          <cell r="H722">
            <v>4.9606481481481474E-2</v>
          </cell>
          <cell r="I722">
            <v>2023</v>
          </cell>
          <cell r="J722" t="str">
            <v>Actual</v>
          </cell>
        </row>
        <row r="723">
          <cell r="B723" t="str">
            <v>XSOLS</v>
          </cell>
          <cell r="C723">
            <v>2</v>
          </cell>
          <cell r="D723" t="str">
            <v>SGN G5</v>
          </cell>
          <cell r="E723" t="str">
            <v>Sea</v>
          </cell>
          <cell r="F723" t="str">
            <v>CS</v>
          </cell>
          <cell r="G723">
            <v>0</v>
          </cell>
          <cell r="H723">
            <v>0</v>
          </cell>
          <cell r="I723">
            <v>2023</v>
          </cell>
          <cell r="J723" t="str">
            <v>Actual</v>
          </cell>
        </row>
        <row r="724">
          <cell r="B724" t="str">
            <v>USBOX</v>
          </cell>
          <cell r="C724">
            <v>2</v>
          </cell>
          <cell r="D724" t="str">
            <v>SGN G5</v>
          </cell>
          <cell r="E724" t="str">
            <v>Sea</v>
          </cell>
          <cell r="F724" t="str">
            <v>CS</v>
          </cell>
          <cell r="G724">
            <v>0</v>
          </cell>
          <cell r="H724">
            <v>0.14326388888888889</v>
          </cell>
          <cell r="I724">
            <v>2023</v>
          </cell>
          <cell r="J724" t="str">
            <v>Actual</v>
          </cell>
        </row>
        <row r="725">
          <cell r="B725" t="str">
            <v>SINBOX</v>
          </cell>
          <cell r="C725">
            <v>2</v>
          </cell>
          <cell r="D725" t="str">
            <v>SGN G5</v>
          </cell>
          <cell r="E725" t="str">
            <v>Sea</v>
          </cell>
          <cell r="F725" t="str">
            <v>CS</v>
          </cell>
          <cell r="G725">
            <v>0</v>
          </cell>
          <cell r="H725">
            <v>5.6064814814814823E-3</v>
          </cell>
          <cell r="I725">
            <v>2023</v>
          </cell>
          <cell r="J725" t="str">
            <v>Actual</v>
          </cell>
        </row>
        <row r="726">
          <cell r="B726" t="str">
            <v>EMLUX</v>
          </cell>
          <cell r="C726">
            <v>2</v>
          </cell>
          <cell r="D726" t="str">
            <v>SGN G4</v>
          </cell>
          <cell r="E726" t="str">
            <v>Sea</v>
          </cell>
          <cell r="F726" t="str">
            <v>CS</v>
          </cell>
          <cell r="G726">
            <v>30</v>
          </cell>
          <cell r="H726">
            <v>4.1606691919191911E-2</v>
          </cell>
          <cell r="I726">
            <v>2023</v>
          </cell>
          <cell r="J726" t="str">
            <v>Actual</v>
          </cell>
        </row>
        <row r="727">
          <cell r="B727" t="str">
            <v>EUROM</v>
          </cell>
          <cell r="C727">
            <v>2</v>
          </cell>
          <cell r="D727" t="str">
            <v>SGN G4</v>
          </cell>
          <cell r="E727" t="str">
            <v>Sea</v>
          </cell>
          <cell r="F727" t="str">
            <v>CS</v>
          </cell>
          <cell r="G727">
            <v>29</v>
          </cell>
          <cell r="H727">
            <v>5.33625E-2</v>
          </cell>
          <cell r="I727">
            <v>2023</v>
          </cell>
          <cell r="J727" t="str">
            <v>Actual</v>
          </cell>
        </row>
        <row r="728">
          <cell r="B728" t="str">
            <v>SWOOSH</v>
          </cell>
          <cell r="C728">
            <v>2</v>
          </cell>
          <cell r="D728" t="str">
            <v>SGN G1</v>
          </cell>
          <cell r="E728" t="str">
            <v>Air</v>
          </cell>
          <cell r="F728" t="str">
            <v>DOC</v>
          </cell>
          <cell r="G728">
            <v>37</v>
          </cell>
          <cell r="H728">
            <v>0</v>
          </cell>
          <cell r="I728">
            <v>2023</v>
          </cell>
          <cell r="J728" t="str">
            <v>Actual</v>
          </cell>
        </row>
        <row r="729">
          <cell r="B729" t="str">
            <v>CONVRS</v>
          </cell>
          <cell r="C729">
            <v>2</v>
          </cell>
          <cell r="D729" t="str">
            <v>SGN G1</v>
          </cell>
          <cell r="E729" t="str">
            <v>Air</v>
          </cell>
          <cell r="F729" t="str">
            <v>DOC</v>
          </cell>
          <cell r="G729">
            <v>0</v>
          </cell>
          <cell r="H729">
            <v>0</v>
          </cell>
          <cell r="I729">
            <v>2023</v>
          </cell>
          <cell r="J729" t="str">
            <v>Actual</v>
          </cell>
        </row>
        <row r="730">
          <cell r="B730" t="str">
            <v>COLE</v>
          </cell>
          <cell r="C730">
            <v>2</v>
          </cell>
          <cell r="D730" t="str">
            <v>SGN G1</v>
          </cell>
          <cell r="E730" t="str">
            <v>Air</v>
          </cell>
          <cell r="F730" t="str">
            <v>DOC</v>
          </cell>
          <cell r="G730">
            <v>0</v>
          </cell>
          <cell r="H730">
            <v>0</v>
          </cell>
          <cell r="I730">
            <v>2023</v>
          </cell>
          <cell r="J730" t="str">
            <v>Actual</v>
          </cell>
        </row>
        <row r="731">
          <cell r="B731" t="str">
            <v>AAFZE</v>
          </cell>
          <cell r="C731">
            <v>2</v>
          </cell>
          <cell r="D731" t="str">
            <v>SGN G2</v>
          </cell>
          <cell r="E731" t="str">
            <v>Air</v>
          </cell>
          <cell r="F731" t="str">
            <v>DOC</v>
          </cell>
          <cell r="G731">
            <v>0</v>
          </cell>
          <cell r="H731">
            <v>0</v>
          </cell>
          <cell r="I731">
            <v>2023</v>
          </cell>
          <cell r="J731" t="str">
            <v>Actual</v>
          </cell>
        </row>
        <row r="732">
          <cell r="B732" t="str">
            <v>AEBV</v>
          </cell>
          <cell r="C732">
            <v>2</v>
          </cell>
          <cell r="D732" t="str">
            <v>SGN G2</v>
          </cell>
          <cell r="E732" t="str">
            <v>Air</v>
          </cell>
          <cell r="F732" t="str">
            <v>DOC</v>
          </cell>
          <cell r="G732">
            <v>0</v>
          </cell>
          <cell r="H732">
            <v>0</v>
          </cell>
          <cell r="I732">
            <v>2023</v>
          </cell>
          <cell r="J732" t="str">
            <v>Actual</v>
          </cell>
        </row>
        <row r="733">
          <cell r="B733" t="str">
            <v>ANNINC</v>
          </cell>
          <cell r="C733">
            <v>2</v>
          </cell>
          <cell r="D733" t="str">
            <v>SGN G2</v>
          </cell>
          <cell r="E733" t="str">
            <v>Air</v>
          </cell>
          <cell r="F733" t="str">
            <v>DOC</v>
          </cell>
          <cell r="G733">
            <v>0</v>
          </cell>
          <cell r="H733">
            <v>0</v>
          </cell>
          <cell r="I733">
            <v>2023</v>
          </cell>
          <cell r="J733" t="str">
            <v>Actual</v>
          </cell>
        </row>
        <row r="734">
          <cell r="B734" t="str">
            <v>ARMOUR</v>
          </cell>
          <cell r="C734">
            <v>2</v>
          </cell>
          <cell r="D734" t="str">
            <v>SGN G2</v>
          </cell>
          <cell r="E734" t="str">
            <v>Air</v>
          </cell>
          <cell r="F734" t="str">
            <v>DOC</v>
          </cell>
          <cell r="G734">
            <v>1</v>
          </cell>
          <cell r="H734">
            <v>0</v>
          </cell>
          <cell r="I734">
            <v>2023</v>
          </cell>
          <cell r="J734" t="str">
            <v>Actual</v>
          </cell>
        </row>
        <row r="735">
          <cell r="B735" t="str">
            <v>ATC</v>
          </cell>
          <cell r="C735">
            <v>2</v>
          </cell>
          <cell r="D735" t="str">
            <v>SGN G2</v>
          </cell>
          <cell r="E735" t="str">
            <v>Air</v>
          </cell>
          <cell r="F735" t="str">
            <v>DOC</v>
          </cell>
          <cell r="G735">
            <v>0</v>
          </cell>
          <cell r="H735">
            <v>7.4444444444444445E-3</v>
          </cell>
          <cell r="I735">
            <v>2023</v>
          </cell>
          <cell r="J735" t="str">
            <v>Actual</v>
          </cell>
        </row>
        <row r="736">
          <cell r="B736" t="str">
            <v>ATCSTS</v>
          </cell>
          <cell r="C736">
            <v>2</v>
          </cell>
          <cell r="D736" t="str">
            <v>SGN G2</v>
          </cell>
          <cell r="E736" t="str">
            <v>Air</v>
          </cell>
          <cell r="F736" t="str">
            <v>DOC</v>
          </cell>
          <cell r="G736">
            <v>0</v>
          </cell>
          <cell r="H736">
            <v>0</v>
          </cell>
          <cell r="I736">
            <v>2023</v>
          </cell>
          <cell r="J736" t="str">
            <v>Actual</v>
          </cell>
        </row>
        <row r="737">
          <cell r="B737" t="str">
            <v>ATS</v>
          </cell>
          <cell r="C737">
            <v>2</v>
          </cell>
          <cell r="D737" t="str">
            <v>SGN G2</v>
          </cell>
          <cell r="E737" t="str">
            <v>Air</v>
          </cell>
          <cell r="F737" t="str">
            <v>DOC</v>
          </cell>
          <cell r="G737">
            <v>0</v>
          </cell>
          <cell r="H737">
            <v>0</v>
          </cell>
          <cell r="I737">
            <v>2023</v>
          </cell>
          <cell r="J737" t="str">
            <v>Actual</v>
          </cell>
        </row>
        <row r="738">
          <cell r="B738" t="str">
            <v>HORBAC</v>
          </cell>
          <cell r="C738">
            <v>2</v>
          </cell>
          <cell r="D738" t="str">
            <v>SGN G2</v>
          </cell>
          <cell r="E738" t="str">
            <v>Air</v>
          </cell>
          <cell r="F738" t="str">
            <v>DOC</v>
          </cell>
          <cell r="G738">
            <v>0</v>
          </cell>
          <cell r="H738">
            <v>0</v>
          </cell>
          <cell r="I738">
            <v>2023</v>
          </cell>
          <cell r="J738" t="str">
            <v>Actual</v>
          </cell>
        </row>
        <row r="739">
          <cell r="B739" t="str">
            <v>HORBUB</v>
          </cell>
          <cell r="C739">
            <v>2</v>
          </cell>
          <cell r="D739" t="str">
            <v>SGN G2</v>
          </cell>
          <cell r="E739" t="str">
            <v>Air</v>
          </cell>
          <cell r="F739" t="str">
            <v>DOC</v>
          </cell>
          <cell r="G739">
            <v>0</v>
          </cell>
          <cell r="H739">
            <v>0</v>
          </cell>
          <cell r="I739">
            <v>2023</v>
          </cell>
          <cell r="J739" t="str">
            <v>Actual</v>
          </cell>
        </row>
        <row r="740">
          <cell r="B740" t="str">
            <v>HOSLEY</v>
          </cell>
          <cell r="C740">
            <v>2</v>
          </cell>
          <cell r="D740" t="str">
            <v>SGN G2</v>
          </cell>
          <cell r="E740" t="str">
            <v>Air</v>
          </cell>
          <cell r="F740" t="str">
            <v>DOC</v>
          </cell>
          <cell r="G740">
            <v>0</v>
          </cell>
          <cell r="H740">
            <v>0</v>
          </cell>
          <cell r="I740">
            <v>2023</v>
          </cell>
          <cell r="J740" t="str">
            <v>Actual</v>
          </cell>
        </row>
        <row r="741">
          <cell r="B741" t="str">
            <v>JCREW</v>
          </cell>
          <cell r="C741">
            <v>2</v>
          </cell>
          <cell r="D741" t="str">
            <v>SGN G2</v>
          </cell>
          <cell r="E741" t="str">
            <v>Air</v>
          </cell>
          <cell r="F741" t="str">
            <v>DOC</v>
          </cell>
          <cell r="G741">
            <v>11</v>
          </cell>
          <cell r="H741">
            <v>0</v>
          </cell>
          <cell r="I741">
            <v>2023</v>
          </cell>
          <cell r="J741" t="str">
            <v>Actual</v>
          </cell>
        </row>
        <row r="742">
          <cell r="B742" t="str">
            <v>NBAL</v>
          </cell>
          <cell r="C742">
            <v>2</v>
          </cell>
          <cell r="D742" t="str">
            <v>SGN G2</v>
          </cell>
          <cell r="E742" t="str">
            <v>Air</v>
          </cell>
          <cell r="F742" t="str">
            <v>DOC</v>
          </cell>
          <cell r="G742">
            <v>1</v>
          </cell>
          <cell r="H742">
            <v>0</v>
          </cell>
          <cell r="I742">
            <v>2023</v>
          </cell>
          <cell r="J742" t="str">
            <v>Actual</v>
          </cell>
        </row>
        <row r="743">
          <cell r="B743" t="str">
            <v>NBC</v>
          </cell>
          <cell r="C743">
            <v>2</v>
          </cell>
          <cell r="D743" t="str">
            <v>SGN G2</v>
          </cell>
          <cell r="E743" t="str">
            <v>Air</v>
          </cell>
          <cell r="F743" t="str">
            <v>DOC</v>
          </cell>
          <cell r="G743">
            <v>0</v>
          </cell>
          <cell r="H743">
            <v>0</v>
          </cell>
          <cell r="I743">
            <v>2023</v>
          </cell>
          <cell r="J743" t="str">
            <v>Actual</v>
          </cell>
        </row>
        <row r="744">
          <cell r="B744" t="str">
            <v>NBMY</v>
          </cell>
          <cell r="C744">
            <v>2</v>
          </cell>
          <cell r="D744" t="str">
            <v>SGN G2</v>
          </cell>
          <cell r="E744" t="str">
            <v>Air</v>
          </cell>
          <cell r="F744" t="str">
            <v>DOC</v>
          </cell>
          <cell r="G744">
            <v>0</v>
          </cell>
          <cell r="H744">
            <v>0</v>
          </cell>
          <cell r="I744">
            <v>2023</v>
          </cell>
          <cell r="J744" t="str">
            <v>Actual</v>
          </cell>
        </row>
        <row r="745">
          <cell r="B745" t="str">
            <v>NBSG</v>
          </cell>
          <cell r="C745">
            <v>2</v>
          </cell>
          <cell r="D745" t="str">
            <v>SGN G2</v>
          </cell>
          <cell r="E745" t="str">
            <v>Air</v>
          </cell>
          <cell r="F745" t="str">
            <v>DOC</v>
          </cell>
          <cell r="G745">
            <v>0</v>
          </cell>
          <cell r="H745">
            <v>0</v>
          </cell>
          <cell r="I745">
            <v>2023</v>
          </cell>
          <cell r="J745" t="str">
            <v>Actual</v>
          </cell>
        </row>
        <row r="746">
          <cell r="B746" t="str">
            <v>UADSHP</v>
          </cell>
          <cell r="C746">
            <v>2</v>
          </cell>
          <cell r="D746" t="str">
            <v>SGN G2</v>
          </cell>
          <cell r="E746" t="str">
            <v>Air</v>
          </cell>
          <cell r="F746" t="str">
            <v>DOC</v>
          </cell>
          <cell r="G746">
            <v>0</v>
          </cell>
          <cell r="H746">
            <v>0</v>
          </cell>
          <cell r="I746">
            <v>2023</v>
          </cell>
          <cell r="J746" t="str">
            <v>Actual</v>
          </cell>
        </row>
        <row r="747">
          <cell r="B747" t="str">
            <v>WARMEX</v>
          </cell>
          <cell r="C747">
            <v>2</v>
          </cell>
          <cell r="D747" t="str">
            <v>SGN G2</v>
          </cell>
          <cell r="E747" t="str">
            <v>Air</v>
          </cell>
          <cell r="F747" t="str">
            <v>DOC</v>
          </cell>
          <cell r="G747">
            <v>0</v>
          </cell>
          <cell r="H747">
            <v>0</v>
          </cell>
          <cell r="I747">
            <v>2023</v>
          </cell>
          <cell r="J747" t="str">
            <v>Actual</v>
          </cell>
        </row>
        <row r="748">
          <cell r="B748" t="str">
            <v>XIRGA</v>
          </cell>
          <cell r="C748">
            <v>2</v>
          </cell>
          <cell r="D748" t="str">
            <v>SGN G5</v>
          </cell>
          <cell r="E748" t="str">
            <v>Air</v>
          </cell>
          <cell r="F748" t="str">
            <v>DOC</v>
          </cell>
          <cell r="G748">
            <v>0</v>
          </cell>
          <cell r="H748">
            <v>0</v>
          </cell>
          <cell r="I748">
            <v>2023</v>
          </cell>
          <cell r="J748" t="str">
            <v>Actual</v>
          </cell>
        </row>
        <row r="749">
          <cell r="B749" t="str">
            <v>XWASO</v>
          </cell>
          <cell r="C749">
            <v>2</v>
          </cell>
          <cell r="D749" t="str">
            <v>SGN G2</v>
          </cell>
          <cell r="E749" t="str">
            <v>Air</v>
          </cell>
          <cell r="F749" t="str">
            <v>DOC</v>
          </cell>
          <cell r="G749">
            <v>0</v>
          </cell>
          <cell r="H749">
            <v>0</v>
          </cell>
          <cell r="I749">
            <v>2023</v>
          </cell>
          <cell r="J749" t="str">
            <v>Actual</v>
          </cell>
        </row>
        <row r="750">
          <cell r="B750" t="str">
            <v>AEO</v>
          </cell>
          <cell r="C750">
            <v>2</v>
          </cell>
          <cell r="D750" t="str">
            <v>SGN G3</v>
          </cell>
          <cell r="E750" t="str">
            <v>Air</v>
          </cell>
          <cell r="F750" t="str">
            <v>DOC</v>
          </cell>
          <cell r="G750">
            <v>5</v>
          </cell>
          <cell r="H750">
            <v>0</v>
          </cell>
          <cell r="I750">
            <v>2023</v>
          </cell>
          <cell r="J750" t="str">
            <v>Actual</v>
          </cell>
        </row>
        <row r="751">
          <cell r="B751" t="str">
            <v>AEOHK</v>
          </cell>
          <cell r="C751">
            <v>2</v>
          </cell>
          <cell r="D751" t="str">
            <v>SGN G3</v>
          </cell>
          <cell r="E751" t="str">
            <v>Air</v>
          </cell>
          <cell r="F751" t="str">
            <v>DOC</v>
          </cell>
          <cell r="G751">
            <v>0</v>
          </cell>
          <cell r="H751">
            <v>0</v>
          </cell>
          <cell r="I751">
            <v>2023</v>
          </cell>
          <cell r="J751" t="str">
            <v>Actual</v>
          </cell>
        </row>
        <row r="752">
          <cell r="B752" t="str">
            <v>AEOJP</v>
          </cell>
          <cell r="C752">
            <v>2</v>
          </cell>
          <cell r="D752" t="str">
            <v>SGN G3</v>
          </cell>
          <cell r="E752" t="str">
            <v>Air</v>
          </cell>
          <cell r="F752" t="str">
            <v>DOC</v>
          </cell>
          <cell r="G752">
            <v>0</v>
          </cell>
          <cell r="H752">
            <v>0</v>
          </cell>
          <cell r="I752">
            <v>2023</v>
          </cell>
          <cell r="J752" t="str">
            <v>Actual</v>
          </cell>
        </row>
        <row r="753">
          <cell r="B753" t="str">
            <v>AEOMEX</v>
          </cell>
          <cell r="C753">
            <v>2</v>
          </cell>
          <cell r="D753" t="str">
            <v>SGN G3</v>
          </cell>
          <cell r="E753" t="str">
            <v>Air</v>
          </cell>
          <cell r="F753" t="str">
            <v>DOC</v>
          </cell>
          <cell r="G753">
            <v>0</v>
          </cell>
          <cell r="H753">
            <v>0</v>
          </cell>
          <cell r="I753">
            <v>2023</v>
          </cell>
          <cell r="J753" t="str">
            <v>Actual</v>
          </cell>
        </row>
        <row r="754">
          <cell r="B754" t="str">
            <v>AEOMIX</v>
          </cell>
          <cell r="C754">
            <v>2</v>
          </cell>
          <cell r="D754" t="str">
            <v>SGN G3</v>
          </cell>
          <cell r="E754" t="str">
            <v>Air</v>
          </cell>
          <cell r="F754" t="str">
            <v>DOC</v>
          </cell>
          <cell r="G754">
            <v>0</v>
          </cell>
          <cell r="H754">
            <v>0</v>
          </cell>
          <cell r="I754">
            <v>2023</v>
          </cell>
          <cell r="J754" t="str">
            <v>Actual</v>
          </cell>
        </row>
        <row r="755">
          <cell r="B755" t="str">
            <v>AEOSHA</v>
          </cell>
          <cell r="C755">
            <v>2</v>
          </cell>
          <cell r="D755" t="str">
            <v>SGN G3</v>
          </cell>
          <cell r="E755" t="str">
            <v>Air</v>
          </cell>
          <cell r="F755" t="str">
            <v>DOC</v>
          </cell>
          <cell r="G755">
            <v>0</v>
          </cell>
          <cell r="H755">
            <v>0</v>
          </cell>
          <cell r="I755">
            <v>2023</v>
          </cell>
          <cell r="J755" t="str">
            <v>Actual</v>
          </cell>
        </row>
        <row r="756">
          <cell r="B756" t="str">
            <v>AGRON</v>
          </cell>
          <cell r="C756">
            <v>2</v>
          </cell>
          <cell r="D756" t="str">
            <v>SGN G3</v>
          </cell>
          <cell r="E756" t="str">
            <v>Air</v>
          </cell>
          <cell r="F756" t="str">
            <v>DOC</v>
          </cell>
          <cell r="G756">
            <v>0</v>
          </cell>
          <cell r="H756">
            <v>0</v>
          </cell>
          <cell r="I756">
            <v>2023</v>
          </cell>
          <cell r="J756" t="str">
            <v>Actual</v>
          </cell>
        </row>
        <row r="757">
          <cell r="B757" t="str">
            <v>BELL</v>
          </cell>
          <cell r="C757">
            <v>2</v>
          </cell>
          <cell r="D757" t="str">
            <v>SGN G3</v>
          </cell>
          <cell r="E757" t="str">
            <v>Air</v>
          </cell>
          <cell r="F757" t="str">
            <v>DOC</v>
          </cell>
          <cell r="G757">
            <v>0</v>
          </cell>
          <cell r="H757">
            <v>0</v>
          </cell>
          <cell r="I757">
            <v>2023</v>
          </cell>
          <cell r="J757" t="str">
            <v>Actual</v>
          </cell>
        </row>
        <row r="758">
          <cell r="B758" t="str">
            <v>BHBEJ</v>
          </cell>
          <cell r="C758">
            <v>2</v>
          </cell>
          <cell r="D758" t="str">
            <v>SGN G3</v>
          </cell>
          <cell r="E758" t="str">
            <v>Air</v>
          </cell>
          <cell r="F758" t="str">
            <v>DOC</v>
          </cell>
          <cell r="G758">
            <v>0</v>
          </cell>
          <cell r="H758">
            <v>0</v>
          </cell>
          <cell r="I758">
            <v>2023</v>
          </cell>
          <cell r="J758" t="str">
            <v>Actual</v>
          </cell>
        </row>
        <row r="759">
          <cell r="B759" t="str">
            <v>BPS</v>
          </cell>
          <cell r="C759">
            <v>2</v>
          </cell>
          <cell r="D759" t="str">
            <v>SGN G3</v>
          </cell>
          <cell r="E759" t="str">
            <v>Air</v>
          </cell>
          <cell r="F759" t="str">
            <v>DOC</v>
          </cell>
          <cell r="G759">
            <v>0</v>
          </cell>
          <cell r="H759">
            <v>0</v>
          </cell>
          <cell r="I759">
            <v>2023</v>
          </cell>
          <cell r="J759" t="str">
            <v>Actual</v>
          </cell>
        </row>
        <row r="760">
          <cell r="B760" t="str">
            <v>BPSH</v>
          </cell>
          <cell r="C760">
            <v>2</v>
          </cell>
          <cell r="D760" t="str">
            <v>SGN G3</v>
          </cell>
          <cell r="E760" t="str">
            <v>Air</v>
          </cell>
          <cell r="F760" t="str">
            <v>DOC</v>
          </cell>
          <cell r="G760">
            <v>0</v>
          </cell>
          <cell r="H760">
            <v>0</v>
          </cell>
          <cell r="I760">
            <v>2023</v>
          </cell>
          <cell r="J760" t="str">
            <v>Actual</v>
          </cell>
        </row>
        <row r="761">
          <cell r="B761" t="str">
            <v>BPSHCA</v>
          </cell>
          <cell r="C761">
            <v>2</v>
          </cell>
          <cell r="D761" t="str">
            <v>SGN G3</v>
          </cell>
          <cell r="E761" t="str">
            <v>Air</v>
          </cell>
          <cell r="F761" t="str">
            <v>DOC</v>
          </cell>
          <cell r="G761">
            <v>0</v>
          </cell>
          <cell r="H761">
            <v>0</v>
          </cell>
          <cell r="I761">
            <v>2023</v>
          </cell>
          <cell r="J761" t="str">
            <v>Actual</v>
          </cell>
        </row>
        <row r="762">
          <cell r="B762" t="str">
            <v>BPSHUB</v>
          </cell>
          <cell r="C762">
            <v>2</v>
          </cell>
          <cell r="D762" t="str">
            <v>SGN G3</v>
          </cell>
          <cell r="E762" t="str">
            <v>Air</v>
          </cell>
          <cell r="F762" t="str">
            <v>DOC</v>
          </cell>
          <cell r="G762">
            <v>0</v>
          </cell>
          <cell r="H762">
            <v>0</v>
          </cell>
          <cell r="I762">
            <v>2023</v>
          </cell>
          <cell r="J762" t="str">
            <v>Actual</v>
          </cell>
        </row>
        <row r="763">
          <cell r="B763" t="str">
            <v>BPSL</v>
          </cell>
          <cell r="C763">
            <v>2</v>
          </cell>
          <cell r="D763" t="str">
            <v>SGN G3</v>
          </cell>
          <cell r="E763" t="str">
            <v>Air</v>
          </cell>
          <cell r="F763" t="str">
            <v>DOC</v>
          </cell>
          <cell r="G763">
            <v>0</v>
          </cell>
          <cell r="H763">
            <v>0</v>
          </cell>
          <cell r="I763">
            <v>2023</v>
          </cell>
          <cell r="J763" t="str">
            <v>Actual</v>
          </cell>
        </row>
        <row r="764">
          <cell r="B764" t="str">
            <v>BRYLAN</v>
          </cell>
          <cell r="C764">
            <v>2</v>
          </cell>
          <cell r="D764" t="str">
            <v>SGN G3</v>
          </cell>
          <cell r="E764" t="str">
            <v>Air</v>
          </cell>
          <cell r="F764" t="str">
            <v>DOC</v>
          </cell>
          <cell r="G764">
            <v>0</v>
          </cell>
          <cell r="H764">
            <v>0</v>
          </cell>
          <cell r="I764">
            <v>2023</v>
          </cell>
          <cell r="J764" t="str">
            <v>Actual</v>
          </cell>
        </row>
        <row r="765">
          <cell r="B765" t="str">
            <v>CHEWY</v>
          </cell>
          <cell r="C765">
            <v>2</v>
          </cell>
          <cell r="D765" t="str">
            <v>SGN G3</v>
          </cell>
          <cell r="E765" t="str">
            <v>Air</v>
          </cell>
          <cell r="F765" t="str">
            <v>DOC</v>
          </cell>
          <cell r="G765">
            <v>0</v>
          </cell>
          <cell r="H765">
            <v>0</v>
          </cell>
          <cell r="I765">
            <v>2023</v>
          </cell>
          <cell r="J765" t="str">
            <v>Actual</v>
          </cell>
        </row>
        <row r="766">
          <cell r="B766" t="str">
            <v>CLUSH</v>
          </cell>
          <cell r="C766">
            <v>2</v>
          </cell>
          <cell r="D766" t="str">
            <v>SGN G3</v>
          </cell>
          <cell r="E766" t="str">
            <v>Air</v>
          </cell>
          <cell r="F766" t="str">
            <v>DOC</v>
          </cell>
          <cell r="G766">
            <v>0</v>
          </cell>
          <cell r="H766">
            <v>0</v>
          </cell>
          <cell r="I766">
            <v>2023</v>
          </cell>
          <cell r="J766" t="str">
            <v>Actual</v>
          </cell>
        </row>
        <row r="767">
          <cell r="B767" t="str">
            <v>DEICH</v>
          </cell>
          <cell r="C767">
            <v>2</v>
          </cell>
          <cell r="D767" t="str">
            <v>SGN G3</v>
          </cell>
          <cell r="E767" t="str">
            <v>Air</v>
          </cell>
          <cell r="F767" t="str">
            <v>DOC</v>
          </cell>
          <cell r="G767">
            <v>0</v>
          </cell>
          <cell r="H767">
            <v>0</v>
          </cell>
          <cell r="I767">
            <v>2023</v>
          </cell>
          <cell r="J767" t="str">
            <v>Actual</v>
          </cell>
        </row>
        <row r="768">
          <cell r="B768" t="str">
            <v>DEICUK</v>
          </cell>
          <cell r="C768">
            <v>2</v>
          </cell>
          <cell r="D768" t="str">
            <v>SGN G3</v>
          </cell>
          <cell r="E768" t="str">
            <v>Air</v>
          </cell>
          <cell r="F768" t="str">
            <v>DOC</v>
          </cell>
          <cell r="G768">
            <v>0</v>
          </cell>
          <cell r="H768">
            <v>0</v>
          </cell>
          <cell r="I768">
            <v>2023</v>
          </cell>
          <cell r="J768" t="str">
            <v>Actual</v>
          </cell>
        </row>
        <row r="769">
          <cell r="B769" t="str">
            <v>DEMO</v>
          </cell>
          <cell r="C769">
            <v>2</v>
          </cell>
          <cell r="D769" t="str">
            <v>SGN G3</v>
          </cell>
          <cell r="E769" t="str">
            <v>Air</v>
          </cell>
          <cell r="F769" t="str">
            <v>DOC</v>
          </cell>
          <cell r="G769">
            <v>0</v>
          </cell>
          <cell r="H769">
            <v>0</v>
          </cell>
          <cell r="I769">
            <v>2023</v>
          </cell>
          <cell r="J769" t="str">
            <v>Actual</v>
          </cell>
        </row>
        <row r="770">
          <cell r="B770" t="str">
            <v>EDDIEB</v>
          </cell>
          <cell r="C770">
            <v>2</v>
          </cell>
          <cell r="D770" t="str">
            <v>SGN G3</v>
          </cell>
          <cell r="E770" t="str">
            <v>Air</v>
          </cell>
          <cell r="F770" t="str">
            <v>DOC</v>
          </cell>
          <cell r="G770">
            <v>1</v>
          </cell>
          <cell r="H770">
            <v>0</v>
          </cell>
          <cell r="I770">
            <v>2023</v>
          </cell>
          <cell r="J770" t="str">
            <v>Actual</v>
          </cell>
        </row>
        <row r="771">
          <cell r="B771" t="str">
            <v>EMCOLS</v>
          </cell>
          <cell r="C771">
            <v>2</v>
          </cell>
          <cell r="D771" t="str">
            <v>SGN G3</v>
          </cell>
          <cell r="E771" t="str">
            <v>Air</v>
          </cell>
          <cell r="F771" t="str">
            <v>DOC</v>
          </cell>
          <cell r="G771">
            <v>0</v>
          </cell>
          <cell r="H771">
            <v>0</v>
          </cell>
          <cell r="I771">
            <v>2023</v>
          </cell>
          <cell r="J771" t="str">
            <v>Actual</v>
          </cell>
        </row>
        <row r="772">
          <cell r="B772" t="str">
            <v>ENGRS</v>
          </cell>
          <cell r="C772">
            <v>2</v>
          </cell>
          <cell r="D772" t="str">
            <v>SGN G3</v>
          </cell>
          <cell r="E772" t="str">
            <v>Air</v>
          </cell>
          <cell r="F772" t="str">
            <v>DOC</v>
          </cell>
          <cell r="G772">
            <v>0</v>
          </cell>
          <cell r="H772">
            <v>0</v>
          </cell>
          <cell r="I772">
            <v>2023</v>
          </cell>
          <cell r="J772" t="str">
            <v>Actual</v>
          </cell>
        </row>
        <row r="773">
          <cell r="B773" t="str">
            <v>ENSHOE</v>
          </cell>
          <cell r="C773">
            <v>2</v>
          </cell>
          <cell r="D773" t="str">
            <v>SGN G3</v>
          </cell>
          <cell r="E773" t="str">
            <v>Air</v>
          </cell>
          <cell r="F773" t="str">
            <v>DOC</v>
          </cell>
          <cell r="G773">
            <v>0</v>
          </cell>
          <cell r="H773">
            <v>0</v>
          </cell>
          <cell r="I773">
            <v>2023</v>
          </cell>
          <cell r="J773" t="str">
            <v>Actual</v>
          </cell>
        </row>
        <row r="774">
          <cell r="B774" t="str">
            <v>ENSPOR</v>
          </cell>
          <cell r="C774">
            <v>2</v>
          </cell>
          <cell r="D774" t="str">
            <v>SGN G3</v>
          </cell>
          <cell r="E774" t="str">
            <v>Air</v>
          </cell>
          <cell r="F774" t="str">
            <v>DOC</v>
          </cell>
          <cell r="G774">
            <v>0</v>
          </cell>
          <cell r="H774">
            <v>0</v>
          </cell>
          <cell r="I774">
            <v>2023</v>
          </cell>
          <cell r="J774" t="str">
            <v>Actual</v>
          </cell>
        </row>
        <row r="775">
          <cell r="B775" t="str">
            <v>ESPRIT</v>
          </cell>
          <cell r="C775">
            <v>2</v>
          </cell>
          <cell r="D775" t="str">
            <v>SGN G3</v>
          </cell>
          <cell r="E775" t="str">
            <v>Air</v>
          </cell>
          <cell r="F775" t="str">
            <v>DOC</v>
          </cell>
          <cell r="G775">
            <v>0</v>
          </cell>
          <cell r="H775">
            <v>0</v>
          </cell>
          <cell r="I775">
            <v>2023</v>
          </cell>
          <cell r="J775" t="str">
            <v>Actual</v>
          </cell>
        </row>
        <row r="776">
          <cell r="B776" t="str">
            <v>FOOTCA</v>
          </cell>
          <cell r="C776">
            <v>2</v>
          </cell>
          <cell r="D776" t="str">
            <v>SGN G3</v>
          </cell>
          <cell r="E776" t="str">
            <v>Air</v>
          </cell>
          <cell r="F776" t="str">
            <v>DOC</v>
          </cell>
          <cell r="G776">
            <v>0</v>
          </cell>
          <cell r="H776">
            <v>0</v>
          </cell>
          <cell r="I776">
            <v>2023</v>
          </cell>
          <cell r="J776" t="str">
            <v>Actual</v>
          </cell>
        </row>
        <row r="777">
          <cell r="B777" t="str">
            <v>FOOTRT</v>
          </cell>
          <cell r="C777">
            <v>2</v>
          </cell>
          <cell r="D777" t="str">
            <v>SGN G3</v>
          </cell>
          <cell r="E777" t="str">
            <v>Air</v>
          </cell>
          <cell r="F777" t="str">
            <v>DOC</v>
          </cell>
          <cell r="G777">
            <v>0</v>
          </cell>
          <cell r="H777">
            <v>0</v>
          </cell>
          <cell r="I777">
            <v>2023</v>
          </cell>
          <cell r="J777" t="str">
            <v>Actual</v>
          </cell>
        </row>
        <row r="778">
          <cell r="B778" t="str">
            <v>FOOTTE</v>
          </cell>
          <cell r="C778">
            <v>2</v>
          </cell>
          <cell r="D778" t="str">
            <v>SGN G3</v>
          </cell>
          <cell r="E778" t="str">
            <v>Air</v>
          </cell>
          <cell r="F778" t="str">
            <v>DOC</v>
          </cell>
          <cell r="G778">
            <v>0</v>
          </cell>
          <cell r="H778">
            <v>0</v>
          </cell>
          <cell r="I778">
            <v>2023</v>
          </cell>
          <cell r="J778" t="str">
            <v>Actual</v>
          </cell>
        </row>
        <row r="779">
          <cell r="B779" t="str">
            <v>GORE</v>
          </cell>
          <cell r="C779">
            <v>2</v>
          </cell>
          <cell r="D779" t="str">
            <v>SGN G3</v>
          </cell>
          <cell r="E779" t="str">
            <v>Air</v>
          </cell>
          <cell r="F779" t="str">
            <v>DOC</v>
          </cell>
          <cell r="G779">
            <v>0</v>
          </cell>
          <cell r="H779">
            <v>0</v>
          </cell>
          <cell r="I779">
            <v>2023</v>
          </cell>
          <cell r="J779" t="str">
            <v>Actual</v>
          </cell>
        </row>
        <row r="780">
          <cell r="B780" t="str">
            <v>HAGGAR</v>
          </cell>
          <cell r="C780">
            <v>2</v>
          </cell>
          <cell r="D780" t="str">
            <v>SGN G3</v>
          </cell>
          <cell r="E780" t="str">
            <v>Air</v>
          </cell>
          <cell r="F780" t="str">
            <v>DOC</v>
          </cell>
          <cell r="G780">
            <v>0</v>
          </cell>
          <cell r="H780">
            <v>0</v>
          </cell>
          <cell r="I780">
            <v>2023</v>
          </cell>
          <cell r="J780" t="str">
            <v>Actual</v>
          </cell>
        </row>
        <row r="781">
          <cell r="B781" t="str">
            <v>HBIRAW</v>
          </cell>
          <cell r="C781">
            <v>2</v>
          </cell>
          <cell r="D781" t="str">
            <v>SGN G3</v>
          </cell>
          <cell r="E781" t="str">
            <v>Air</v>
          </cell>
          <cell r="F781" t="str">
            <v>DOC</v>
          </cell>
          <cell r="G781">
            <v>1</v>
          </cell>
          <cell r="H781">
            <v>0</v>
          </cell>
          <cell r="I781">
            <v>2023</v>
          </cell>
          <cell r="J781" t="str">
            <v>Actual</v>
          </cell>
        </row>
        <row r="782">
          <cell r="B782" t="str">
            <v>HUNK</v>
          </cell>
          <cell r="C782">
            <v>2</v>
          </cell>
          <cell r="D782" t="str">
            <v>SGN G3</v>
          </cell>
          <cell r="E782" t="str">
            <v>Air</v>
          </cell>
          <cell r="F782" t="str">
            <v>DOC</v>
          </cell>
          <cell r="G782">
            <v>0</v>
          </cell>
          <cell r="H782">
            <v>0</v>
          </cell>
          <cell r="I782">
            <v>2023</v>
          </cell>
          <cell r="J782" t="str">
            <v>Actual</v>
          </cell>
        </row>
        <row r="783">
          <cell r="B783" t="str">
            <v>MYSHOE</v>
          </cell>
          <cell r="C783">
            <v>2</v>
          </cell>
          <cell r="D783" t="str">
            <v>SGN G3</v>
          </cell>
          <cell r="E783" t="str">
            <v>Air</v>
          </cell>
          <cell r="F783" t="str">
            <v>DOC</v>
          </cell>
          <cell r="G783">
            <v>0</v>
          </cell>
          <cell r="H783">
            <v>0</v>
          </cell>
          <cell r="I783">
            <v>2023</v>
          </cell>
          <cell r="J783" t="str">
            <v>Actual</v>
          </cell>
        </row>
        <row r="784">
          <cell r="B784" t="str">
            <v>OFWO</v>
          </cell>
          <cell r="C784">
            <v>2</v>
          </cell>
          <cell r="D784" t="str">
            <v>SGN G3</v>
          </cell>
          <cell r="E784" t="str">
            <v>Air</v>
          </cell>
          <cell r="F784" t="str">
            <v>DOC</v>
          </cell>
          <cell r="G784">
            <v>0</v>
          </cell>
          <cell r="H784">
            <v>0</v>
          </cell>
          <cell r="I784">
            <v>2023</v>
          </cell>
          <cell r="J784" t="str">
            <v>Actual</v>
          </cell>
        </row>
        <row r="785">
          <cell r="B785" t="str">
            <v>PESPO</v>
          </cell>
          <cell r="C785">
            <v>2</v>
          </cell>
          <cell r="D785" t="str">
            <v>SGN G3</v>
          </cell>
          <cell r="E785" t="str">
            <v>Air</v>
          </cell>
          <cell r="F785" t="str">
            <v>DOC</v>
          </cell>
          <cell r="G785">
            <v>0</v>
          </cell>
          <cell r="H785">
            <v>0</v>
          </cell>
          <cell r="I785">
            <v>2023</v>
          </cell>
          <cell r="J785" t="str">
            <v>Actual</v>
          </cell>
        </row>
        <row r="786">
          <cell r="B786" t="str">
            <v>RACK</v>
          </cell>
          <cell r="C786">
            <v>2</v>
          </cell>
          <cell r="D786" t="str">
            <v>SGN G3</v>
          </cell>
          <cell r="E786" t="str">
            <v>Air</v>
          </cell>
          <cell r="F786" t="str">
            <v>DOC</v>
          </cell>
          <cell r="G786">
            <v>0</v>
          </cell>
          <cell r="H786">
            <v>0</v>
          </cell>
          <cell r="I786">
            <v>2023</v>
          </cell>
          <cell r="J786" t="str">
            <v>Actual</v>
          </cell>
        </row>
        <row r="787">
          <cell r="B787" t="str">
            <v>RH</v>
          </cell>
          <cell r="C787">
            <v>2</v>
          </cell>
          <cell r="D787" t="str">
            <v>SGN G3</v>
          </cell>
          <cell r="E787" t="str">
            <v>Air</v>
          </cell>
          <cell r="F787" t="str">
            <v>DOC</v>
          </cell>
          <cell r="G787">
            <v>0</v>
          </cell>
          <cell r="H787">
            <v>0</v>
          </cell>
          <cell r="I787">
            <v>2023</v>
          </cell>
          <cell r="J787" t="str">
            <v>Actual</v>
          </cell>
        </row>
        <row r="788">
          <cell r="B788" t="str">
            <v>RSGC</v>
          </cell>
          <cell r="C788">
            <v>2</v>
          </cell>
          <cell r="D788" t="str">
            <v>SGN G3</v>
          </cell>
          <cell r="E788" t="str">
            <v>Air</v>
          </cell>
          <cell r="F788" t="str">
            <v>DOC</v>
          </cell>
          <cell r="G788">
            <v>0</v>
          </cell>
          <cell r="H788">
            <v>0</v>
          </cell>
          <cell r="I788">
            <v>2023</v>
          </cell>
          <cell r="J788" t="str">
            <v>Actual</v>
          </cell>
        </row>
        <row r="789">
          <cell r="B789" t="str">
            <v>SPST</v>
          </cell>
          <cell r="C789">
            <v>2</v>
          </cell>
          <cell r="D789" t="str">
            <v>SGN G3</v>
          </cell>
          <cell r="E789" t="str">
            <v>Air</v>
          </cell>
          <cell r="F789" t="str">
            <v>DOC</v>
          </cell>
          <cell r="G789">
            <v>0</v>
          </cell>
          <cell r="H789">
            <v>0</v>
          </cell>
          <cell r="I789">
            <v>2023</v>
          </cell>
          <cell r="J789" t="str">
            <v>Actual</v>
          </cell>
        </row>
        <row r="790">
          <cell r="B790" t="str">
            <v>TKMAXX</v>
          </cell>
          <cell r="C790">
            <v>2</v>
          </cell>
          <cell r="D790" t="str">
            <v>SGN G3</v>
          </cell>
          <cell r="E790" t="str">
            <v>Air</v>
          </cell>
          <cell r="F790" t="str">
            <v>DOC</v>
          </cell>
          <cell r="G790">
            <v>0</v>
          </cell>
          <cell r="H790">
            <v>0</v>
          </cell>
          <cell r="I790">
            <v>2023</v>
          </cell>
          <cell r="J790" t="str">
            <v>Actual</v>
          </cell>
        </row>
        <row r="791">
          <cell r="B791" t="str">
            <v>TOTES</v>
          </cell>
          <cell r="C791">
            <v>2</v>
          </cell>
          <cell r="D791" t="str">
            <v>SGN G3</v>
          </cell>
          <cell r="E791" t="str">
            <v>Air</v>
          </cell>
          <cell r="F791" t="str">
            <v>DOC</v>
          </cell>
          <cell r="G791">
            <v>0</v>
          </cell>
          <cell r="H791">
            <v>0</v>
          </cell>
          <cell r="I791">
            <v>2023</v>
          </cell>
          <cell r="J791" t="str">
            <v>Actual</v>
          </cell>
        </row>
        <row r="792">
          <cell r="B792" t="str">
            <v>URBAN</v>
          </cell>
          <cell r="C792">
            <v>2</v>
          </cell>
          <cell r="D792" t="str">
            <v>SGN G3</v>
          </cell>
          <cell r="E792" t="str">
            <v>Air</v>
          </cell>
          <cell r="F792" t="str">
            <v>DOC</v>
          </cell>
          <cell r="G792">
            <v>0</v>
          </cell>
          <cell r="H792">
            <v>0</v>
          </cell>
          <cell r="I792">
            <v>2023</v>
          </cell>
          <cell r="J792" t="str">
            <v>Actual</v>
          </cell>
        </row>
        <row r="793">
          <cell r="B793" t="str">
            <v>VANHA</v>
          </cell>
          <cell r="C793">
            <v>2</v>
          </cell>
          <cell r="D793" t="str">
            <v>SGN G3</v>
          </cell>
          <cell r="E793" t="str">
            <v>Air</v>
          </cell>
          <cell r="F793" t="str">
            <v>DOC</v>
          </cell>
          <cell r="G793">
            <v>0</v>
          </cell>
          <cell r="H793">
            <v>0</v>
          </cell>
          <cell r="I793">
            <v>2023</v>
          </cell>
          <cell r="J793" t="str">
            <v>Actual</v>
          </cell>
        </row>
        <row r="794">
          <cell r="B794" t="str">
            <v>WYNBRG</v>
          </cell>
          <cell r="C794">
            <v>2</v>
          </cell>
          <cell r="D794" t="str">
            <v>SGN G3</v>
          </cell>
          <cell r="E794" t="str">
            <v>Air</v>
          </cell>
          <cell r="F794" t="str">
            <v>DOC</v>
          </cell>
          <cell r="G794">
            <v>0</v>
          </cell>
          <cell r="H794">
            <v>0</v>
          </cell>
          <cell r="I794">
            <v>2023</v>
          </cell>
          <cell r="J794" t="str">
            <v>Actual</v>
          </cell>
        </row>
        <row r="795">
          <cell r="B795" t="str">
            <v>XSCIN</v>
          </cell>
          <cell r="C795">
            <v>2</v>
          </cell>
          <cell r="D795" t="str">
            <v>SGN G3</v>
          </cell>
          <cell r="E795" t="str">
            <v>Air</v>
          </cell>
          <cell r="F795" t="str">
            <v>DOC</v>
          </cell>
          <cell r="G795">
            <v>0</v>
          </cell>
          <cell r="H795">
            <v>0</v>
          </cell>
          <cell r="I795">
            <v>2023</v>
          </cell>
          <cell r="J795" t="str">
            <v>Actual</v>
          </cell>
        </row>
        <row r="796">
          <cell r="B796" t="str">
            <v>ALLM</v>
          </cell>
          <cell r="C796">
            <v>2</v>
          </cell>
          <cell r="D796" t="str">
            <v>SGN G4</v>
          </cell>
          <cell r="E796" t="str">
            <v>Air</v>
          </cell>
          <cell r="F796" t="str">
            <v>DOC</v>
          </cell>
          <cell r="G796">
            <v>0</v>
          </cell>
          <cell r="H796">
            <v>0</v>
          </cell>
          <cell r="I796">
            <v>2023</v>
          </cell>
          <cell r="J796" t="str">
            <v>Actual</v>
          </cell>
        </row>
        <row r="797">
          <cell r="B797" t="str">
            <v>BOSE</v>
          </cell>
          <cell r="C797">
            <v>2</v>
          </cell>
          <cell r="D797" t="str">
            <v>SGN G4</v>
          </cell>
          <cell r="E797" t="str">
            <v>Air</v>
          </cell>
          <cell r="F797" t="str">
            <v>DOC</v>
          </cell>
          <cell r="G797">
            <v>0</v>
          </cell>
          <cell r="H797">
            <v>0</v>
          </cell>
          <cell r="I797">
            <v>2023</v>
          </cell>
          <cell r="J797" t="str">
            <v>Actual</v>
          </cell>
        </row>
        <row r="798">
          <cell r="B798" t="str">
            <v>CKACEU</v>
          </cell>
          <cell r="C798">
            <v>2</v>
          </cell>
          <cell r="D798" t="str">
            <v>SGN G4</v>
          </cell>
          <cell r="E798" t="str">
            <v>Air</v>
          </cell>
          <cell r="F798" t="str">
            <v>DOC</v>
          </cell>
          <cell r="G798">
            <v>0</v>
          </cell>
          <cell r="H798">
            <v>0</v>
          </cell>
          <cell r="I798">
            <v>2023</v>
          </cell>
          <cell r="J798" t="str">
            <v>Actual</v>
          </cell>
        </row>
        <row r="799">
          <cell r="B799" t="str">
            <v>CKFWEU</v>
          </cell>
          <cell r="C799">
            <v>2</v>
          </cell>
          <cell r="D799" t="str">
            <v>SGN G4</v>
          </cell>
          <cell r="E799" t="str">
            <v>Air</v>
          </cell>
          <cell r="F799" t="str">
            <v>DOC</v>
          </cell>
          <cell r="G799">
            <v>0</v>
          </cell>
          <cell r="H799">
            <v>0</v>
          </cell>
          <cell r="I799">
            <v>2023</v>
          </cell>
          <cell r="J799" t="str">
            <v>Actual</v>
          </cell>
        </row>
        <row r="800">
          <cell r="B800" t="str">
            <v>CKJEEU</v>
          </cell>
          <cell r="C800">
            <v>2</v>
          </cell>
          <cell r="D800" t="str">
            <v>SGN G4</v>
          </cell>
          <cell r="E800" t="str">
            <v>Air</v>
          </cell>
          <cell r="F800" t="str">
            <v>DOC</v>
          </cell>
          <cell r="G800">
            <v>0</v>
          </cell>
          <cell r="H800">
            <v>0</v>
          </cell>
          <cell r="I800">
            <v>2023</v>
          </cell>
          <cell r="J800" t="str">
            <v>Actual</v>
          </cell>
        </row>
        <row r="801">
          <cell r="B801" t="str">
            <v>CKMSEU</v>
          </cell>
          <cell r="C801">
            <v>2</v>
          </cell>
          <cell r="D801" t="str">
            <v>SGN G4</v>
          </cell>
          <cell r="E801" t="str">
            <v>Air</v>
          </cell>
          <cell r="F801" t="str">
            <v>DOC</v>
          </cell>
          <cell r="G801">
            <v>0</v>
          </cell>
          <cell r="H801">
            <v>0</v>
          </cell>
          <cell r="I801">
            <v>2023</v>
          </cell>
          <cell r="J801" t="str">
            <v>Actual</v>
          </cell>
        </row>
        <row r="802">
          <cell r="B802" t="str">
            <v>CKPFEU</v>
          </cell>
          <cell r="C802">
            <v>2</v>
          </cell>
          <cell r="D802" t="str">
            <v>SGN G4</v>
          </cell>
          <cell r="E802" t="str">
            <v>Air</v>
          </cell>
          <cell r="F802" t="str">
            <v>DOC</v>
          </cell>
          <cell r="G802">
            <v>0</v>
          </cell>
          <cell r="H802">
            <v>0</v>
          </cell>
          <cell r="I802">
            <v>2023</v>
          </cell>
          <cell r="J802" t="str">
            <v>Actual</v>
          </cell>
        </row>
        <row r="803">
          <cell r="B803" t="str">
            <v>CKRTEU</v>
          </cell>
          <cell r="C803">
            <v>2</v>
          </cell>
          <cell r="D803" t="str">
            <v>SGN G4</v>
          </cell>
          <cell r="E803" t="str">
            <v>Air</v>
          </cell>
          <cell r="F803" t="str">
            <v>DOC</v>
          </cell>
          <cell r="G803">
            <v>0</v>
          </cell>
          <cell r="H803">
            <v>0</v>
          </cell>
          <cell r="I803">
            <v>2023</v>
          </cell>
          <cell r="J803" t="str">
            <v>Actual</v>
          </cell>
        </row>
        <row r="804">
          <cell r="B804" t="str">
            <v>CKSWEU</v>
          </cell>
          <cell r="C804">
            <v>2</v>
          </cell>
          <cell r="D804" t="str">
            <v>SGN G4</v>
          </cell>
          <cell r="E804" t="str">
            <v>Air</v>
          </cell>
          <cell r="F804" t="str">
            <v>DOC</v>
          </cell>
          <cell r="G804">
            <v>0</v>
          </cell>
          <cell r="H804">
            <v>0</v>
          </cell>
          <cell r="I804">
            <v>2023</v>
          </cell>
          <cell r="J804" t="str">
            <v>Actual</v>
          </cell>
        </row>
        <row r="805">
          <cell r="B805" t="str">
            <v>DICKS</v>
          </cell>
          <cell r="C805">
            <v>2</v>
          </cell>
          <cell r="D805" t="str">
            <v>SGN G4</v>
          </cell>
          <cell r="E805" t="str">
            <v>Air</v>
          </cell>
          <cell r="F805" t="str">
            <v>DOC</v>
          </cell>
          <cell r="G805">
            <v>0</v>
          </cell>
          <cell r="H805">
            <v>0</v>
          </cell>
          <cell r="I805">
            <v>2023</v>
          </cell>
          <cell r="J805" t="str">
            <v>Actual</v>
          </cell>
        </row>
        <row r="806">
          <cell r="B806" t="str">
            <v>ELDOR</v>
          </cell>
          <cell r="C806">
            <v>2</v>
          </cell>
          <cell r="D806" t="str">
            <v>SGN G4</v>
          </cell>
          <cell r="E806" t="str">
            <v>Air</v>
          </cell>
          <cell r="F806" t="str">
            <v>DOC</v>
          </cell>
          <cell r="G806">
            <v>0</v>
          </cell>
          <cell r="H806">
            <v>0</v>
          </cell>
          <cell r="I806">
            <v>2023</v>
          </cell>
          <cell r="J806" t="str">
            <v>Actual</v>
          </cell>
        </row>
        <row r="807">
          <cell r="B807" t="str">
            <v>GAP</v>
          </cell>
          <cell r="C807">
            <v>2</v>
          </cell>
          <cell r="D807" t="str">
            <v>SGN G4</v>
          </cell>
          <cell r="E807" t="str">
            <v>Air</v>
          </cell>
          <cell r="F807" t="str">
            <v>DOC</v>
          </cell>
          <cell r="G807">
            <v>0</v>
          </cell>
          <cell r="H807">
            <v>0</v>
          </cell>
          <cell r="I807">
            <v>2023</v>
          </cell>
          <cell r="J807" t="str">
            <v>Actual</v>
          </cell>
        </row>
        <row r="808">
          <cell r="B808" t="str">
            <v>IMAGE</v>
          </cell>
          <cell r="C808">
            <v>2</v>
          </cell>
          <cell r="D808" t="str">
            <v>SGN G4</v>
          </cell>
          <cell r="E808" t="str">
            <v>Air</v>
          </cell>
          <cell r="F808" t="str">
            <v>DOC</v>
          </cell>
          <cell r="G808">
            <v>0</v>
          </cell>
          <cell r="H808">
            <v>0</v>
          </cell>
          <cell r="I808">
            <v>2023</v>
          </cell>
          <cell r="J808" t="str">
            <v>Actual</v>
          </cell>
        </row>
        <row r="809">
          <cell r="B809" t="str">
            <v>ITGM</v>
          </cell>
          <cell r="C809">
            <v>2</v>
          </cell>
          <cell r="D809" t="str">
            <v>SGN G4</v>
          </cell>
          <cell r="E809" t="str">
            <v>Air</v>
          </cell>
          <cell r="F809" t="str">
            <v>DOC</v>
          </cell>
          <cell r="G809">
            <v>0</v>
          </cell>
          <cell r="H809">
            <v>0</v>
          </cell>
          <cell r="I809">
            <v>2023</v>
          </cell>
          <cell r="J809" t="str">
            <v>Actual</v>
          </cell>
        </row>
        <row r="810">
          <cell r="B810" t="str">
            <v>OBIITA</v>
          </cell>
          <cell r="C810">
            <v>2</v>
          </cell>
          <cell r="D810" t="str">
            <v>SGN G4</v>
          </cell>
          <cell r="E810" t="str">
            <v>Air</v>
          </cell>
          <cell r="F810" t="str">
            <v>DOC</v>
          </cell>
          <cell r="G810">
            <v>0</v>
          </cell>
          <cell r="H810">
            <v>0</v>
          </cell>
          <cell r="I810">
            <v>2023</v>
          </cell>
          <cell r="J810" t="str">
            <v>Actual</v>
          </cell>
        </row>
        <row r="811">
          <cell r="B811" t="str">
            <v>OBIPOL</v>
          </cell>
          <cell r="C811">
            <v>2</v>
          </cell>
          <cell r="D811" t="str">
            <v>SGN G4</v>
          </cell>
          <cell r="E811" t="str">
            <v>Air</v>
          </cell>
          <cell r="F811" t="str">
            <v>DOC</v>
          </cell>
          <cell r="G811">
            <v>0</v>
          </cell>
          <cell r="H811">
            <v>0</v>
          </cell>
          <cell r="I811">
            <v>2023</v>
          </cell>
          <cell r="J811" t="str">
            <v>Actual</v>
          </cell>
        </row>
        <row r="812">
          <cell r="B812" t="str">
            <v>OUTDOR</v>
          </cell>
          <cell r="C812">
            <v>2</v>
          </cell>
          <cell r="D812" t="str">
            <v>SGN G4</v>
          </cell>
          <cell r="E812" t="str">
            <v>Air</v>
          </cell>
          <cell r="F812" t="str">
            <v>DOC</v>
          </cell>
          <cell r="G812">
            <v>12</v>
          </cell>
          <cell r="H812">
            <v>0</v>
          </cell>
          <cell r="I812">
            <v>2023</v>
          </cell>
          <cell r="J812" t="str">
            <v>Actual</v>
          </cell>
        </row>
        <row r="813">
          <cell r="B813" t="str">
            <v>PACSUN</v>
          </cell>
          <cell r="C813">
            <v>2</v>
          </cell>
          <cell r="D813" t="str">
            <v>SGN G4</v>
          </cell>
          <cell r="E813" t="str">
            <v>Air</v>
          </cell>
          <cell r="F813" t="str">
            <v>DOC</v>
          </cell>
          <cell r="G813">
            <v>1</v>
          </cell>
          <cell r="H813">
            <v>0</v>
          </cell>
          <cell r="I813">
            <v>2023</v>
          </cell>
          <cell r="J813" t="str">
            <v>Actual</v>
          </cell>
        </row>
        <row r="814">
          <cell r="B814" t="str">
            <v>RIPC</v>
          </cell>
          <cell r="C814">
            <v>2</v>
          </cell>
          <cell r="D814" t="str">
            <v>SGN G4</v>
          </cell>
          <cell r="E814" t="str">
            <v>Air</v>
          </cell>
          <cell r="F814" t="str">
            <v>DOC</v>
          </cell>
          <cell r="G814">
            <v>0</v>
          </cell>
          <cell r="H814">
            <v>0</v>
          </cell>
          <cell r="I814">
            <v>2023</v>
          </cell>
          <cell r="J814" t="str">
            <v>Actual</v>
          </cell>
        </row>
        <row r="815">
          <cell r="B815" t="str">
            <v>RIPP</v>
          </cell>
          <cell r="C815">
            <v>2</v>
          </cell>
          <cell r="D815" t="str">
            <v>SGN G4</v>
          </cell>
          <cell r="E815" t="str">
            <v>Air</v>
          </cell>
          <cell r="F815" t="str">
            <v>DOC</v>
          </cell>
          <cell r="G815">
            <v>0</v>
          </cell>
          <cell r="H815">
            <v>0</v>
          </cell>
          <cell r="I815">
            <v>2023</v>
          </cell>
          <cell r="J815" t="str">
            <v>Actual</v>
          </cell>
        </row>
        <row r="816">
          <cell r="B816" t="str">
            <v>SPENCR</v>
          </cell>
          <cell r="C816">
            <v>2</v>
          </cell>
          <cell r="D816" t="str">
            <v>SGN G4</v>
          </cell>
          <cell r="E816" t="str">
            <v>Air</v>
          </cell>
          <cell r="F816" t="str">
            <v>DOC</v>
          </cell>
          <cell r="G816">
            <v>0</v>
          </cell>
          <cell r="H816">
            <v>0</v>
          </cell>
          <cell r="I816">
            <v>2023</v>
          </cell>
          <cell r="J816" t="str">
            <v>Actual</v>
          </cell>
        </row>
        <row r="817">
          <cell r="B817" t="str">
            <v>TOMBOD</v>
          </cell>
          <cell r="C817">
            <v>2</v>
          </cell>
          <cell r="D817" t="str">
            <v>SGN G4</v>
          </cell>
          <cell r="E817" t="str">
            <v>Air</v>
          </cell>
          <cell r="F817" t="str">
            <v>DOC</v>
          </cell>
          <cell r="G817">
            <v>0</v>
          </cell>
          <cell r="H817">
            <v>0</v>
          </cell>
          <cell r="I817">
            <v>2023</v>
          </cell>
          <cell r="J817" t="str">
            <v>Actual</v>
          </cell>
        </row>
        <row r="818">
          <cell r="B818" t="str">
            <v>TOMFTW</v>
          </cell>
          <cell r="C818">
            <v>2</v>
          </cell>
          <cell r="D818" t="str">
            <v>SGN G4</v>
          </cell>
          <cell r="E818" t="str">
            <v>Air</v>
          </cell>
          <cell r="F818" t="str">
            <v>DOC</v>
          </cell>
          <cell r="G818">
            <v>0</v>
          </cell>
          <cell r="H818">
            <v>0</v>
          </cell>
          <cell r="I818">
            <v>2023</v>
          </cell>
          <cell r="J818" t="str">
            <v>Actual</v>
          </cell>
        </row>
        <row r="819">
          <cell r="B819" t="str">
            <v>TOMHAN</v>
          </cell>
          <cell r="C819">
            <v>2</v>
          </cell>
          <cell r="D819" t="str">
            <v>SGN G4</v>
          </cell>
          <cell r="E819" t="str">
            <v>Air</v>
          </cell>
          <cell r="F819" t="str">
            <v>DOC</v>
          </cell>
          <cell r="G819">
            <v>0</v>
          </cell>
          <cell r="H819">
            <v>0</v>
          </cell>
          <cell r="I819">
            <v>2023</v>
          </cell>
          <cell r="J819" t="str">
            <v>Actual</v>
          </cell>
        </row>
        <row r="820">
          <cell r="B820" t="str">
            <v>TOMJEU</v>
          </cell>
          <cell r="C820">
            <v>2</v>
          </cell>
          <cell r="D820" t="str">
            <v>SGN G4</v>
          </cell>
          <cell r="E820" t="str">
            <v>Air</v>
          </cell>
          <cell r="F820" t="str">
            <v>DOC</v>
          </cell>
          <cell r="G820">
            <v>0</v>
          </cell>
          <cell r="H820">
            <v>0</v>
          </cell>
          <cell r="I820">
            <v>2023</v>
          </cell>
          <cell r="J820" t="str">
            <v>Actual</v>
          </cell>
        </row>
        <row r="821">
          <cell r="B821" t="str">
            <v>TOMRTL</v>
          </cell>
          <cell r="C821">
            <v>2</v>
          </cell>
          <cell r="D821" t="str">
            <v>SGN G4</v>
          </cell>
          <cell r="E821" t="str">
            <v>Air</v>
          </cell>
          <cell r="F821" t="str">
            <v>DOC</v>
          </cell>
          <cell r="G821">
            <v>0</v>
          </cell>
          <cell r="H821">
            <v>0</v>
          </cell>
          <cell r="I821">
            <v>2023</v>
          </cell>
          <cell r="J821" t="str">
            <v>Actual</v>
          </cell>
        </row>
        <row r="822">
          <cell r="B822" t="str">
            <v>TRU</v>
          </cell>
          <cell r="C822">
            <v>2</v>
          </cell>
          <cell r="D822" t="str">
            <v>SGN G4</v>
          </cell>
          <cell r="E822" t="str">
            <v>Air</v>
          </cell>
          <cell r="F822" t="str">
            <v>DOC</v>
          </cell>
          <cell r="G822">
            <v>0</v>
          </cell>
          <cell r="H822">
            <v>0</v>
          </cell>
          <cell r="I822">
            <v>2023</v>
          </cell>
          <cell r="J822" t="str">
            <v>Actual</v>
          </cell>
        </row>
        <row r="823">
          <cell r="B823" t="str">
            <v>AAFES</v>
          </cell>
          <cell r="C823">
            <v>2</v>
          </cell>
          <cell r="D823" t="str">
            <v>SGN G5</v>
          </cell>
          <cell r="E823" t="str">
            <v>Air</v>
          </cell>
          <cell r="F823" t="str">
            <v>DOC</v>
          </cell>
          <cell r="G823">
            <v>0</v>
          </cell>
          <cell r="H823">
            <v>0</v>
          </cell>
          <cell r="I823">
            <v>2023</v>
          </cell>
          <cell r="J823" t="str">
            <v>Actual</v>
          </cell>
        </row>
        <row r="824">
          <cell r="B824" t="str">
            <v>ALLB</v>
          </cell>
          <cell r="C824">
            <v>2</v>
          </cell>
          <cell r="D824" t="str">
            <v>SGN G5</v>
          </cell>
          <cell r="E824" t="str">
            <v>Air</v>
          </cell>
          <cell r="F824" t="str">
            <v>DOC</v>
          </cell>
          <cell r="G824">
            <v>0</v>
          </cell>
          <cell r="H824">
            <v>0</v>
          </cell>
          <cell r="I824">
            <v>2023</v>
          </cell>
          <cell r="J824" t="str">
            <v>Actual</v>
          </cell>
        </row>
        <row r="825">
          <cell r="B825" t="str">
            <v>DORM</v>
          </cell>
          <cell r="C825">
            <v>2</v>
          </cell>
          <cell r="D825" t="str">
            <v>SGN G5</v>
          </cell>
          <cell r="E825" t="str">
            <v>Air</v>
          </cell>
          <cell r="F825" t="str">
            <v>DOC</v>
          </cell>
          <cell r="G825">
            <v>0</v>
          </cell>
          <cell r="H825">
            <v>0</v>
          </cell>
          <cell r="I825">
            <v>2023</v>
          </cell>
          <cell r="J825" t="str">
            <v>Actual</v>
          </cell>
        </row>
        <row r="826">
          <cell r="B826" t="str">
            <v>DSAQSP</v>
          </cell>
          <cell r="C826">
            <v>2</v>
          </cell>
          <cell r="D826" t="str">
            <v>SGN G5</v>
          </cell>
          <cell r="E826" t="str">
            <v>Air</v>
          </cell>
          <cell r="F826" t="str">
            <v>DOC</v>
          </cell>
          <cell r="G826">
            <v>0</v>
          </cell>
          <cell r="H826">
            <v>0</v>
          </cell>
          <cell r="I826">
            <v>2023</v>
          </cell>
          <cell r="J826" t="str">
            <v>Actual</v>
          </cell>
        </row>
        <row r="827">
          <cell r="B827" t="str">
            <v>EMCI</v>
          </cell>
          <cell r="C827">
            <v>2</v>
          </cell>
          <cell r="D827" t="str">
            <v>SGN G5</v>
          </cell>
          <cell r="E827" t="str">
            <v>Air</v>
          </cell>
          <cell r="F827" t="str">
            <v>DOC</v>
          </cell>
          <cell r="G827">
            <v>0</v>
          </cell>
          <cell r="H827">
            <v>0</v>
          </cell>
          <cell r="I827">
            <v>2023</v>
          </cell>
          <cell r="J827" t="str">
            <v>Actual</v>
          </cell>
        </row>
        <row r="828">
          <cell r="B828" t="str">
            <v>LIICO</v>
          </cell>
          <cell r="C828">
            <v>2</v>
          </cell>
          <cell r="D828" t="str">
            <v>SGN G5</v>
          </cell>
          <cell r="E828" t="str">
            <v>Air</v>
          </cell>
          <cell r="F828" t="str">
            <v>DOC</v>
          </cell>
          <cell r="G828">
            <v>0</v>
          </cell>
          <cell r="H828">
            <v>0</v>
          </cell>
          <cell r="I828">
            <v>2023</v>
          </cell>
          <cell r="J828" t="str">
            <v>Actual</v>
          </cell>
        </row>
        <row r="829">
          <cell r="B829" t="str">
            <v>LIIRE</v>
          </cell>
          <cell r="C829">
            <v>2</v>
          </cell>
          <cell r="D829" t="str">
            <v>SGN G5</v>
          </cell>
          <cell r="E829" t="str">
            <v>Air</v>
          </cell>
          <cell r="F829" t="str">
            <v>DOC</v>
          </cell>
          <cell r="G829">
            <v>0</v>
          </cell>
          <cell r="H829">
            <v>0</v>
          </cell>
          <cell r="I829">
            <v>2023</v>
          </cell>
          <cell r="J829" t="str">
            <v>Actual</v>
          </cell>
        </row>
        <row r="830">
          <cell r="B830" t="str">
            <v>LIIWWR</v>
          </cell>
          <cell r="C830">
            <v>2</v>
          </cell>
          <cell r="D830" t="str">
            <v>SGN G5</v>
          </cell>
          <cell r="E830" t="str">
            <v>Air</v>
          </cell>
          <cell r="F830" t="str">
            <v>DOC</v>
          </cell>
          <cell r="G830">
            <v>0</v>
          </cell>
          <cell r="H830">
            <v>0</v>
          </cell>
          <cell r="I830">
            <v>2023</v>
          </cell>
          <cell r="J830" t="str">
            <v>Actual</v>
          </cell>
        </row>
        <row r="831">
          <cell r="B831" t="str">
            <v>MKI</v>
          </cell>
          <cell r="C831">
            <v>2</v>
          </cell>
          <cell r="D831" t="str">
            <v>SGN G5</v>
          </cell>
          <cell r="E831" t="str">
            <v>Air</v>
          </cell>
          <cell r="F831" t="str">
            <v>DOC</v>
          </cell>
          <cell r="G831">
            <v>0</v>
          </cell>
          <cell r="H831">
            <v>0</v>
          </cell>
          <cell r="I831">
            <v>2023</v>
          </cell>
          <cell r="J831" t="str">
            <v>Actual</v>
          </cell>
        </row>
        <row r="832">
          <cell r="B832" t="str">
            <v>NHAC</v>
          </cell>
          <cell r="C832">
            <v>2</v>
          </cell>
          <cell r="D832" t="str">
            <v>SGN G5</v>
          </cell>
          <cell r="E832" t="str">
            <v>Air</v>
          </cell>
          <cell r="F832" t="str">
            <v>DOC</v>
          </cell>
          <cell r="G832">
            <v>0</v>
          </cell>
          <cell r="H832">
            <v>0</v>
          </cell>
          <cell r="I832">
            <v>2023</v>
          </cell>
          <cell r="J832" t="str">
            <v>Actual</v>
          </cell>
        </row>
        <row r="833">
          <cell r="B833" t="str">
            <v>PVHJA</v>
          </cell>
          <cell r="C833">
            <v>2</v>
          </cell>
          <cell r="D833" t="str">
            <v>SGN G5</v>
          </cell>
          <cell r="E833" t="str">
            <v>Air</v>
          </cell>
          <cell r="F833" t="str">
            <v>DOC</v>
          </cell>
          <cell r="G833">
            <v>0</v>
          </cell>
          <cell r="H833">
            <v>0</v>
          </cell>
          <cell r="I833">
            <v>2023</v>
          </cell>
          <cell r="J833" t="str">
            <v>Actual</v>
          </cell>
        </row>
        <row r="834">
          <cell r="B834" t="str">
            <v>THAS</v>
          </cell>
          <cell r="C834">
            <v>2</v>
          </cell>
          <cell r="D834" t="str">
            <v>SGN G5</v>
          </cell>
          <cell r="E834" t="str">
            <v>Air</v>
          </cell>
          <cell r="F834" t="str">
            <v>DOC</v>
          </cell>
          <cell r="G834">
            <v>0</v>
          </cell>
          <cell r="H834">
            <v>0</v>
          </cell>
          <cell r="I834">
            <v>2023</v>
          </cell>
          <cell r="J834" t="str">
            <v>Actual</v>
          </cell>
        </row>
        <row r="835">
          <cell r="B835" t="str">
            <v>WARAS</v>
          </cell>
          <cell r="C835">
            <v>2</v>
          </cell>
          <cell r="D835" t="str">
            <v>SGN G5</v>
          </cell>
          <cell r="E835" t="str">
            <v>Air</v>
          </cell>
          <cell r="F835" t="str">
            <v>DOC</v>
          </cell>
          <cell r="G835">
            <v>0</v>
          </cell>
          <cell r="H835">
            <v>0</v>
          </cell>
          <cell r="I835">
            <v>2023</v>
          </cell>
          <cell r="J835" t="str">
            <v>Actual</v>
          </cell>
        </row>
        <row r="836">
          <cell r="B836" t="str">
            <v>WYNBRG</v>
          </cell>
          <cell r="C836">
            <v>2</v>
          </cell>
          <cell r="D836" t="str">
            <v>SGN G3</v>
          </cell>
          <cell r="E836" t="str">
            <v>Air</v>
          </cell>
          <cell r="F836" t="str">
            <v>DOC</v>
          </cell>
          <cell r="G836">
            <v>0</v>
          </cell>
          <cell r="H836">
            <v>0</v>
          </cell>
          <cell r="I836">
            <v>2023</v>
          </cell>
          <cell r="J836" t="str">
            <v>Actual</v>
          </cell>
        </row>
        <row r="837">
          <cell r="B837" t="str">
            <v>X47BL</v>
          </cell>
          <cell r="C837">
            <v>2</v>
          </cell>
          <cell r="D837" t="str">
            <v>SGN G5</v>
          </cell>
          <cell r="E837" t="str">
            <v>Air</v>
          </cell>
          <cell r="F837" t="str">
            <v>DOC</v>
          </cell>
          <cell r="G837">
            <v>0</v>
          </cell>
          <cell r="H837">
            <v>0</v>
          </cell>
          <cell r="I837">
            <v>2023</v>
          </cell>
          <cell r="J837" t="str">
            <v>Actual</v>
          </cell>
        </row>
        <row r="838">
          <cell r="B838" t="str">
            <v>XATPE</v>
          </cell>
          <cell r="C838">
            <v>2</v>
          </cell>
          <cell r="D838" t="str">
            <v>SGN G5</v>
          </cell>
          <cell r="E838" t="str">
            <v>Air</v>
          </cell>
          <cell r="F838" t="str">
            <v>DOC</v>
          </cell>
          <cell r="G838">
            <v>0</v>
          </cell>
          <cell r="H838">
            <v>0</v>
          </cell>
          <cell r="I838">
            <v>2023</v>
          </cell>
          <cell r="J838" t="str">
            <v>Actual</v>
          </cell>
        </row>
        <row r="839">
          <cell r="B839" t="str">
            <v>XBLAIN</v>
          </cell>
          <cell r="C839">
            <v>2</v>
          </cell>
          <cell r="D839" t="str">
            <v>SGN G5</v>
          </cell>
          <cell r="E839" t="str">
            <v>Air</v>
          </cell>
          <cell r="F839" t="str">
            <v>DOC</v>
          </cell>
          <cell r="G839">
            <v>0</v>
          </cell>
          <cell r="H839">
            <v>0</v>
          </cell>
          <cell r="I839">
            <v>2023</v>
          </cell>
          <cell r="J839" t="str">
            <v>Actual</v>
          </cell>
        </row>
        <row r="840">
          <cell r="B840" t="str">
            <v>XCALM</v>
          </cell>
          <cell r="C840">
            <v>2</v>
          </cell>
          <cell r="D840" t="str">
            <v>SGN G5</v>
          </cell>
          <cell r="E840" t="str">
            <v>Air</v>
          </cell>
          <cell r="F840" t="str">
            <v>DOC</v>
          </cell>
          <cell r="G840">
            <v>0</v>
          </cell>
          <cell r="H840">
            <v>0</v>
          </cell>
          <cell r="I840">
            <v>2023</v>
          </cell>
          <cell r="J840" t="str">
            <v>Actual</v>
          </cell>
        </row>
        <row r="841">
          <cell r="B841" t="str">
            <v>XHBIL</v>
          </cell>
          <cell r="C841">
            <v>2</v>
          </cell>
          <cell r="D841" t="str">
            <v>SGN G5</v>
          </cell>
          <cell r="E841" t="str">
            <v>Air</v>
          </cell>
          <cell r="F841" t="str">
            <v>DOC</v>
          </cell>
          <cell r="G841">
            <v>0</v>
          </cell>
          <cell r="H841">
            <v>0</v>
          </cell>
          <cell r="I841">
            <v>2023</v>
          </cell>
          <cell r="J841" t="str">
            <v>Actual</v>
          </cell>
        </row>
        <row r="842">
          <cell r="B842" t="str">
            <v>XKEENI</v>
          </cell>
          <cell r="C842">
            <v>2</v>
          </cell>
          <cell r="D842" t="str">
            <v>SGN G5</v>
          </cell>
          <cell r="E842" t="str">
            <v>Air</v>
          </cell>
          <cell r="F842" t="str">
            <v>DOC</v>
          </cell>
          <cell r="G842">
            <v>0</v>
          </cell>
          <cell r="H842">
            <v>0</v>
          </cell>
          <cell r="I842">
            <v>2023</v>
          </cell>
          <cell r="J842" t="str">
            <v>Actual</v>
          </cell>
        </row>
        <row r="843">
          <cell r="B843" t="str">
            <v>XREDC</v>
          </cell>
          <cell r="C843">
            <v>2</v>
          </cell>
          <cell r="D843" t="str">
            <v>SGN G5</v>
          </cell>
          <cell r="E843" t="str">
            <v>Air</v>
          </cell>
          <cell r="F843" t="str">
            <v>DOC</v>
          </cell>
          <cell r="G843">
            <v>0</v>
          </cell>
          <cell r="H843">
            <v>0</v>
          </cell>
          <cell r="I843">
            <v>2023</v>
          </cell>
          <cell r="J843" t="str">
            <v>Actual</v>
          </cell>
        </row>
        <row r="844">
          <cell r="B844" t="str">
            <v>XSOLS</v>
          </cell>
          <cell r="C844">
            <v>2</v>
          </cell>
          <cell r="D844" t="str">
            <v>SGN G5</v>
          </cell>
          <cell r="E844" t="str">
            <v>Air</v>
          </cell>
          <cell r="F844" t="str">
            <v>DOC</v>
          </cell>
          <cell r="G844">
            <v>0</v>
          </cell>
          <cell r="H844">
            <v>0</v>
          </cell>
          <cell r="I844">
            <v>2023</v>
          </cell>
          <cell r="J844" t="str">
            <v>Actual</v>
          </cell>
        </row>
        <row r="845">
          <cell r="B845" t="str">
            <v>USBOX</v>
          </cell>
          <cell r="C845">
            <v>2</v>
          </cell>
          <cell r="D845" t="str">
            <v>SGN G5</v>
          </cell>
          <cell r="E845" t="str">
            <v>Air</v>
          </cell>
          <cell r="F845" t="str">
            <v>DOC</v>
          </cell>
          <cell r="G845">
            <v>0</v>
          </cell>
          <cell r="H845">
            <v>0</v>
          </cell>
          <cell r="I845">
            <v>2023</v>
          </cell>
          <cell r="J845" t="str">
            <v>Actual</v>
          </cell>
        </row>
        <row r="846">
          <cell r="B846" t="str">
            <v>SINBOX</v>
          </cell>
          <cell r="C846">
            <v>2</v>
          </cell>
          <cell r="D846" t="str">
            <v>SGN G5</v>
          </cell>
          <cell r="E846" t="str">
            <v>Air</v>
          </cell>
          <cell r="F846" t="str">
            <v>DOC</v>
          </cell>
          <cell r="G846">
            <v>0</v>
          </cell>
          <cell r="H846">
            <v>0</v>
          </cell>
          <cell r="I846">
            <v>2023</v>
          </cell>
          <cell r="J846" t="str">
            <v>Actual</v>
          </cell>
        </row>
        <row r="847">
          <cell r="B847" t="str">
            <v>EMLUX</v>
          </cell>
          <cell r="C847">
            <v>2</v>
          </cell>
          <cell r="D847" t="str">
            <v>SGN G4</v>
          </cell>
          <cell r="E847" t="str">
            <v>Air</v>
          </cell>
          <cell r="F847" t="str">
            <v>DOC</v>
          </cell>
          <cell r="G847">
            <v>0</v>
          </cell>
          <cell r="H847">
            <v>9.4507575757575759E-3</v>
          </cell>
          <cell r="I847">
            <v>2023</v>
          </cell>
          <cell r="J847" t="str">
            <v>Actual</v>
          </cell>
        </row>
        <row r="848">
          <cell r="B848" t="str">
            <v>EUROM</v>
          </cell>
          <cell r="C848">
            <v>2</v>
          </cell>
          <cell r="D848" t="str">
            <v>SGN G4</v>
          </cell>
          <cell r="E848" t="str">
            <v>Air</v>
          </cell>
          <cell r="F848" t="str">
            <v>DOC</v>
          </cell>
          <cell r="G848">
            <v>0</v>
          </cell>
          <cell r="H848">
            <v>1.8888888888888889E-2</v>
          </cell>
          <cell r="I848">
            <v>2023</v>
          </cell>
          <cell r="J848" t="str">
            <v>Actual</v>
          </cell>
        </row>
        <row r="849">
          <cell r="B849" t="str">
            <v>SWOOSH</v>
          </cell>
          <cell r="C849">
            <v>2</v>
          </cell>
          <cell r="D849" t="str">
            <v>SGN G1</v>
          </cell>
          <cell r="E849" t="str">
            <v>Sea</v>
          </cell>
          <cell r="F849" t="str">
            <v>DOC</v>
          </cell>
          <cell r="G849">
            <v>2415</v>
          </cell>
          <cell r="H849">
            <v>6.2928791861111106</v>
          </cell>
          <cell r="I849">
            <v>2023</v>
          </cell>
          <cell r="J849" t="str">
            <v>Actual</v>
          </cell>
        </row>
        <row r="850">
          <cell r="B850" t="str">
            <v>CONVRS</v>
          </cell>
          <cell r="C850">
            <v>2</v>
          </cell>
          <cell r="D850" t="str">
            <v>SGN G1</v>
          </cell>
          <cell r="E850" t="str">
            <v>Sea</v>
          </cell>
          <cell r="F850" t="str">
            <v>DOC</v>
          </cell>
          <cell r="G850">
            <v>8</v>
          </cell>
          <cell r="H850">
            <v>6.2193627450980379E-2</v>
          </cell>
          <cell r="I850">
            <v>2023</v>
          </cell>
          <cell r="J850" t="str">
            <v>Actual</v>
          </cell>
        </row>
        <row r="851">
          <cell r="B851" t="str">
            <v>COLE</v>
          </cell>
          <cell r="C851">
            <v>2</v>
          </cell>
          <cell r="D851" t="str">
            <v>SGN G1</v>
          </cell>
          <cell r="E851" t="str">
            <v>Sea</v>
          </cell>
          <cell r="F851" t="str">
            <v>DOC</v>
          </cell>
          <cell r="G851">
            <v>11</v>
          </cell>
          <cell r="H851">
            <v>0</v>
          </cell>
          <cell r="I851">
            <v>2023</v>
          </cell>
          <cell r="J851" t="str">
            <v>Actual</v>
          </cell>
        </row>
        <row r="852">
          <cell r="B852" t="str">
            <v>AAFZE</v>
          </cell>
          <cell r="C852">
            <v>2</v>
          </cell>
          <cell r="D852" t="str">
            <v>SGN G2</v>
          </cell>
          <cell r="E852" t="str">
            <v>Sea</v>
          </cell>
          <cell r="F852" t="str">
            <v>DOC</v>
          </cell>
          <cell r="G852">
            <v>0</v>
          </cell>
          <cell r="H852">
            <v>0</v>
          </cell>
          <cell r="I852">
            <v>2023</v>
          </cell>
          <cell r="J852" t="str">
            <v>Actual</v>
          </cell>
        </row>
        <row r="853">
          <cell r="B853" t="str">
            <v>AEBV</v>
          </cell>
          <cell r="C853">
            <v>2</v>
          </cell>
          <cell r="D853" t="str">
            <v>SGN G2</v>
          </cell>
          <cell r="E853" t="str">
            <v>Sea</v>
          </cell>
          <cell r="F853" t="str">
            <v>DOC</v>
          </cell>
          <cell r="G853">
            <v>89</v>
          </cell>
          <cell r="H853">
            <v>0.43226620370370372</v>
          </cell>
          <cell r="I853">
            <v>2023</v>
          </cell>
          <cell r="J853" t="str">
            <v>Actual</v>
          </cell>
        </row>
        <row r="854">
          <cell r="B854" t="str">
            <v>ANNINC</v>
          </cell>
          <cell r="C854">
            <v>2</v>
          </cell>
          <cell r="D854" t="str">
            <v>SGN G2</v>
          </cell>
          <cell r="E854" t="str">
            <v>Sea</v>
          </cell>
          <cell r="F854" t="str">
            <v>DOC</v>
          </cell>
          <cell r="G854">
            <v>45</v>
          </cell>
          <cell r="H854">
            <v>0</v>
          </cell>
          <cell r="I854">
            <v>2023</v>
          </cell>
          <cell r="J854" t="str">
            <v>Actual</v>
          </cell>
        </row>
        <row r="855">
          <cell r="B855" t="str">
            <v>ARMOUR</v>
          </cell>
          <cell r="C855">
            <v>2</v>
          </cell>
          <cell r="D855" t="str">
            <v>SGN G2</v>
          </cell>
          <cell r="E855" t="str">
            <v>Sea</v>
          </cell>
          <cell r="F855" t="str">
            <v>DOC</v>
          </cell>
          <cell r="G855">
            <v>77</v>
          </cell>
          <cell r="H855">
            <v>0.29966221405228755</v>
          </cell>
          <cell r="I855">
            <v>2023</v>
          </cell>
          <cell r="J855" t="str">
            <v>Actual</v>
          </cell>
        </row>
        <row r="856">
          <cell r="B856" t="str">
            <v>ATC</v>
          </cell>
          <cell r="C856">
            <v>2</v>
          </cell>
          <cell r="D856" t="str">
            <v>SGN G2</v>
          </cell>
          <cell r="E856" t="str">
            <v>Sea</v>
          </cell>
          <cell r="F856" t="str">
            <v>DOC</v>
          </cell>
          <cell r="G856">
            <v>28</v>
          </cell>
          <cell r="H856">
            <v>3.0022222222222214E-2</v>
          </cell>
          <cell r="I856">
            <v>2023</v>
          </cell>
          <cell r="J856" t="str">
            <v>Actual</v>
          </cell>
        </row>
        <row r="857">
          <cell r="B857" t="str">
            <v>ATCSTS</v>
          </cell>
          <cell r="C857">
            <v>2</v>
          </cell>
          <cell r="D857" t="str">
            <v>SGN G2</v>
          </cell>
          <cell r="E857" t="str">
            <v>Sea</v>
          </cell>
          <cell r="F857" t="str">
            <v>DOC</v>
          </cell>
          <cell r="G857">
            <v>1</v>
          </cell>
          <cell r="H857">
            <v>0</v>
          </cell>
          <cell r="I857">
            <v>2023</v>
          </cell>
          <cell r="J857" t="str">
            <v>Actual</v>
          </cell>
        </row>
        <row r="858">
          <cell r="B858" t="str">
            <v>ATS</v>
          </cell>
          <cell r="C858">
            <v>2</v>
          </cell>
          <cell r="D858" t="str">
            <v>SGN G2</v>
          </cell>
          <cell r="E858" t="str">
            <v>Sea</v>
          </cell>
          <cell r="F858" t="str">
            <v>DOC</v>
          </cell>
          <cell r="G858">
            <v>6</v>
          </cell>
          <cell r="H858">
            <v>0</v>
          </cell>
          <cell r="I858">
            <v>2023</v>
          </cell>
          <cell r="J858" t="str">
            <v>Actual</v>
          </cell>
        </row>
        <row r="859">
          <cell r="B859" t="str">
            <v>HORBAC</v>
          </cell>
          <cell r="C859">
            <v>2</v>
          </cell>
          <cell r="D859" t="str">
            <v>SGN G2</v>
          </cell>
          <cell r="E859" t="str">
            <v>Sea</v>
          </cell>
          <cell r="F859" t="str">
            <v>DOC</v>
          </cell>
          <cell r="G859">
            <v>43</v>
          </cell>
          <cell r="H859">
            <v>0</v>
          </cell>
          <cell r="I859">
            <v>2023</v>
          </cell>
          <cell r="J859" t="str">
            <v>Actual</v>
          </cell>
        </row>
        <row r="860">
          <cell r="B860" t="str">
            <v>HORBUB</v>
          </cell>
          <cell r="C860">
            <v>2</v>
          </cell>
          <cell r="D860" t="str">
            <v>SGN G2</v>
          </cell>
          <cell r="E860" t="str">
            <v>Sea</v>
          </cell>
          <cell r="F860" t="str">
            <v>DOC</v>
          </cell>
          <cell r="G860">
            <v>0</v>
          </cell>
          <cell r="H860">
            <v>0</v>
          </cell>
          <cell r="I860">
            <v>2023</v>
          </cell>
          <cell r="J860" t="str">
            <v>Actual</v>
          </cell>
        </row>
        <row r="861">
          <cell r="B861" t="str">
            <v>HOSLEY</v>
          </cell>
          <cell r="C861">
            <v>2</v>
          </cell>
          <cell r="D861" t="str">
            <v>SGN G2</v>
          </cell>
          <cell r="E861" t="str">
            <v>Sea</v>
          </cell>
          <cell r="F861" t="str">
            <v>DOC</v>
          </cell>
          <cell r="G861">
            <v>0</v>
          </cell>
          <cell r="H861">
            <v>0</v>
          </cell>
          <cell r="I861">
            <v>2023</v>
          </cell>
          <cell r="J861" t="str">
            <v>Actual</v>
          </cell>
        </row>
        <row r="862">
          <cell r="B862" t="str">
            <v>JCREW</v>
          </cell>
          <cell r="C862">
            <v>2</v>
          </cell>
          <cell r="D862" t="str">
            <v>SGN G2</v>
          </cell>
          <cell r="E862" t="str">
            <v>Sea</v>
          </cell>
          <cell r="F862" t="str">
            <v>DOC</v>
          </cell>
          <cell r="G862">
            <v>5</v>
          </cell>
          <cell r="H862">
            <v>6.1125625000000003E-2</v>
          </cell>
          <cell r="I862">
            <v>2023</v>
          </cell>
          <cell r="J862" t="str">
            <v>Actual</v>
          </cell>
        </row>
        <row r="863">
          <cell r="B863" t="str">
            <v>NBAL</v>
          </cell>
          <cell r="C863">
            <v>2</v>
          </cell>
          <cell r="D863" t="str">
            <v>SGN G2</v>
          </cell>
          <cell r="E863" t="str">
            <v>Sea</v>
          </cell>
          <cell r="F863" t="str">
            <v>DOC</v>
          </cell>
          <cell r="G863">
            <v>276</v>
          </cell>
          <cell r="H863">
            <v>2.9085597222222224E-2</v>
          </cell>
          <cell r="I863">
            <v>2023</v>
          </cell>
          <cell r="J863" t="str">
            <v>Actual</v>
          </cell>
        </row>
        <row r="864">
          <cell r="B864" t="str">
            <v>NBC</v>
          </cell>
          <cell r="C864">
            <v>2</v>
          </cell>
          <cell r="D864" t="str">
            <v>SGN G2</v>
          </cell>
          <cell r="E864" t="str">
            <v>Sea</v>
          </cell>
          <cell r="F864" t="str">
            <v>DOC</v>
          </cell>
          <cell r="G864">
            <v>18</v>
          </cell>
          <cell r="H864">
            <v>8.6123070987654329E-3</v>
          </cell>
          <cell r="I864">
            <v>2023</v>
          </cell>
          <cell r="J864" t="str">
            <v>Actual</v>
          </cell>
        </row>
        <row r="865">
          <cell r="B865" t="str">
            <v>NBMY</v>
          </cell>
          <cell r="C865">
            <v>2</v>
          </cell>
          <cell r="D865" t="str">
            <v>SGN G2</v>
          </cell>
          <cell r="E865" t="str">
            <v>Sea</v>
          </cell>
          <cell r="F865" t="str">
            <v>DOC</v>
          </cell>
          <cell r="G865">
            <v>27</v>
          </cell>
          <cell r="H865">
            <v>2.5319444444444443E-3</v>
          </cell>
          <cell r="I865">
            <v>2023</v>
          </cell>
          <cell r="J865" t="str">
            <v>Actual</v>
          </cell>
        </row>
        <row r="866">
          <cell r="B866" t="str">
            <v>NBSG</v>
          </cell>
          <cell r="C866">
            <v>2</v>
          </cell>
          <cell r="D866" t="str">
            <v>SGN G2</v>
          </cell>
          <cell r="E866" t="str">
            <v>Sea</v>
          </cell>
          <cell r="F866" t="str">
            <v>DOC</v>
          </cell>
          <cell r="G866">
            <v>19</v>
          </cell>
          <cell r="H866">
            <v>9.1152083333333345E-3</v>
          </cell>
          <cell r="I866">
            <v>2023</v>
          </cell>
          <cell r="J866" t="str">
            <v>Actual</v>
          </cell>
        </row>
        <row r="867">
          <cell r="B867" t="str">
            <v>UADSHP</v>
          </cell>
          <cell r="C867">
            <v>2</v>
          </cell>
          <cell r="D867" t="str">
            <v>SGN G2</v>
          </cell>
          <cell r="E867" t="str">
            <v>Sea</v>
          </cell>
          <cell r="F867" t="str">
            <v>DOC</v>
          </cell>
          <cell r="G867">
            <v>0</v>
          </cell>
          <cell r="H867">
            <v>2.815173611111111E-2</v>
          </cell>
          <cell r="I867">
            <v>2023</v>
          </cell>
          <cell r="J867" t="str">
            <v>Actual</v>
          </cell>
        </row>
        <row r="868">
          <cell r="B868" t="str">
            <v>WARMEX</v>
          </cell>
          <cell r="C868">
            <v>2</v>
          </cell>
          <cell r="D868" t="str">
            <v>SGN G2</v>
          </cell>
          <cell r="E868" t="str">
            <v>Sea</v>
          </cell>
          <cell r="F868" t="str">
            <v>DOC</v>
          </cell>
          <cell r="G868">
            <v>0</v>
          </cell>
          <cell r="H868">
            <v>0</v>
          </cell>
          <cell r="I868">
            <v>2023</v>
          </cell>
          <cell r="J868" t="str">
            <v>Actual</v>
          </cell>
        </row>
        <row r="869">
          <cell r="B869" t="str">
            <v>XIRGA</v>
          </cell>
          <cell r="C869">
            <v>2</v>
          </cell>
          <cell r="D869" t="str">
            <v>SGN G5</v>
          </cell>
          <cell r="E869" t="str">
            <v>Sea</v>
          </cell>
          <cell r="F869" t="str">
            <v>DOC</v>
          </cell>
          <cell r="G869">
            <v>0</v>
          </cell>
          <cell r="H869">
            <v>0</v>
          </cell>
          <cell r="I869">
            <v>2023</v>
          </cell>
          <cell r="J869" t="str">
            <v>Actual</v>
          </cell>
        </row>
        <row r="870">
          <cell r="B870" t="str">
            <v>XWASO</v>
          </cell>
          <cell r="C870">
            <v>2</v>
          </cell>
          <cell r="D870" t="str">
            <v>SGN G2</v>
          </cell>
          <cell r="E870" t="str">
            <v>Sea</v>
          </cell>
          <cell r="F870" t="str">
            <v>DOC</v>
          </cell>
          <cell r="G870">
            <v>3</v>
          </cell>
          <cell r="H870">
            <v>0.42954861111111109</v>
          </cell>
          <cell r="I870">
            <v>2023</v>
          </cell>
          <cell r="J870" t="str">
            <v>Actual</v>
          </cell>
        </row>
        <row r="871">
          <cell r="B871" t="str">
            <v>AEO</v>
          </cell>
          <cell r="C871">
            <v>2</v>
          </cell>
          <cell r="D871" t="str">
            <v>SGN G3</v>
          </cell>
          <cell r="E871" t="str">
            <v>Sea</v>
          </cell>
          <cell r="F871" t="str">
            <v>DOC</v>
          </cell>
          <cell r="G871">
            <v>145</v>
          </cell>
          <cell r="H871">
            <v>6.3500000000000001E-2</v>
          </cell>
          <cell r="I871">
            <v>2023</v>
          </cell>
          <cell r="J871" t="str">
            <v>Actual</v>
          </cell>
        </row>
        <row r="872">
          <cell r="B872" t="str">
            <v>AEOHK</v>
          </cell>
          <cell r="C872">
            <v>2</v>
          </cell>
          <cell r="D872" t="str">
            <v>SGN G3</v>
          </cell>
          <cell r="E872" t="str">
            <v>Sea</v>
          </cell>
          <cell r="F872" t="str">
            <v>DOC</v>
          </cell>
          <cell r="G872">
            <v>0</v>
          </cell>
          <cell r="H872">
            <v>5.8633928571428573E-2</v>
          </cell>
          <cell r="I872">
            <v>2023</v>
          </cell>
          <cell r="J872" t="str">
            <v>Actual</v>
          </cell>
        </row>
        <row r="873">
          <cell r="B873" t="str">
            <v>AEOJP</v>
          </cell>
          <cell r="C873">
            <v>2</v>
          </cell>
          <cell r="D873" t="str">
            <v>SGN G3</v>
          </cell>
          <cell r="E873" t="str">
            <v>Sea</v>
          </cell>
          <cell r="F873" t="str">
            <v>DOC</v>
          </cell>
          <cell r="G873">
            <v>0</v>
          </cell>
          <cell r="H873">
            <v>0</v>
          </cell>
          <cell r="I873">
            <v>2023</v>
          </cell>
          <cell r="J873" t="str">
            <v>Actual</v>
          </cell>
        </row>
        <row r="874">
          <cell r="B874" t="str">
            <v>AEOMEX</v>
          </cell>
          <cell r="C874">
            <v>2</v>
          </cell>
          <cell r="D874" t="str">
            <v>SGN G3</v>
          </cell>
          <cell r="E874" t="str">
            <v>Sea</v>
          </cell>
          <cell r="F874" t="str">
            <v>DOC</v>
          </cell>
          <cell r="G874">
            <v>0</v>
          </cell>
          <cell r="H874">
            <v>5.3277777777777778E-2</v>
          </cell>
          <cell r="I874">
            <v>2023</v>
          </cell>
          <cell r="J874" t="str">
            <v>Actual</v>
          </cell>
        </row>
        <row r="875">
          <cell r="B875" t="str">
            <v>AEOMIX</v>
          </cell>
          <cell r="C875">
            <v>2</v>
          </cell>
          <cell r="D875" t="str">
            <v>SGN G3</v>
          </cell>
          <cell r="E875" t="str">
            <v>Sea</v>
          </cell>
          <cell r="F875" t="str">
            <v>DOC</v>
          </cell>
          <cell r="G875">
            <v>0</v>
          </cell>
          <cell r="H875">
            <v>6.9677406330749356E-2</v>
          </cell>
          <cell r="I875">
            <v>2023</v>
          </cell>
          <cell r="J875" t="str">
            <v>Actual</v>
          </cell>
        </row>
        <row r="876">
          <cell r="B876" t="str">
            <v>AEOSHA</v>
          </cell>
          <cell r="C876">
            <v>2</v>
          </cell>
          <cell r="D876" t="str">
            <v>SGN G3</v>
          </cell>
          <cell r="E876" t="str">
            <v>Sea</v>
          </cell>
          <cell r="F876" t="str">
            <v>DOC</v>
          </cell>
          <cell r="G876">
            <v>0</v>
          </cell>
          <cell r="H876">
            <v>0</v>
          </cell>
          <cell r="I876">
            <v>2023</v>
          </cell>
          <cell r="J876" t="str">
            <v>Actual</v>
          </cell>
        </row>
        <row r="877">
          <cell r="B877" t="str">
            <v>AGRON</v>
          </cell>
          <cell r="C877">
            <v>2</v>
          </cell>
          <cell r="D877" t="str">
            <v>SGN G3</v>
          </cell>
          <cell r="E877" t="str">
            <v>Sea</v>
          </cell>
          <cell r="F877" t="str">
            <v>DOC</v>
          </cell>
          <cell r="G877">
            <v>0</v>
          </cell>
          <cell r="H877">
            <v>0</v>
          </cell>
          <cell r="I877">
            <v>2023</v>
          </cell>
          <cell r="J877" t="str">
            <v>Actual</v>
          </cell>
        </row>
        <row r="878">
          <cell r="B878" t="str">
            <v>BELL</v>
          </cell>
          <cell r="C878">
            <v>2</v>
          </cell>
          <cell r="D878" t="str">
            <v>SGN G3</v>
          </cell>
          <cell r="E878" t="str">
            <v>Sea</v>
          </cell>
          <cell r="F878" t="str">
            <v>DOC</v>
          </cell>
          <cell r="G878">
            <v>2</v>
          </cell>
          <cell r="H878">
            <v>0</v>
          </cell>
          <cell r="I878">
            <v>2023</v>
          </cell>
          <cell r="J878" t="str">
            <v>Actual</v>
          </cell>
        </row>
        <row r="879">
          <cell r="B879" t="str">
            <v>BHBEJ</v>
          </cell>
          <cell r="C879">
            <v>2</v>
          </cell>
          <cell r="D879" t="str">
            <v>SGN G3</v>
          </cell>
          <cell r="E879" t="str">
            <v>Sea</v>
          </cell>
          <cell r="F879" t="str">
            <v>DOC</v>
          </cell>
          <cell r="G879">
            <v>3</v>
          </cell>
          <cell r="H879">
            <v>0</v>
          </cell>
          <cell r="I879">
            <v>2023</v>
          </cell>
          <cell r="J879" t="str">
            <v>Actual</v>
          </cell>
        </row>
        <row r="880">
          <cell r="B880" t="str">
            <v>BPS</v>
          </cell>
          <cell r="C880">
            <v>2</v>
          </cell>
          <cell r="D880" t="str">
            <v>SGN G3</v>
          </cell>
          <cell r="E880" t="str">
            <v>Sea</v>
          </cell>
          <cell r="F880" t="str">
            <v>DOC</v>
          </cell>
          <cell r="G880">
            <v>0</v>
          </cell>
          <cell r="H880">
            <v>0</v>
          </cell>
          <cell r="I880">
            <v>2023</v>
          </cell>
          <cell r="J880" t="str">
            <v>Actual</v>
          </cell>
        </row>
        <row r="881">
          <cell r="B881" t="str">
            <v>BPSH</v>
          </cell>
          <cell r="C881">
            <v>2</v>
          </cell>
          <cell r="D881" t="str">
            <v>SGN G3</v>
          </cell>
          <cell r="E881" t="str">
            <v>Sea</v>
          </cell>
          <cell r="F881" t="str">
            <v>DOC</v>
          </cell>
          <cell r="G881">
            <v>5</v>
          </cell>
          <cell r="H881">
            <v>5.7798055555555568E-2</v>
          </cell>
          <cell r="I881">
            <v>2023</v>
          </cell>
          <cell r="J881" t="str">
            <v>Actual</v>
          </cell>
        </row>
        <row r="882">
          <cell r="B882" t="str">
            <v>BPSHCA</v>
          </cell>
          <cell r="C882">
            <v>2</v>
          </cell>
          <cell r="D882" t="str">
            <v>SGN G3</v>
          </cell>
          <cell r="E882" t="str">
            <v>Sea</v>
          </cell>
          <cell r="F882" t="str">
            <v>DOC</v>
          </cell>
          <cell r="G882">
            <v>7</v>
          </cell>
          <cell r="H882">
            <v>5.9639178240740734E-2</v>
          </cell>
          <cell r="I882">
            <v>2023</v>
          </cell>
          <cell r="J882" t="str">
            <v>Actual</v>
          </cell>
        </row>
        <row r="883">
          <cell r="B883" t="str">
            <v>BPSHUB</v>
          </cell>
          <cell r="C883">
            <v>2</v>
          </cell>
          <cell r="D883" t="str">
            <v>SGN G3</v>
          </cell>
          <cell r="E883" t="str">
            <v>Sea</v>
          </cell>
          <cell r="F883" t="str">
            <v>DOC</v>
          </cell>
          <cell r="G883">
            <v>0</v>
          </cell>
          <cell r="H883">
            <v>0</v>
          </cell>
          <cell r="I883">
            <v>2023</v>
          </cell>
          <cell r="J883" t="str">
            <v>Actual</v>
          </cell>
        </row>
        <row r="884">
          <cell r="B884" t="str">
            <v>BPSL</v>
          </cell>
          <cell r="C884">
            <v>2</v>
          </cell>
          <cell r="D884" t="str">
            <v>SGN G3</v>
          </cell>
          <cell r="E884" t="str">
            <v>Sea</v>
          </cell>
          <cell r="F884" t="str">
            <v>DOC</v>
          </cell>
          <cell r="G884">
            <v>0</v>
          </cell>
          <cell r="H884">
            <v>4.743333333333332E-2</v>
          </cell>
          <cell r="I884">
            <v>2023</v>
          </cell>
          <cell r="J884" t="str">
            <v>Actual</v>
          </cell>
        </row>
        <row r="885">
          <cell r="B885" t="str">
            <v>BRYLAN</v>
          </cell>
          <cell r="C885">
            <v>2</v>
          </cell>
          <cell r="D885" t="str">
            <v>SGN G3</v>
          </cell>
          <cell r="E885" t="str">
            <v>Sea</v>
          </cell>
          <cell r="F885" t="str">
            <v>DOC</v>
          </cell>
          <cell r="G885">
            <v>0</v>
          </cell>
          <cell r="H885">
            <v>0</v>
          </cell>
          <cell r="I885">
            <v>2023</v>
          </cell>
          <cell r="J885" t="str">
            <v>Actual</v>
          </cell>
        </row>
        <row r="886">
          <cell r="B886" t="str">
            <v>CHEWY</v>
          </cell>
          <cell r="C886">
            <v>2</v>
          </cell>
          <cell r="D886" t="str">
            <v>SGN G3</v>
          </cell>
          <cell r="E886" t="str">
            <v>Sea</v>
          </cell>
          <cell r="F886" t="str">
            <v>DOC</v>
          </cell>
          <cell r="G886">
            <v>0</v>
          </cell>
          <cell r="H886">
            <v>0</v>
          </cell>
          <cell r="I886">
            <v>2023</v>
          </cell>
          <cell r="J886" t="str">
            <v>Actual</v>
          </cell>
        </row>
        <row r="887">
          <cell r="B887" t="str">
            <v>CLUSH</v>
          </cell>
          <cell r="C887">
            <v>2</v>
          </cell>
          <cell r="D887" t="str">
            <v>SGN G3</v>
          </cell>
          <cell r="E887" t="str">
            <v>Sea</v>
          </cell>
          <cell r="F887" t="str">
            <v>DOC</v>
          </cell>
          <cell r="G887">
            <v>3</v>
          </cell>
          <cell r="H887">
            <v>0</v>
          </cell>
          <cell r="I887">
            <v>2023</v>
          </cell>
          <cell r="J887" t="str">
            <v>Actual</v>
          </cell>
        </row>
        <row r="888">
          <cell r="B888" t="str">
            <v>DEICH</v>
          </cell>
          <cell r="C888">
            <v>2</v>
          </cell>
          <cell r="D888" t="str">
            <v>SGN G3</v>
          </cell>
          <cell r="E888" t="str">
            <v>Sea</v>
          </cell>
          <cell r="F888" t="str">
            <v>DOC</v>
          </cell>
          <cell r="G888">
            <v>28</v>
          </cell>
          <cell r="H888">
            <v>0</v>
          </cell>
          <cell r="I888">
            <v>2023</v>
          </cell>
          <cell r="J888" t="str">
            <v>Actual</v>
          </cell>
        </row>
        <row r="889">
          <cell r="B889" t="str">
            <v>DEICUK</v>
          </cell>
          <cell r="C889">
            <v>2</v>
          </cell>
          <cell r="D889" t="str">
            <v>SGN G3</v>
          </cell>
          <cell r="E889" t="str">
            <v>Sea</v>
          </cell>
          <cell r="F889" t="str">
            <v>DOC</v>
          </cell>
          <cell r="G889">
            <v>0</v>
          </cell>
          <cell r="H889">
            <v>0</v>
          </cell>
          <cell r="I889">
            <v>2023</v>
          </cell>
          <cell r="J889" t="str">
            <v>Actual</v>
          </cell>
        </row>
        <row r="890">
          <cell r="B890" t="str">
            <v>DEMO</v>
          </cell>
          <cell r="C890">
            <v>2</v>
          </cell>
          <cell r="D890" t="str">
            <v>SGN G3</v>
          </cell>
          <cell r="E890" t="str">
            <v>Sea</v>
          </cell>
          <cell r="F890" t="str">
            <v>DOC</v>
          </cell>
          <cell r="G890">
            <v>3</v>
          </cell>
          <cell r="H890">
            <v>0</v>
          </cell>
          <cell r="I890">
            <v>2023</v>
          </cell>
          <cell r="J890" t="str">
            <v>Actual</v>
          </cell>
        </row>
        <row r="891">
          <cell r="B891" t="str">
            <v>EDDIEB</v>
          </cell>
          <cell r="C891">
            <v>2</v>
          </cell>
          <cell r="D891" t="str">
            <v>SGN G3</v>
          </cell>
          <cell r="E891" t="str">
            <v>Sea</v>
          </cell>
          <cell r="F891" t="str">
            <v>DOC</v>
          </cell>
          <cell r="G891">
            <v>0</v>
          </cell>
          <cell r="H891">
            <v>1.1320833333333334E-2</v>
          </cell>
          <cell r="I891">
            <v>2023</v>
          </cell>
          <cell r="J891" t="str">
            <v>Actual</v>
          </cell>
        </row>
        <row r="892">
          <cell r="B892" t="str">
            <v>EMCOLS</v>
          </cell>
          <cell r="C892">
            <v>2</v>
          </cell>
          <cell r="D892" t="str">
            <v>SGN G3</v>
          </cell>
          <cell r="E892" t="str">
            <v>Sea</v>
          </cell>
          <cell r="F892" t="str">
            <v>DOC</v>
          </cell>
          <cell r="G892">
            <v>0</v>
          </cell>
          <cell r="H892">
            <v>0</v>
          </cell>
          <cell r="I892">
            <v>2023</v>
          </cell>
          <cell r="J892" t="str">
            <v>Actual</v>
          </cell>
        </row>
        <row r="893">
          <cell r="B893" t="str">
            <v>ENGRS</v>
          </cell>
          <cell r="C893">
            <v>2</v>
          </cell>
          <cell r="D893" t="str">
            <v>SGN G3</v>
          </cell>
          <cell r="E893" t="str">
            <v>Sea</v>
          </cell>
          <cell r="F893" t="str">
            <v>DOC</v>
          </cell>
          <cell r="G893">
            <v>1</v>
          </cell>
          <cell r="H893">
            <v>0</v>
          </cell>
          <cell r="I893">
            <v>2023</v>
          </cell>
          <cell r="J893" t="str">
            <v>Actual</v>
          </cell>
        </row>
        <row r="894">
          <cell r="B894" t="str">
            <v>ENSHOE</v>
          </cell>
          <cell r="C894">
            <v>2</v>
          </cell>
          <cell r="D894" t="str">
            <v>SGN G3</v>
          </cell>
          <cell r="E894" t="str">
            <v>Sea</v>
          </cell>
          <cell r="F894" t="str">
            <v>DOC</v>
          </cell>
          <cell r="G894">
            <v>0</v>
          </cell>
          <cell r="H894">
            <v>0</v>
          </cell>
          <cell r="I894">
            <v>2023</v>
          </cell>
          <cell r="J894" t="str">
            <v>Actual</v>
          </cell>
        </row>
        <row r="895">
          <cell r="B895" t="str">
            <v>ENSPOR</v>
          </cell>
          <cell r="C895">
            <v>2</v>
          </cell>
          <cell r="D895" t="str">
            <v>SGN G3</v>
          </cell>
          <cell r="E895" t="str">
            <v>Sea</v>
          </cell>
          <cell r="F895" t="str">
            <v>DOC</v>
          </cell>
          <cell r="G895">
            <v>0</v>
          </cell>
          <cell r="H895">
            <v>0</v>
          </cell>
          <cell r="I895">
            <v>2023</v>
          </cell>
          <cell r="J895" t="str">
            <v>Actual</v>
          </cell>
        </row>
        <row r="896">
          <cell r="B896" t="str">
            <v>ESPRIT</v>
          </cell>
          <cell r="C896">
            <v>2</v>
          </cell>
          <cell r="D896" t="str">
            <v>SGN G3</v>
          </cell>
          <cell r="E896" t="str">
            <v>Sea</v>
          </cell>
          <cell r="F896" t="str">
            <v>DOC</v>
          </cell>
          <cell r="G896">
            <v>0</v>
          </cell>
          <cell r="H896">
            <v>0</v>
          </cell>
          <cell r="I896">
            <v>2023</v>
          </cell>
          <cell r="J896" t="str">
            <v>Actual</v>
          </cell>
        </row>
        <row r="897">
          <cell r="B897" t="str">
            <v>FOOTCA</v>
          </cell>
          <cell r="C897">
            <v>2</v>
          </cell>
          <cell r="D897" t="str">
            <v>SGN G3</v>
          </cell>
          <cell r="E897" t="str">
            <v>Sea</v>
          </cell>
          <cell r="F897" t="str">
            <v>DOC</v>
          </cell>
          <cell r="G897">
            <v>0</v>
          </cell>
          <cell r="H897">
            <v>0</v>
          </cell>
          <cell r="I897">
            <v>2023</v>
          </cell>
          <cell r="J897" t="str">
            <v>Actual</v>
          </cell>
        </row>
        <row r="898">
          <cell r="B898" t="str">
            <v>FOOTRT</v>
          </cell>
          <cell r="C898">
            <v>2</v>
          </cell>
          <cell r="D898" t="str">
            <v>SGN G3</v>
          </cell>
          <cell r="E898" t="str">
            <v>Sea</v>
          </cell>
          <cell r="F898" t="str">
            <v>DOC</v>
          </cell>
          <cell r="G898">
            <v>0</v>
          </cell>
          <cell r="H898">
            <v>0</v>
          </cell>
          <cell r="I898">
            <v>2023</v>
          </cell>
          <cell r="J898" t="str">
            <v>Actual</v>
          </cell>
        </row>
        <row r="899">
          <cell r="B899" t="str">
            <v>FOOTTE</v>
          </cell>
          <cell r="C899">
            <v>2</v>
          </cell>
          <cell r="D899" t="str">
            <v>SGN G3</v>
          </cell>
          <cell r="E899" t="str">
            <v>Sea</v>
          </cell>
          <cell r="F899" t="str">
            <v>DOC</v>
          </cell>
          <cell r="G899">
            <v>0</v>
          </cell>
          <cell r="H899">
            <v>0</v>
          </cell>
          <cell r="I899">
            <v>2023</v>
          </cell>
          <cell r="J899" t="str">
            <v>Actual</v>
          </cell>
        </row>
        <row r="900">
          <cell r="B900" t="str">
            <v>GORE</v>
          </cell>
          <cell r="C900">
            <v>2</v>
          </cell>
          <cell r="D900" t="str">
            <v>SGN G3</v>
          </cell>
          <cell r="E900" t="str">
            <v>Sea</v>
          </cell>
          <cell r="F900" t="str">
            <v>DOC</v>
          </cell>
          <cell r="G900">
            <v>0</v>
          </cell>
          <cell r="H900">
            <v>0</v>
          </cell>
          <cell r="I900">
            <v>2023</v>
          </cell>
          <cell r="J900" t="str">
            <v>Actual</v>
          </cell>
        </row>
        <row r="901">
          <cell r="B901" t="str">
            <v>HAGGAR</v>
          </cell>
          <cell r="C901">
            <v>2</v>
          </cell>
          <cell r="D901" t="str">
            <v>SGN G3</v>
          </cell>
          <cell r="E901" t="str">
            <v>Sea</v>
          </cell>
          <cell r="F901" t="str">
            <v>DOC</v>
          </cell>
          <cell r="G901">
            <v>1</v>
          </cell>
          <cell r="H901">
            <v>0</v>
          </cell>
          <cell r="I901">
            <v>2023</v>
          </cell>
          <cell r="J901" t="str">
            <v>Actual</v>
          </cell>
        </row>
        <row r="902">
          <cell r="B902" t="str">
            <v>HBIRAW</v>
          </cell>
          <cell r="C902">
            <v>2</v>
          </cell>
          <cell r="D902" t="str">
            <v>SGN G3</v>
          </cell>
          <cell r="E902" t="str">
            <v>Sea</v>
          </cell>
          <cell r="F902" t="str">
            <v>DOC</v>
          </cell>
          <cell r="G902">
            <v>1</v>
          </cell>
          <cell r="H902">
            <v>3.5135937499999998E-3</v>
          </cell>
          <cell r="I902">
            <v>2023</v>
          </cell>
          <cell r="J902" t="str">
            <v>Actual</v>
          </cell>
        </row>
        <row r="903">
          <cell r="B903" t="str">
            <v>HUNK</v>
          </cell>
          <cell r="C903">
            <v>2</v>
          </cell>
          <cell r="D903" t="str">
            <v>SGN G3</v>
          </cell>
          <cell r="E903" t="str">
            <v>Sea</v>
          </cell>
          <cell r="F903" t="str">
            <v>DOC</v>
          </cell>
          <cell r="G903">
            <v>1</v>
          </cell>
          <cell r="H903">
            <v>0</v>
          </cell>
          <cell r="I903">
            <v>2023</v>
          </cell>
          <cell r="J903" t="str">
            <v>Actual</v>
          </cell>
        </row>
        <row r="904">
          <cell r="B904" t="str">
            <v>MYSHOE</v>
          </cell>
          <cell r="C904">
            <v>2</v>
          </cell>
          <cell r="D904" t="str">
            <v>SGN G3</v>
          </cell>
          <cell r="E904" t="str">
            <v>Sea</v>
          </cell>
          <cell r="F904" t="str">
            <v>DOC</v>
          </cell>
          <cell r="G904">
            <v>20</v>
          </cell>
          <cell r="H904">
            <v>0</v>
          </cell>
          <cell r="I904">
            <v>2023</v>
          </cell>
          <cell r="J904" t="str">
            <v>Actual</v>
          </cell>
        </row>
        <row r="905">
          <cell r="B905" t="str">
            <v>OFWO</v>
          </cell>
          <cell r="C905">
            <v>2</v>
          </cell>
          <cell r="D905" t="str">
            <v>SGN G3</v>
          </cell>
          <cell r="E905" t="str">
            <v>Sea</v>
          </cell>
          <cell r="F905" t="str">
            <v>DOC</v>
          </cell>
          <cell r="G905">
            <v>4</v>
          </cell>
          <cell r="H905">
            <v>0</v>
          </cell>
          <cell r="I905">
            <v>2023</v>
          </cell>
          <cell r="J905" t="str">
            <v>Actual</v>
          </cell>
        </row>
        <row r="906">
          <cell r="B906" t="str">
            <v>PESPO</v>
          </cell>
          <cell r="C906">
            <v>2</v>
          </cell>
          <cell r="D906" t="str">
            <v>SGN G3</v>
          </cell>
          <cell r="E906" t="str">
            <v>Sea</v>
          </cell>
          <cell r="F906" t="str">
            <v>DOC</v>
          </cell>
          <cell r="G906">
            <v>1</v>
          </cell>
          <cell r="H906">
            <v>0</v>
          </cell>
          <cell r="I906">
            <v>2023</v>
          </cell>
          <cell r="J906" t="str">
            <v>Actual</v>
          </cell>
        </row>
        <row r="907">
          <cell r="B907" t="str">
            <v>RACK</v>
          </cell>
          <cell r="C907">
            <v>2</v>
          </cell>
          <cell r="D907" t="str">
            <v>SGN G3</v>
          </cell>
          <cell r="E907" t="str">
            <v>Sea</v>
          </cell>
          <cell r="F907" t="str">
            <v>DOC</v>
          </cell>
          <cell r="G907">
            <v>2</v>
          </cell>
          <cell r="H907">
            <v>0</v>
          </cell>
          <cell r="I907">
            <v>2023</v>
          </cell>
          <cell r="J907" t="str">
            <v>Actual</v>
          </cell>
        </row>
        <row r="908">
          <cell r="B908" t="str">
            <v>RH</v>
          </cell>
          <cell r="C908">
            <v>2</v>
          </cell>
          <cell r="D908" t="str">
            <v>SGN G3</v>
          </cell>
          <cell r="E908" t="str">
            <v>Sea</v>
          </cell>
          <cell r="F908" t="str">
            <v>DOC</v>
          </cell>
          <cell r="G908">
            <v>81</v>
          </cell>
          <cell r="H908">
            <v>0.12597070652173911</v>
          </cell>
          <cell r="I908">
            <v>2023</v>
          </cell>
          <cell r="J908" t="str">
            <v>Actual</v>
          </cell>
        </row>
        <row r="909">
          <cell r="B909" t="str">
            <v>RSGC</v>
          </cell>
          <cell r="C909">
            <v>2</v>
          </cell>
          <cell r="D909" t="str">
            <v>SGN G3</v>
          </cell>
          <cell r="E909" t="str">
            <v>Sea</v>
          </cell>
          <cell r="F909" t="str">
            <v>DOC</v>
          </cell>
          <cell r="G909">
            <v>7</v>
          </cell>
          <cell r="H909">
            <v>0</v>
          </cell>
          <cell r="I909">
            <v>2023</v>
          </cell>
          <cell r="J909" t="str">
            <v>Actual</v>
          </cell>
        </row>
        <row r="910">
          <cell r="B910" t="str">
            <v>SPST</v>
          </cell>
          <cell r="C910">
            <v>2</v>
          </cell>
          <cell r="D910" t="str">
            <v>SGN G3</v>
          </cell>
          <cell r="E910" t="str">
            <v>Sea</v>
          </cell>
          <cell r="F910" t="str">
            <v>DOC</v>
          </cell>
          <cell r="G910">
            <v>0</v>
          </cell>
          <cell r="H910">
            <v>0</v>
          </cell>
          <cell r="I910">
            <v>2023</v>
          </cell>
          <cell r="J910" t="str">
            <v>Actual</v>
          </cell>
        </row>
        <row r="911">
          <cell r="B911" t="str">
            <v>TKMAXX</v>
          </cell>
          <cell r="C911">
            <v>2</v>
          </cell>
          <cell r="D911" t="str">
            <v>SGN G3</v>
          </cell>
          <cell r="E911" t="str">
            <v>Sea</v>
          </cell>
          <cell r="F911" t="str">
            <v>DOC</v>
          </cell>
          <cell r="G911">
            <v>131</v>
          </cell>
          <cell r="H911">
            <v>0.15708333333333327</v>
          </cell>
          <cell r="I911">
            <v>2023</v>
          </cell>
          <cell r="J911" t="str">
            <v>Actual</v>
          </cell>
        </row>
        <row r="912">
          <cell r="B912" t="str">
            <v>TOTES</v>
          </cell>
          <cell r="C912">
            <v>2</v>
          </cell>
          <cell r="D912" t="str">
            <v>SGN G3</v>
          </cell>
          <cell r="E912" t="str">
            <v>Sea</v>
          </cell>
          <cell r="F912" t="str">
            <v>DOC</v>
          </cell>
          <cell r="G912">
            <v>0</v>
          </cell>
          <cell r="H912">
            <v>0</v>
          </cell>
          <cell r="I912">
            <v>2023</v>
          </cell>
          <cell r="J912" t="str">
            <v>Actual</v>
          </cell>
        </row>
        <row r="913">
          <cell r="B913" t="str">
            <v>URBAN</v>
          </cell>
          <cell r="C913">
            <v>2</v>
          </cell>
          <cell r="D913" t="str">
            <v>SGN G3</v>
          </cell>
          <cell r="E913" t="str">
            <v>Sea</v>
          </cell>
          <cell r="F913" t="str">
            <v>DOC</v>
          </cell>
          <cell r="G913">
            <v>75</v>
          </cell>
          <cell r="H913">
            <v>0.29533350212191362</v>
          </cell>
          <cell r="I913">
            <v>2023</v>
          </cell>
          <cell r="J913" t="str">
            <v>Actual</v>
          </cell>
        </row>
        <row r="914">
          <cell r="B914" t="str">
            <v>VANHA</v>
          </cell>
          <cell r="C914">
            <v>2</v>
          </cell>
          <cell r="D914" t="str">
            <v>SGN G3</v>
          </cell>
          <cell r="E914" t="str">
            <v>Sea</v>
          </cell>
          <cell r="F914" t="str">
            <v>DOC</v>
          </cell>
          <cell r="G914">
            <v>0</v>
          </cell>
          <cell r="H914">
            <v>0</v>
          </cell>
          <cell r="I914">
            <v>2023</v>
          </cell>
          <cell r="J914" t="str">
            <v>Actual</v>
          </cell>
        </row>
        <row r="915">
          <cell r="B915" t="str">
            <v>WYNBRG</v>
          </cell>
          <cell r="C915">
            <v>2</v>
          </cell>
          <cell r="D915" t="str">
            <v>SGN G3</v>
          </cell>
          <cell r="E915" t="str">
            <v>Sea</v>
          </cell>
          <cell r="F915" t="str">
            <v>DOC</v>
          </cell>
          <cell r="G915">
            <v>0</v>
          </cell>
          <cell r="H915">
            <v>0</v>
          </cell>
          <cell r="I915">
            <v>2023</v>
          </cell>
          <cell r="J915" t="str">
            <v>Actual</v>
          </cell>
        </row>
        <row r="916">
          <cell r="B916" t="str">
            <v>XSCIN</v>
          </cell>
          <cell r="C916">
            <v>2</v>
          </cell>
          <cell r="D916" t="str">
            <v>SGN G3</v>
          </cell>
          <cell r="E916" t="str">
            <v>Sea</v>
          </cell>
          <cell r="F916" t="str">
            <v>DOC</v>
          </cell>
          <cell r="G916">
            <v>0</v>
          </cell>
          <cell r="H916">
            <v>0</v>
          </cell>
          <cell r="I916">
            <v>2023</v>
          </cell>
          <cell r="J916" t="str">
            <v>Actual</v>
          </cell>
        </row>
        <row r="917">
          <cell r="B917" t="str">
            <v>ALLM</v>
          </cell>
          <cell r="C917">
            <v>2</v>
          </cell>
          <cell r="D917" t="str">
            <v>SGN G4</v>
          </cell>
          <cell r="E917" t="str">
            <v>Sea</v>
          </cell>
          <cell r="F917" t="str">
            <v>DOC</v>
          </cell>
          <cell r="G917">
            <v>0</v>
          </cell>
          <cell r="H917">
            <v>0</v>
          </cell>
          <cell r="I917">
            <v>2023</v>
          </cell>
          <cell r="J917" t="str">
            <v>Actual</v>
          </cell>
        </row>
        <row r="918">
          <cell r="B918" t="str">
            <v>BOSE</v>
          </cell>
          <cell r="C918">
            <v>2</v>
          </cell>
          <cell r="D918" t="str">
            <v>SGN G4</v>
          </cell>
          <cell r="E918" t="str">
            <v>Sea</v>
          </cell>
          <cell r="F918" t="str">
            <v>DOC</v>
          </cell>
          <cell r="G918">
            <v>4</v>
          </cell>
          <cell r="H918">
            <v>3.5110185185185189E-2</v>
          </cell>
          <cell r="I918">
            <v>2023</v>
          </cell>
          <cell r="J918" t="str">
            <v>Actual</v>
          </cell>
        </row>
        <row r="919">
          <cell r="B919" t="str">
            <v>CKACEU</v>
          </cell>
          <cell r="C919">
            <v>2</v>
          </cell>
          <cell r="D919" t="str">
            <v>SGN G4</v>
          </cell>
          <cell r="E919" t="str">
            <v>Sea</v>
          </cell>
          <cell r="F919" t="str">
            <v>DOC</v>
          </cell>
          <cell r="G919">
            <v>0</v>
          </cell>
          <cell r="H919">
            <v>1.4999999999999999E-2</v>
          </cell>
          <cell r="I919">
            <v>2023</v>
          </cell>
          <cell r="J919" t="str">
            <v>Actual</v>
          </cell>
        </row>
        <row r="920">
          <cell r="B920" t="str">
            <v>CKFWEU</v>
          </cell>
          <cell r="C920">
            <v>2</v>
          </cell>
          <cell r="D920" t="str">
            <v>SGN G4</v>
          </cell>
          <cell r="E920" t="str">
            <v>Sea</v>
          </cell>
          <cell r="F920" t="str">
            <v>DOC</v>
          </cell>
          <cell r="G920">
            <v>0</v>
          </cell>
          <cell r="H920">
            <v>3.0787037037037029E-3</v>
          </cell>
          <cell r="I920">
            <v>2023</v>
          </cell>
          <cell r="J920" t="str">
            <v>Actual</v>
          </cell>
        </row>
        <row r="921">
          <cell r="B921" t="str">
            <v>CKJEEU</v>
          </cell>
          <cell r="C921">
            <v>2</v>
          </cell>
          <cell r="D921" t="str">
            <v>SGN G4</v>
          </cell>
          <cell r="E921" t="str">
            <v>Sea</v>
          </cell>
          <cell r="F921" t="str">
            <v>DOC</v>
          </cell>
          <cell r="G921">
            <v>1</v>
          </cell>
          <cell r="H921">
            <v>0</v>
          </cell>
          <cell r="I921">
            <v>2023</v>
          </cell>
          <cell r="J921" t="str">
            <v>Actual</v>
          </cell>
        </row>
        <row r="922">
          <cell r="B922" t="str">
            <v>CKMSEU</v>
          </cell>
          <cell r="C922">
            <v>2</v>
          </cell>
          <cell r="D922" t="str">
            <v>SGN G4</v>
          </cell>
          <cell r="E922" t="str">
            <v>Sea</v>
          </cell>
          <cell r="F922" t="str">
            <v>DOC</v>
          </cell>
          <cell r="G922">
            <v>3</v>
          </cell>
          <cell r="H922">
            <v>7.7314814814814824E-3</v>
          </cell>
          <cell r="I922">
            <v>2023</v>
          </cell>
          <cell r="J922" t="str">
            <v>Actual</v>
          </cell>
        </row>
        <row r="923">
          <cell r="B923" t="str">
            <v>CKPFEU</v>
          </cell>
          <cell r="C923">
            <v>2</v>
          </cell>
          <cell r="D923" t="str">
            <v>SGN G4</v>
          </cell>
          <cell r="E923" t="str">
            <v>Sea</v>
          </cell>
          <cell r="F923" t="str">
            <v>DOC</v>
          </cell>
          <cell r="G923">
            <v>0</v>
          </cell>
          <cell r="H923">
            <v>0</v>
          </cell>
          <cell r="I923">
            <v>2023</v>
          </cell>
          <cell r="J923" t="str">
            <v>Actual</v>
          </cell>
        </row>
        <row r="924">
          <cell r="B924" t="str">
            <v>CKRTEU</v>
          </cell>
          <cell r="C924">
            <v>2</v>
          </cell>
          <cell r="D924" t="str">
            <v>SGN G4</v>
          </cell>
          <cell r="E924" t="str">
            <v>Sea</v>
          </cell>
          <cell r="F924" t="str">
            <v>DOC</v>
          </cell>
          <cell r="G924">
            <v>0</v>
          </cell>
          <cell r="H924">
            <v>0</v>
          </cell>
          <cell r="I924">
            <v>2023</v>
          </cell>
          <cell r="J924" t="str">
            <v>Actual</v>
          </cell>
        </row>
        <row r="925">
          <cell r="B925" t="str">
            <v>CKSWEU</v>
          </cell>
          <cell r="C925">
            <v>2</v>
          </cell>
          <cell r="D925" t="str">
            <v>SGN G4</v>
          </cell>
          <cell r="E925" t="str">
            <v>Sea</v>
          </cell>
          <cell r="F925" t="str">
            <v>DOC</v>
          </cell>
          <cell r="G925">
            <v>0</v>
          </cell>
          <cell r="H925">
            <v>4.6249999999999999E-2</v>
          </cell>
          <cell r="I925">
            <v>2023</v>
          </cell>
          <cell r="J925" t="str">
            <v>Actual</v>
          </cell>
        </row>
        <row r="926">
          <cell r="B926" t="str">
            <v>DICKS</v>
          </cell>
          <cell r="C926">
            <v>2</v>
          </cell>
          <cell r="D926" t="str">
            <v>SGN G4</v>
          </cell>
          <cell r="E926" t="str">
            <v>Sea</v>
          </cell>
          <cell r="F926" t="str">
            <v>DOC</v>
          </cell>
          <cell r="G926">
            <v>9</v>
          </cell>
          <cell r="H926">
            <v>0</v>
          </cell>
          <cell r="I926">
            <v>2023</v>
          </cell>
          <cell r="J926" t="str">
            <v>Actual</v>
          </cell>
        </row>
        <row r="927">
          <cell r="B927" t="str">
            <v>ELDOR</v>
          </cell>
          <cell r="C927">
            <v>2</v>
          </cell>
          <cell r="D927" t="str">
            <v>SGN G4</v>
          </cell>
          <cell r="E927" t="str">
            <v>Sea</v>
          </cell>
          <cell r="F927" t="str">
            <v>DOC</v>
          </cell>
          <cell r="G927">
            <v>0</v>
          </cell>
          <cell r="H927">
            <v>0</v>
          </cell>
          <cell r="I927">
            <v>2023</v>
          </cell>
          <cell r="J927" t="str">
            <v>Actual</v>
          </cell>
        </row>
        <row r="928">
          <cell r="B928" t="str">
            <v>GAP</v>
          </cell>
          <cell r="C928">
            <v>2</v>
          </cell>
          <cell r="D928" t="str">
            <v>SGN G4</v>
          </cell>
          <cell r="E928" t="str">
            <v>Sea</v>
          </cell>
          <cell r="F928" t="str">
            <v>DOC</v>
          </cell>
          <cell r="G928">
            <v>425</v>
          </cell>
          <cell r="H928">
            <v>1.3540902499999998</v>
          </cell>
          <cell r="I928">
            <v>2023</v>
          </cell>
          <cell r="J928" t="str">
            <v>Actual</v>
          </cell>
        </row>
        <row r="929">
          <cell r="B929" t="str">
            <v>IMAGE</v>
          </cell>
          <cell r="C929">
            <v>2</v>
          </cell>
          <cell r="D929" t="str">
            <v>SGN G4</v>
          </cell>
          <cell r="E929" t="str">
            <v>Sea</v>
          </cell>
          <cell r="F929" t="str">
            <v>DOC</v>
          </cell>
          <cell r="G929">
            <v>2</v>
          </cell>
          <cell r="H929">
            <v>0</v>
          </cell>
          <cell r="I929">
            <v>2023</v>
          </cell>
          <cell r="J929" t="str">
            <v>Actual</v>
          </cell>
        </row>
        <row r="930">
          <cell r="B930" t="str">
            <v>ITGM</v>
          </cell>
          <cell r="C930">
            <v>2</v>
          </cell>
          <cell r="D930" t="str">
            <v>SGN G4</v>
          </cell>
          <cell r="E930" t="str">
            <v>Sea</v>
          </cell>
          <cell r="F930" t="str">
            <v>DOC</v>
          </cell>
          <cell r="G930">
            <v>2</v>
          </cell>
          <cell r="H930">
            <v>2.7569444444444445E-2</v>
          </cell>
          <cell r="I930">
            <v>2023</v>
          </cell>
          <cell r="J930" t="str">
            <v>Actual</v>
          </cell>
        </row>
        <row r="931">
          <cell r="B931" t="str">
            <v>OBIITA</v>
          </cell>
          <cell r="C931">
            <v>2</v>
          </cell>
          <cell r="D931" t="str">
            <v>SGN G4</v>
          </cell>
          <cell r="E931" t="str">
            <v>Sea</v>
          </cell>
          <cell r="F931" t="str">
            <v>DOC</v>
          </cell>
          <cell r="G931">
            <v>0</v>
          </cell>
          <cell r="H931">
            <v>0</v>
          </cell>
          <cell r="I931">
            <v>2023</v>
          </cell>
          <cell r="J931" t="str">
            <v>Actual</v>
          </cell>
        </row>
        <row r="932">
          <cell r="B932" t="str">
            <v>OBIPOL</v>
          </cell>
          <cell r="C932">
            <v>2</v>
          </cell>
          <cell r="D932" t="str">
            <v>SGN G4</v>
          </cell>
          <cell r="E932" t="str">
            <v>Sea</v>
          </cell>
          <cell r="F932" t="str">
            <v>DOC</v>
          </cell>
          <cell r="G932">
            <v>0</v>
          </cell>
          <cell r="H932">
            <v>3.1916666666666664E-3</v>
          </cell>
          <cell r="I932">
            <v>2023</v>
          </cell>
          <cell r="J932" t="str">
            <v>Actual</v>
          </cell>
        </row>
        <row r="933">
          <cell r="B933" t="str">
            <v>OUTDOR</v>
          </cell>
          <cell r="C933">
            <v>2</v>
          </cell>
          <cell r="D933" t="str">
            <v>SGN G4</v>
          </cell>
          <cell r="E933" t="str">
            <v>Sea</v>
          </cell>
          <cell r="F933" t="str">
            <v>DOC</v>
          </cell>
          <cell r="G933">
            <v>157</v>
          </cell>
          <cell r="H933">
            <v>0.43585165895061728</v>
          </cell>
          <cell r="I933">
            <v>2023</v>
          </cell>
          <cell r="J933" t="str">
            <v>Actual</v>
          </cell>
        </row>
        <row r="934">
          <cell r="B934" t="str">
            <v>PACSUN</v>
          </cell>
          <cell r="C934">
            <v>2</v>
          </cell>
          <cell r="D934" t="str">
            <v>SGN G4</v>
          </cell>
          <cell r="E934" t="str">
            <v>Sea</v>
          </cell>
          <cell r="F934" t="str">
            <v>DOC</v>
          </cell>
          <cell r="G934">
            <v>7</v>
          </cell>
          <cell r="H934">
            <v>1.7476128472222224E-2</v>
          </cell>
          <cell r="I934">
            <v>2023</v>
          </cell>
          <cell r="J934" t="str">
            <v>Actual</v>
          </cell>
        </row>
        <row r="935">
          <cell r="B935" t="str">
            <v>RIPC</v>
          </cell>
          <cell r="C935">
            <v>2</v>
          </cell>
          <cell r="D935" t="str">
            <v>SGN G4</v>
          </cell>
          <cell r="E935" t="str">
            <v>Sea</v>
          </cell>
          <cell r="F935" t="str">
            <v>DOC</v>
          </cell>
          <cell r="G935">
            <v>0</v>
          </cell>
          <cell r="H935">
            <v>0</v>
          </cell>
          <cell r="I935">
            <v>2023</v>
          </cell>
          <cell r="J935" t="str">
            <v>Actual</v>
          </cell>
        </row>
        <row r="936">
          <cell r="B936" t="str">
            <v>RIPP</v>
          </cell>
          <cell r="C936">
            <v>2</v>
          </cell>
          <cell r="D936" t="str">
            <v>SGN G4</v>
          </cell>
          <cell r="E936" t="str">
            <v>Sea</v>
          </cell>
          <cell r="F936" t="str">
            <v>DOC</v>
          </cell>
          <cell r="G936">
            <v>0</v>
          </cell>
          <cell r="H936">
            <v>0</v>
          </cell>
          <cell r="I936">
            <v>2023</v>
          </cell>
          <cell r="J936" t="str">
            <v>Actual</v>
          </cell>
        </row>
        <row r="937">
          <cell r="B937" t="str">
            <v>SPENCR</v>
          </cell>
          <cell r="C937">
            <v>2</v>
          </cell>
          <cell r="D937" t="str">
            <v>SGN G4</v>
          </cell>
          <cell r="E937" t="str">
            <v>Sea</v>
          </cell>
          <cell r="F937" t="str">
            <v>DOC</v>
          </cell>
          <cell r="G937">
            <v>0</v>
          </cell>
          <cell r="H937">
            <v>0</v>
          </cell>
          <cell r="I937">
            <v>2023</v>
          </cell>
          <cell r="J937" t="str">
            <v>Actual</v>
          </cell>
        </row>
        <row r="938">
          <cell r="B938" t="str">
            <v>TOMBOD</v>
          </cell>
          <cell r="C938">
            <v>2</v>
          </cell>
          <cell r="D938" t="str">
            <v>SGN G4</v>
          </cell>
          <cell r="E938" t="str">
            <v>Sea</v>
          </cell>
          <cell r="F938" t="str">
            <v>DOC</v>
          </cell>
          <cell r="G938">
            <v>0</v>
          </cell>
          <cell r="H938">
            <v>5.3385416666666664E-2</v>
          </cell>
          <cell r="I938">
            <v>2023</v>
          </cell>
          <cell r="J938" t="str">
            <v>Actual</v>
          </cell>
        </row>
        <row r="939">
          <cell r="B939" t="str">
            <v>TOMFTW</v>
          </cell>
          <cell r="C939">
            <v>2</v>
          </cell>
          <cell r="D939" t="str">
            <v>SGN G4</v>
          </cell>
          <cell r="E939" t="str">
            <v>Sea</v>
          </cell>
          <cell r="F939" t="str">
            <v>DOC</v>
          </cell>
          <cell r="G939">
            <v>1</v>
          </cell>
          <cell r="H939">
            <v>7.2520486111111102E-2</v>
          </cell>
          <cell r="I939">
            <v>2023</v>
          </cell>
          <cell r="J939" t="str">
            <v>Actual</v>
          </cell>
        </row>
        <row r="940">
          <cell r="B940" t="str">
            <v>TOMHAN</v>
          </cell>
          <cell r="C940">
            <v>2</v>
          </cell>
          <cell r="D940" t="str">
            <v>SGN G4</v>
          </cell>
          <cell r="E940" t="str">
            <v>Sea</v>
          </cell>
          <cell r="F940" t="str">
            <v>DOC</v>
          </cell>
          <cell r="G940">
            <v>1</v>
          </cell>
          <cell r="H940">
            <v>7.1180555555555554E-3</v>
          </cell>
          <cell r="I940">
            <v>2023</v>
          </cell>
          <cell r="J940" t="str">
            <v>Actual</v>
          </cell>
        </row>
        <row r="941">
          <cell r="B941" t="str">
            <v>TOMJEU</v>
          </cell>
          <cell r="C941">
            <v>2</v>
          </cell>
          <cell r="D941" t="str">
            <v>SGN G4</v>
          </cell>
          <cell r="E941" t="str">
            <v>Sea</v>
          </cell>
          <cell r="F941" t="str">
            <v>DOC</v>
          </cell>
          <cell r="G941">
            <v>0</v>
          </cell>
          <cell r="H941">
            <v>2.1909722222222223E-2</v>
          </cell>
          <cell r="I941">
            <v>2023</v>
          </cell>
          <cell r="J941" t="str">
            <v>Actual</v>
          </cell>
        </row>
        <row r="942">
          <cell r="B942" t="str">
            <v>TOMRTL</v>
          </cell>
          <cell r="C942">
            <v>2</v>
          </cell>
          <cell r="D942" t="str">
            <v>SGN G4</v>
          </cell>
          <cell r="E942" t="str">
            <v>Sea</v>
          </cell>
          <cell r="F942" t="str">
            <v>DOC</v>
          </cell>
          <cell r="G942">
            <v>0</v>
          </cell>
          <cell r="H942">
            <v>2.3194444444444448E-2</v>
          </cell>
          <cell r="I942">
            <v>2023</v>
          </cell>
          <cell r="J942" t="str">
            <v>Actual</v>
          </cell>
        </row>
        <row r="943">
          <cell r="B943" t="str">
            <v>TRU</v>
          </cell>
          <cell r="C943">
            <v>2</v>
          </cell>
          <cell r="D943" t="str">
            <v>SGN G4</v>
          </cell>
          <cell r="E943" t="str">
            <v>Sea</v>
          </cell>
          <cell r="F943" t="str">
            <v>DOC</v>
          </cell>
          <cell r="G943">
            <v>0</v>
          </cell>
          <cell r="H943">
            <v>0</v>
          </cell>
          <cell r="I943">
            <v>2023</v>
          </cell>
          <cell r="J943" t="str">
            <v>Actual</v>
          </cell>
        </row>
        <row r="944">
          <cell r="B944" t="str">
            <v>AAFES</v>
          </cell>
          <cell r="C944">
            <v>2</v>
          </cell>
          <cell r="D944" t="str">
            <v>SGN G5</v>
          </cell>
          <cell r="E944" t="str">
            <v>Sea</v>
          </cell>
          <cell r="F944" t="str">
            <v>DOC</v>
          </cell>
          <cell r="G944">
            <v>0</v>
          </cell>
          <cell r="H944">
            <v>0</v>
          </cell>
          <cell r="I944">
            <v>2023</v>
          </cell>
          <cell r="J944" t="str">
            <v>Actual</v>
          </cell>
        </row>
        <row r="945">
          <cell r="B945" t="str">
            <v>ALLB</v>
          </cell>
          <cell r="C945">
            <v>2</v>
          </cell>
          <cell r="D945" t="str">
            <v>SGN G5</v>
          </cell>
          <cell r="E945" t="str">
            <v>Sea</v>
          </cell>
          <cell r="F945" t="str">
            <v>DOC</v>
          </cell>
          <cell r="G945">
            <v>0</v>
          </cell>
          <cell r="H945">
            <v>0</v>
          </cell>
          <cell r="I945">
            <v>2023</v>
          </cell>
          <cell r="J945" t="str">
            <v>Actual</v>
          </cell>
        </row>
        <row r="946">
          <cell r="B946" t="str">
            <v>DORM</v>
          </cell>
          <cell r="C946">
            <v>2</v>
          </cell>
          <cell r="D946" t="str">
            <v>SGN G5</v>
          </cell>
          <cell r="E946" t="str">
            <v>Sea</v>
          </cell>
          <cell r="F946" t="str">
            <v>DOC</v>
          </cell>
          <cell r="G946">
            <v>1</v>
          </cell>
          <cell r="H946">
            <v>0</v>
          </cell>
          <cell r="I946">
            <v>2023</v>
          </cell>
          <cell r="J946" t="str">
            <v>Actual</v>
          </cell>
        </row>
        <row r="947">
          <cell r="B947" t="str">
            <v>DSAQSP</v>
          </cell>
          <cell r="C947">
            <v>2</v>
          </cell>
          <cell r="D947" t="str">
            <v>SGN G5</v>
          </cell>
          <cell r="E947" t="str">
            <v>Sea</v>
          </cell>
          <cell r="F947" t="str">
            <v>DOC</v>
          </cell>
          <cell r="G947">
            <v>0</v>
          </cell>
          <cell r="H947">
            <v>5.1388888888888887E-2</v>
          </cell>
          <cell r="I947">
            <v>2023</v>
          </cell>
          <cell r="J947" t="str">
            <v>Actual</v>
          </cell>
        </row>
        <row r="948">
          <cell r="B948" t="str">
            <v>EMCI</v>
          </cell>
          <cell r="C948">
            <v>2</v>
          </cell>
          <cell r="D948" t="str">
            <v>SGN G5</v>
          </cell>
          <cell r="E948" t="str">
            <v>Sea</v>
          </cell>
          <cell r="F948" t="str">
            <v>DOC</v>
          </cell>
          <cell r="G948">
            <v>2</v>
          </cell>
          <cell r="H948">
            <v>0</v>
          </cell>
          <cell r="I948">
            <v>2023</v>
          </cell>
          <cell r="J948" t="str">
            <v>Actual</v>
          </cell>
        </row>
        <row r="949">
          <cell r="B949" t="str">
            <v>LIICO</v>
          </cell>
          <cell r="C949">
            <v>2</v>
          </cell>
          <cell r="D949" t="str">
            <v>SGN G5</v>
          </cell>
          <cell r="E949" t="str">
            <v>Sea</v>
          </cell>
          <cell r="F949" t="str">
            <v>DOC</v>
          </cell>
          <cell r="G949">
            <v>0</v>
          </cell>
          <cell r="H949">
            <v>0</v>
          </cell>
          <cell r="I949">
            <v>2023</v>
          </cell>
          <cell r="J949" t="str">
            <v>Actual</v>
          </cell>
        </row>
        <row r="950">
          <cell r="B950" t="str">
            <v>LIIRE</v>
          </cell>
          <cell r="C950">
            <v>2</v>
          </cell>
          <cell r="D950" t="str">
            <v>SGN G5</v>
          </cell>
          <cell r="E950" t="str">
            <v>Sea</v>
          </cell>
          <cell r="F950" t="str">
            <v>DOC</v>
          </cell>
          <cell r="G950">
            <v>0</v>
          </cell>
          <cell r="H950">
            <v>0</v>
          </cell>
          <cell r="I950">
            <v>2023</v>
          </cell>
          <cell r="J950" t="str">
            <v>Actual</v>
          </cell>
        </row>
        <row r="951">
          <cell r="B951" t="str">
            <v>LIIWWR</v>
          </cell>
          <cell r="C951">
            <v>2</v>
          </cell>
          <cell r="D951" t="str">
            <v>SGN G5</v>
          </cell>
          <cell r="E951" t="str">
            <v>Sea</v>
          </cell>
          <cell r="F951" t="str">
            <v>DOC</v>
          </cell>
          <cell r="G951">
            <v>0</v>
          </cell>
          <cell r="H951">
            <v>0</v>
          </cell>
          <cell r="I951">
            <v>2023</v>
          </cell>
          <cell r="J951" t="str">
            <v>Actual</v>
          </cell>
        </row>
        <row r="952">
          <cell r="B952" t="str">
            <v>MKI</v>
          </cell>
          <cell r="C952">
            <v>2</v>
          </cell>
          <cell r="D952" t="str">
            <v>SGN G5</v>
          </cell>
          <cell r="E952" t="str">
            <v>Sea</v>
          </cell>
          <cell r="F952" t="str">
            <v>DOC</v>
          </cell>
          <cell r="G952">
            <v>0</v>
          </cell>
          <cell r="H952">
            <v>0</v>
          </cell>
          <cell r="I952">
            <v>2023</v>
          </cell>
          <cell r="J952" t="str">
            <v>Actual</v>
          </cell>
        </row>
        <row r="953">
          <cell r="B953" t="str">
            <v>NHAC</v>
          </cell>
          <cell r="C953">
            <v>2</v>
          </cell>
          <cell r="D953" t="str">
            <v>SGN G5</v>
          </cell>
          <cell r="E953" t="str">
            <v>Sea</v>
          </cell>
          <cell r="F953" t="str">
            <v>DOC</v>
          </cell>
          <cell r="G953">
            <v>2</v>
          </cell>
          <cell r="H953">
            <v>0</v>
          </cell>
          <cell r="I953">
            <v>2023</v>
          </cell>
          <cell r="J953" t="str">
            <v>Actual</v>
          </cell>
        </row>
        <row r="954">
          <cell r="B954" t="str">
            <v>PVHJA</v>
          </cell>
          <cell r="C954">
            <v>2</v>
          </cell>
          <cell r="D954" t="str">
            <v>SGN G5</v>
          </cell>
          <cell r="E954" t="str">
            <v>Sea</v>
          </cell>
          <cell r="F954" t="str">
            <v>DOC</v>
          </cell>
          <cell r="G954">
            <v>6</v>
          </cell>
          <cell r="H954">
            <v>0</v>
          </cell>
          <cell r="I954">
            <v>2023</v>
          </cell>
          <cell r="J954" t="str">
            <v>Actual</v>
          </cell>
        </row>
        <row r="955">
          <cell r="B955" t="str">
            <v>THAS</v>
          </cell>
          <cell r="C955">
            <v>2</v>
          </cell>
          <cell r="D955" t="str">
            <v>SGN G5</v>
          </cell>
          <cell r="E955" t="str">
            <v>Sea</v>
          </cell>
          <cell r="F955" t="str">
            <v>DOC</v>
          </cell>
          <cell r="G955">
            <v>5</v>
          </cell>
          <cell r="H955">
            <v>1.1739062500000001E-2</v>
          </cell>
          <cell r="I955">
            <v>2023</v>
          </cell>
          <cell r="J955" t="str">
            <v>Actual</v>
          </cell>
        </row>
        <row r="956">
          <cell r="B956" t="str">
            <v>WARAS</v>
          </cell>
          <cell r="C956">
            <v>2</v>
          </cell>
          <cell r="D956" t="str">
            <v>SGN G5</v>
          </cell>
          <cell r="E956" t="str">
            <v>Sea</v>
          </cell>
          <cell r="F956" t="str">
            <v>DOC</v>
          </cell>
          <cell r="G956">
            <v>7</v>
          </cell>
          <cell r="H956">
            <v>7.1336538461538469E-3</v>
          </cell>
          <cell r="I956">
            <v>2023</v>
          </cell>
          <cell r="J956" t="str">
            <v>Actual</v>
          </cell>
        </row>
        <row r="957">
          <cell r="B957" t="str">
            <v>WYNBRG</v>
          </cell>
          <cell r="C957">
            <v>2</v>
          </cell>
          <cell r="D957" t="str">
            <v>SGN G3</v>
          </cell>
          <cell r="E957" t="str">
            <v>Sea</v>
          </cell>
          <cell r="F957" t="str">
            <v>DOC</v>
          </cell>
          <cell r="G957">
            <v>0</v>
          </cell>
          <cell r="H957">
            <v>0</v>
          </cell>
          <cell r="I957">
            <v>2023</v>
          </cell>
          <cell r="J957" t="str">
            <v>Actual</v>
          </cell>
        </row>
        <row r="958">
          <cell r="B958" t="str">
            <v>X47BL</v>
          </cell>
          <cell r="C958">
            <v>2</v>
          </cell>
          <cell r="D958" t="str">
            <v>SGN G5</v>
          </cell>
          <cell r="E958" t="str">
            <v>Sea</v>
          </cell>
          <cell r="F958" t="str">
            <v>DOC</v>
          </cell>
          <cell r="G958">
            <v>0</v>
          </cell>
          <cell r="H958">
            <v>0</v>
          </cell>
          <cell r="I958">
            <v>2023</v>
          </cell>
          <cell r="J958" t="str">
            <v>Actual</v>
          </cell>
        </row>
        <row r="959">
          <cell r="B959" t="str">
            <v>XATPE</v>
          </cell>
          <cell r="C959">
            <v>2</v>
          </cell>
          <cell r="D959" t="str">
            <v>SGN G5</v>
          </cell>
          <cell r="E959" t="str">
            <v>Sea</v>
          </cell>
          <cell r="F959" t="str">
            <v>DOC</v>
          </cell>
          <cell r="G959">
            <v>6</v>
          </cell>
          <cell r="H959">
            <v>0</v>
          </cell>
          <cell r="I959">
            <v>2023</v>
          </cell>
          <cell r="J959" t="str">
            <v>Actual</v>
          </cell>
        </row>
        <row r="960">
          <cell r="B960" t="str">
            <v>XBLAIN</v>
          </cell>
          <cell r="C960">
            <v>2</v>
          </cell>
          <cell r="D960" t="str">
            <v>SGN G5</v>
          </cell>
          <cell r="E960" t="str">
            <v>Sea</v>
          </cell>
          <cell r="F960" t="str">
            <v>DOC</v>
          </cell>
          <cell r="G960">
            <v>0</v>
          </cell>
          <cell r="H960">
            <v>0</v>
          </cell>
          <cell r="I960">
            <v>2023</v>
          </cell>
          <cell r="J960" t="str">
            <v>Actual</v>
          </cell>
        </row>
        <row r="961">
          <cell r="B961" t="str">
            <v>XCALM</v>
          </cell>
          <cell r="C961">
            <v>2</v>
          </cell>
          <cell r="D961" t="str">
            <v>SGN G5</v>
          </cell>
          <cell r="E961" t="str">
            <v>Sea</v>
          </cell>
          <cell r="F961" t="str">
            <v>DOC</v>
          </cell>
          <cell r="G961">
            <v>0</v>
          </cell>
          <cell r="H961">
            <v>0</v>
          </cell>
          <cell r="I961">
            <v>2023</v>
          </cell>
          <cell r="J961" t="str">
            <v>Actual</v>
          </cell>
        </row>
        <row r="962">
          <cell r="B962" t="str">
            <v>XHBIL</v>
          </cell>
          <cell r="C962">
            <v>2</v>
          </cell>
          <cell r="D962" t="str">
            <v>SGN G5</v>
          </cell>
          <cell r="E962" t="str">
            <v>Sea</v>
          </cell>
          <cell r="F962" t="str">
            <v>DOC</v>
          </cell>
          <cell r="G962">
            <v>1</v>
          </cell>
          <cell r="H962">
            <v>0</v>
          </cell>
          <cell r="I962">
            <v>2023</v>
          </cell>
          <cell r="J962" t="str">
            <v>Actual</v>
          </cell>
        </row>
        <row r="963">
          <cell r="B963" t="str">
            <v>XKEENI</v>
          </cell>
          <cell r="C963">
            <v>2</v>
          </cell>
          <cell r="D963" t="str">
            <v>SGN G5</v>
          </cell>
          <cell r="E963" t="str">
            <v>Sea</v>
          </cell>
          <cell r="F963" t="str">
            <v>DOC</v>
          </cell>
          <cell r="G963">
            <v>0</v>
          </cell>
          <cell r="H963">
            <v>0</v>
          </cell>
          <cell r="I963">
            <v>2023</v>
          </cell>
          <cell r="J963" t="str">
            <v>Actual</v>
          </cell>
        </row>
        <row r="964">
          <cell r="B964" t="str">
            <v>XREDC</v>
          </cell>
          <cell r="C964">
            <v>2</v>
          </cell>
          <cell r="D964" t="str">
            <v>SGN G5</v>
          </cell>
          <cell r="E964" t="str">
            <v>Sea</v>
          </cell>
          <cell r="F964" t="str">
            <v>DOC</v>
          </cell>
          <cell r="G964">
            <v>0</v>
          </cell>
          <cell r="H964">
            <v>0</v>
          </cell>
          <cell r="I964">
            <v>2023</v>
          </cell>
          <cell r="J964" t="str">
            <v>Actual</v>
          </cell>
        </row>
        <row r="965">
          <cell r="B965" t="str">
            <v>XSOLS</v>
          </cell>
          <cell r="C965">
            <v>2</v>
          </cell>
          <cell r="D965" t="str">
            <v>SGN G5</v>
          </cell>
          <cell r="E965" t="str">
            <v>Sea</v>
          </cell>
          <cell r="F965" t="str">
            <v>DOC</v>
          </cell>
          <cell r="G965">
            <v>0</v>
          </cell>
          <cell r="H965">
            <v>0</v>
          </cell>
          <cell r="I965">
            <v>2023</v>
          </cell>
          <cell r="J965" t="str">
            <v>Actual</v>
          </cell>
        </row>
        <row r="966">
          <cell r="B966" t="str">
            <v>USBOX</v>
          </cell>
          <cell r="C966">
            <v>2</v>
          </cell>
          <cell r="D966" t="str">
            <v>SGN G5</v>
          </cell>
          <cell r="E966" t="str">
            <v>Sea</v>
          </cell>
          <cell r="F966" t="str">
            <v>DOC</v>
          </cell>
          <cell r="G966">
            <v>0</v>
          </cell>
          <cell r="H966">
            <v>0</v>
          </cell>
          <cell r="I966">
            <v>2023</v>
          </cell>
          <cell r="J966" t="str">
            <v>Actual</v>
          </cell>
        </row>
        <row r="967">
          <cell r="B967" t="str">
            <v>SINBOX</v>
          </cell>
          <cell r="C967">
            <v>2</v>
          </cell>
          <cell r="D967" t="str">
            <v>SGN G5</v>
          </cell>
          <cell r="E967" t="str">
            <v>Sea</v>
          </cell>
          <cell r="F967" t="str">
            <v>DOC</v>
          </cell>
          <cell r="G967">
            <v>0</v>
          </cell>
          <cell r="H967">
            <v>0</v>
          </cell>
          <cell r="I967">
            <v>2023</v>
          </cell>
          <cell r="J967" t="str">
            <v>Actual</v>
          </cell>
        </row>
        <row r="968">
          <cell r="B968" t="str">
            <v>EMLUX</v>
          </cell>
          <cell r="C968">
            <v>2</v>
          </cell>
          <cell r="D968" t="str">
            <v>SGN G4</v>
          </cell>
          <cell r="E968" t="str">
            <v>Sea</v>
          </cell>
          <cell r="F968" t="str">
            <v>DOC</v>
          </cell>
          <cell r="G968">
            <v>30</v>
          </cell>
          <cell r="H968">
            <v>9.4507575757575759E-3</v>
          </cell>
          <cell r="I968">
            <v>2023</v>
          </cell>
          <cell r="J968" t="str">
            <v>Actual</v>
          </cell>
        </row>
        <row r="969">
          <cell r="B969" t="str">
            <v>EUROM</v>
          </cell>
          <cell r="C969">
            <v>2</v>
          </cell>
          <cell r="D969" t="str">
            <v>SGN G4</v>
          </cell>
          <cell r="E969" t="str">
            <v>Sea</v>
          </cell>
          <cell r="F969" t="str">
            <v>DOC</v>
          </cell>
          <cell r="G969">
            <v>29</v>
          </cell>
          <cell r="H969">
            <v>1.8888888888888889E-2</v>
          </cell>
          <cell r="I969">
            <v>2023</v>
          </cell>
          <cell r="J969" t="str">
            <v>Actual</v>
          </cell>
        </row>
        <row r="970">
          <cell r="B970" t="str">
            <v>SWOOSH</v>
          </cell>
          <cell r="C970">
            <v>3</v>
          </cell>
          <cell r="D970" t="str">
            <v>SGN G1</v>
          </cell>
          <cell r="E970" t="str">
            <v>Air</v>
          </cell>
          <cell r="F970" t="str">
            <v>CS</v>
          </cell>
          <cell r="G970">
            <v>34</v>
          </cell>
          <cell r="H970">
            <v>0.194575</v>
          </cell>
          <cell r="I970">
            <v>2023</v>
          </cell>
          <cell r="J970" t="str">
            <v>Actual</v>
          </cell>
        </row>
        <row r="971">
          <cell r="B971" t="str">
            <v>CONVRS</v>
          </cell>
          <cell r="C971">
            <v>3</v>
          </cell>
          <cell r="D971" t="str">
            <v>SGN G1</v>
          </cell>
          <cell r="E971" t="str">
            <v>Air</v>
          </cell>
          <cell r="F971" t="str">
            <v>CS</v>
          </cell>
          <cell r="G971">
            <v>2</v>
          </cell>
          <cell r="H971">
            <v>1.8576388888888889E-3</v>
          </cell>
          <cell r="I971">
            <v>2023</v>
          </cell>
          <cell r="J971" t="str">
            <v>Actual</v>
          </cell>
        </row>
        <row r="972">
          <cell r="B972" t="str">
            <v>COLE</v>
          </cell>
          <cell r="C972">
            <v>3</v>
          </cell>
          <cell r="D972" t="str">
            <v>SGN G1</v>
          </cell>
          <cell r="E972" t="str">
            <v>Air</v>
          </cell>
          <cell r="F972" t="str">
            <v>CS</v>
          </cell>
          <cell r="G972">
            <v>0</v>
          </cell>
          <cell r="H972">
            <v>0</v>
          </cell>
          <cell r="I972">
            <v>2023</v>
          </cell>
          <cell r="J972" t="str">
            <v>Actual</v>
          </cell>
        </row>
        <row r="973">
          <cell r="B973" t="str">
            <v>AAFZE</v>
          </cell>
          <cell r="C973">
            <v>3</v>
          </cell>
          <cell r="D973" t="str">
            <v>SGN G2</v>
          </cell>
          <cell r="E973" t="str">
            <v>Air</v>
          </cell>
          <cell r="F973" t="str">
            <v>CS</v>
          </cell>
          <cell r="G973">
            <v>1</v>
          </cell>
          <cell r="H973">
            <v>0</v>
          </cell>
          <cell r="I973">
            <v>2023</v>
          </cell>
          <cell r="J973" t="str">
            <v>Actual</v>
          </cell>
        </row>
        <row r="974">
          <cell r="B974" t="str">
            <v>AEBV</v>
          </cell>
          <cell r="C974">
            <v>3</v>
          </cell>
          <cell r="D974" t="str">
            <v>SGN G2</v>
          </cell>
          <cell r="E974" t="str">
            <v>Air</v>
          </cell>
          <cell r="F974" t="str">
            <v>CS</v>
          </cell>
          <cell r="G974">
            <v>0</v>
          </cell>
          <cell r="H974">
            <v>0</v>
          </cell>
          <cell r="I974">
            <v>2023</v>
          </cell>
          <cell r="J974" t="str">
            <v>Actual</v>
          </cell>
        </row>
        <row r="975">
          <cell r="B975" t="str">
            <v>ANNINC</v>
          </cell>
          <cell r="C975">
            <v>3</v>
          </cell>
          <cell r="D975" t="str">
            <v>SGN G2</v>
          </cell>
          <cell r="E975" t="str">
            <v>Air</v>
          </cell>
          <cell r="F975" t="str">
            <v>CS</v>
          </cell>
          <cell r="G975">
            <v>0</v>
          </cell>
          <cell r="H975">
            <v>0</v>
          </cell>
          <cell r="I975">
            <v>2023</v>
          </cell>
          <cell r="J975" t="str">
            <v>Actual</v>
          </cell>
        </row>
        <row r="976">
          <cell r="B976" t="str">
            <v>ARMOUR</v>
          </cell>
          <cell r="C976">
            <v>3</v>
          </cell>
          <cell r="D976" t="str">
            <v>SGN G2</v>
          </cell>
          <cell r="E976" t="str">
            <v>Air</v>
          </cell>
          <cell r="F976" t="str">
            <v>CS</v>
          </cell>
          <cell r="G976">
            <v>0</v>
          </cell>
          <cell r="H976">
            <v>0</v>
          </cell>
          <cell r="I976">
            <v>2023</v>
          </cell>
          <cell r="J976" t="str">
            <v>Actual</v>
          </cell>
        </row>
        <row r="977">
          <cell r="B977" t="str">
            <v>ATC</v>
          </cell>
          <cell r="C977">
            <v>3</v>
          </cell>
          <cell r="D977" t="str">
            <v>SGN G2</v>
          </cell>
          <cell r="E977" t="str">
            <v>Air</v>
          </cell>
          <cell r="F977" t="str">
            <v>CS</v>
          </cell>
          <cell r="G977">
            <v>0</v>
          </cell>
          <cell r="H977">
            <v>0</v>
          </cell>
          <cell r="I977">
            <v>2023</v>
          </cell>
          <cell r="J977" t="str">
            <v>Actual</v>
          </cell>
        </row>
        <row r="978">
          <cell r="B978" t="str">
            <v>ATCSTS</v>
          </cell>
          <cell r="C978">
            <v>3</v>
          </cell>
          <cell r="D978" t="str">
            <v>SGN G2</v>
          </cell>
          <cell r="E978" t="str">
            <v>Air</v>
          </cell>
          <cell r="F978" t="str">
            <v>CS</v>
          </cell>
          <cell r="G978">
            <v>0</v>
          </cell>
          <cell r="H978">
            <v>0</v>
          </cell>
          <cell r="I978">
            <v>2023</v>
          </cell>
          <cell r="J978" t="str">
            <v>Actual</v>
          </cell>
        </row>
        <row r="979">
          <cell r="B979" t="str">
            <v>ATS</v>
          </cell>
          <cell r="C979">
            <v>3</v>
          </cell>
          <cell r="D979" t="str">
            <v>SGN G2</v>
          </cell>
          <cell r="E979" t="str">
            <v>Air</v>
          </cell>
          <cell r="F979" t="str">
            <v>CS</v>
          </cell>
          <cell r="G979">
            <v>0</v>
          </cell>
          <cell r="H979">
            <v>0</v>
          </cell>
          <cell r="I979">
            <v>2023</v>
          </cell>
          <cell r="J979" t="str">
            <v>Actual</v>
          </cell>
        </row>
        <row r="980">
          <cell r="B980" t="str">
            <v>HORBAC</v>
          </cell>
          <cell r="C980">
            <v>3</v>
          </cell>
          <cell r="D980" t="str">
            <v>SGN G2</v>
          </cell>
          <cell r="E980" t="str">
            <v>Air</v>
          </cell>
          <cell r="F980" t="str">
            <v>CS</v>
          </cell>
          <cell r="G980">
            <v>0</v>
          </cell>
          <cell r="H980">
            <v>0</v>
          </cell>
          <cell r="I980">
            <v>2023</v>
          </cell>
          <cell r="J980" t="str">
            <v>Actual</v>
          </cell>
        </row>
        <row r="981">
          <cell r="B981" t="str">
            <v>HORBUB</v>
          </cell>
          <cell r="C981">
            <v>3</v>
          </cell>
          <cell r="D981" t="str">
            <v>SGN G2</v>
          </cell>
          <cell r="E981" t="str">
            <v>Air</v>
          </cell>
          <cell r="F981" t="str">
            <v>CS</v>
          </cell>
          <cell r="G981">
            <v>0</v>
          </cell>
          <cell r="H981">
            <v>0</v>
          </cell>
          <cell r="I981">
            <v>2023</v>
          </cell>
          <cell r="J981" t="str">
            <v>Actual</v>
          </cell>
        </row>
        <row r="982">
          <cell r="B982" t="str">
            <v>HOSLEY</v>
          </cell>
          <cell r="C982">
            <v>3</v>
          </cell>
          <cell r="D982" t="str">
            <v>SGN G2</v>
          </cell>
          <cell r="E982" t="str">
            <v>Air</v>
          </cell>
          <cell r="F982" t="str">
            <v>CS</v>
          </cell>
          <cell r="G982">
            <v>0</v>
          </cell>
          <cell r="H982">
            <v>0</v>
          </cell>
          <cell r="I982">
            <v>2023</v>
          </cell>
          <cell r="J982" t="str">
            <v>Actual</v>
          </cell>
        </row>
        <row r="983">
          <cell r="B983" t="str">
            <v>JCREW</v>
          </cell>
          <cell r="C983">
            <v>3</v>
          </cell>
          <cell r="D983" t="str">
            <v>SGN G2</v>
          </cell>
          <cell r="E983" t="str">
            <v>Air</v>
          </cell>
          <cell r="F983" t="str">
            <v>CS</v>
          </cell>
          <cell r="G983">
            <v>7</v>
          </cell>
          <cell r="H983">
            <v>1.75E-3</v>
          </cell>
          <cell r="I983">
            <v>2023</v>
          </cell>
          <cell r="J983" t="str">
            <v>Actual</v>
          </cell>
        </row>
        <row r="984">
          <cell r="B984" t="str">
            <v>NBAL</v>
          </cell>
          <cell r="C984">
            <v>3</v>
          </cell>
          <cell r="D984" t="str">
            <v>SGN G2</v>
          </cell>
          <cell r="E984" t="str">
            <v>Air</v>
          </cell>
          <cell r="F984" t="str">
            <v>CS</v>
          </cell>
          <cell r="G984">
            <v>31</v>
          </cell>
          <cell r="H984">
            <v>0.1474222222222222</v>
          </cell>
          <cell r="I984">
            <v>2023</v>
          </cell>
          <cell r="J984" t="str">
            <v>Actual</v>
          </cell>
        </row>
        <row r="985">
          <cell r="B985" t="str">
            <v>NBC</v>
          </cell>
          <cell r="C985">
            <v>3</v>
          </cell>
          <cell r="D985" t="str">
            <v>SGN G2</v>
          </cell>
          <cell r="E985" t="str">
            <v>Air</v>
          </cell>
          <cell r="F985" t="str">
            <v>CS</v>
          </cell>
          <cell r="G985">
            <v>0</v>
          </cell>
          <cell r="H985">
            <v>0</v>
          </cell>
          <cell r="I985">
            <v>2023</v>
          </cell>
          <cell r="J985" t="str">
            <v>Actual</v>
          </cell>
        </row>
        <row r="986">
          <cell r="B986" t="str">
            <v>NBMY</v>
          </cell>
          <cell r="C986">
            <v>3</v>
          </cell>
          <cell r="D986" t="str">
            <v>SGN G2</v>
          </cell>
          <cell r="E986" t="str">
            <v>Air</v>
          </cell>
          <cell r="F986" t="str">
            <v>CS</v>
          </cell>
          <cell r="G986">
            <v>0</v>
          </cell>
          <cell r="H986">
            <v>0</v>
          </cell>
          <cell r="I986">
            <v>2023</v>
          </cell>
          <cell r="J986" t="str">
            <v>Actual</v>
          </cell>
        </row>
        <row r="987">
          <cell r="B987" t="str">
            <v>NBSG</v>
          </cell>
          <cell r="C987">
            <v>3</v>
          </cell>
          <cell r="D987" t="str">
            <v>SGN G2</v>
          </cell>
          <cell r="E987" t="str">
            <v>Air</v>
          </cell>
          <cell r="F987" t="str">
            <v>CS</v>
          </cell>
          <cell r="G987">
            <v>0</v>
          </cell>
          <cell r="H987">
            <v>0</v>
          </cell>
          <cell r="I987">
            <v>2023</v>
          </cell>
          <cell r="J987" t="str">
            <v>Actual</v>
          </cell>
        </row>
        <row r="988">
          <cell r="B988" t="str">
            <v>UADSHP</v>
          </cell>
          <cell r="C988">
            <v>3</v>
          </cell>
          <cell r="D988" t="str">
            <v>SGN G2</v>
          </cell>
          <cell r="E988" t="str">
            <v>Air</v>
          </cell>
          <cell r="F988" t="str">
            <v>CS</v>
          </cell>
          <cell r="G988">
            <v>0</v>
          </cell>
          <cell r="H988">
            <v>0</v>
          </cell>
          <cell r="I988">
            <v>2023</v>
          </cell>
          <cell r="J988" t="str">
            <v>Actual</v>
          </cell>
        </row>
        <row r="989">
          <cell r="B989" t="str">
            <v>WARMEX</v>
          </cell>
          <cell r="C989">
            <v>3</v>
          </cell>
          <cell r="D989" t="str">
            <v>SGN G2</v>
          </cell>
          <cell r="E989" t="str">
            <v>Air</v>
          </cell>
          <cell r="F989" t="str">
            <v>CS</v>
          </cell>
          <cell r="G989">
            <v>0</v>
          </cell>
          <cell r="H989">
            <v>0</v>
          </cell>
          <cell r="I989">
            <v>2023</v>
          </cell>
          <cell r="J989" t="str">
            <v>Actual</v>
          </cell>
        </row>
        <row r="990">
          <cell r="B990" t="str">
            <v>XIRGA</v>
          </cell>
          <cell r="C990">
            <v>3</v>
          </cell>
          <cell r="D990" t="str">
            <v>SGN G5</v>
          </cell>
          <cell r="E990" t="str">
            <v>Air</v>
          </cell>
          <cell r="F990" t="str">
            <v>CS</v>
          </cell>
          <cell r="G990">
            <v>0</v>
          </cell>
          <cell r="H990">
            <v>0</v>
          </cell>
          <cell r="I990">
            <v>2023</v>
          </cell>
          <cell r="J990" t="str">
            <v>Actual</v>
          </cell>
        </row>
        <row r="991">
          <cell r="B991" t="str">
            <v>XWASO</v>
          </cell>
          <cell r="C991">
            <v>3</v>
          </cell>
          <cell r="D991" t="str">
            <v>SGN G2</v>
          </cell>
          <cell r="E991" t="str">
            <v>Air</v>
          </cell>
          <cell r="F991" t="str">
            <v>CS</v>
          </cell>
          <cell r="G991">
            <v>0</v>
          </cell>
          <cell r="H991">
            <v>0</v>
          </cell>
          <cell r="I991">
            <v>2023</v>
          </cell>
          <cell r="J991" t="str">
            <v>Actual</v>
          </cell>
        </row>
        <row r="992">
          <cell r="B992" t="str">
            <v>AEO</v>
          </cell>
          <cell r="C992">
            <v>3</v>
          </cell>
          <cell r="D992" t="str">
            <v>SGN G3</v>
          </cell>
          <cell r="E992" t="str">
            <v>Air</v>
          </cell>
          <cell r="F992" t="str">
            <v>CS</v>
          </cell>
          <cell r="G992">
            <v>0</v>
          </cell>
          <cell r="H992">
            <v>0</v>
          </cell>
          <cell r="I992">
            <v>2023</v>
          </cell>
          <cell r="J992" t="str">
            <v>Actual</v>
          </cell>
        </row>
        <row r="993">
          <cell r="B993" t="str">
            <v>AEOHK</v>
          </cell>
          <cell r="C993">
            <v>3</v>
          </cell>
          <cell r="D993" t="str">
            <v>SGN G3</v>
          </cell>
          <cell r="E993" t="str">
            <v>Air</v>
          </cell>
          <cell r="F993" t="str">
            <v>CS</v>
          </cell>
          <cell r="G993">
            <v>0</v>
          </cell>
          <cell r="H993">
            <v>0</v>
          </cell>
          <cell r="I993">
            <v>2023</v>
          </cell>
          <cell r="J993" t="str">
            <v>Actual</v>
          </cell>
        </row>
        <row r="994">
          <cell r="B994" t="str">
            <v>AEOJP</v>
          </cell>
          <cell r="C994">
            <v>3</v>
          </cell>
          <cell r="D994" t="str">
            <v>SGN G3</v>
          </cell>
          <cell r="E994" t="str">
            <v>Air</v>
          </cell>
          <cell r="F994" t="str">
            <v>CS</v>
          </cell>
          <cell r="G994">
            <v>0</v>
          </cell>
          <cell r="H994">
            <v>0</v>
          </cell>
          <cell r="I994">
            <v>2023</v>
          </cell>
          <cell r="J994" t="str">
            <v>Actual</v>
          </cell>
        </row>
        <row r="995">
          <cell r="B995" t="str">
            <v>AEOMEX</v>
          </cell>
          <cell r="C995">
            <v>3</v>
          </cell>
          <cell r="D995" t="str">
            <v>SGN G3</v>
          </cell>
          <cell r="E995" t="str">
            <v>Air</v>
          </cell>
          <cell r="F995" t="str">
            <v>CS</v>
          </cell>
          <cell r="G995">
            <v>0</v>
          </cell>
          <cell r="H995">
            <v>0</v>
          </cell>
          <cell r="I995">
            <v>2023</v>
          </cell>
          <cell r="J995" t="str">
            <v>Actual</v>
          </cell>
        </row>
        <row r="996">
          <cell r="B996" t="str">
            <v>AEOMIX</v>
          </cell>
          <cell r="C996">
            <v>3</v>
          </cell>
          <cell r="D996" t="str">
            <v>SGN G3</v>
          </cell>
          <cell r="E996" t="str">
            <v>Air</v>
          </cell>
          <cell r="F996" t="str">
            <v>CS</v>
          </cell>
          <cell r="G996">
            <v>0</v>
          </cell>
          <cell r="H996">
            <v>0</v>
          </cell>
          <cell r="I996">
            <v>2023</v>
          </cell>
          <cell r="J996" t="str">
            <v>Actual</v>
          </cell>
        </row>
        <row r="997">
          <cell r="B997" t="str">
            <v>AEOSHA</v>
          </cell>
          <cell r="C997">
            <v>3</v>
          </cell>
          <cell r="D997" t="str">
            <v>SGN G3</v>
          </cell>
          <cell r="E997" t="str">
            <v>Air</v>
          </cell>
          <cell r="F997" t="str">
            <v>CS</v>
          </cell>
          <cell r="G997">
            <v>0</v>
          </cell>
          <cell r="H997">
            <v>0</v>
          </cell>
          <cell r="I997">
            <v>2023</v>
          </cell>
          <cell r="J997" t="str">
            <v>Actual</v>
          </cell>
        </row>
        <row r="998">
          <cell r="B998" t="str">
            <v>AGRON</v>
          </cell>
          <cell r="C998">
            <v>3</v>
          </cell>
          <cell r="D998" t="str">
            <v>SGN G3</v>
          </cell>
          <cell r="E998" t="str">
            <v>Air</v>
          </cell>
          <cell r="F998" t="str">
            <v>CS</v>
          </cell>
          <cell r="G998">
            <v>0</v>
          </cell>
          <cell r="H998">
            <v>0</v>
          </cell>
          <cell r="I998">
            <v>2023</v>
          </cell>
          <cell r="J998" t="str">
            <v>Actual</v>
          </cell>
        </row>
        <row r="999">
          <cell r="B999" t="str">
            <v>BELL</v>
          </cell>
          <cell r="C999">
            <v>3</v>
          </cell>
          <cell r="D999" t="str">
            <v>SGN G3</v>
          </cell>
          <cell r="E999" t="str">
            <v>Air</v>
          </cell>
          <cell r="F999" t="str">
            <v>CS</v>
          </cell>
          <cell r="G999">
            <v>0</v>
          </cell>
          <cell r="H999">
            <v>0</v>
          </cell>
          <cell r="I999">
            <v>2023</v>
          </cell>
          <cell r="J999" t="str">
            <v>Actual</v>
          </cell>
        </row>
        <row r="1000">
          <cell r="B1000" t="str">
            <v>BHBEJ</v>
          </cell>
          <cell r="C1000">
            <v>3</v>
          </cell>
          <cell r="D1000" t="str">
            <v>SGN G3</v>
          </cell>
          <cell r="E1000" t="str">
            <v>Air</v>
          </cell>
          <cell r="F1000" t="str">
            <v>CS</v>
          </cell>
          <cell r="G1000">
            <v>0</v>
          </cell>
          <cell r="H1000">
            <v>0</v>
          </cell>
          <cell r="I1000">
            <v>2023</v>
          </cell>
          <cell r="J1000" t="str">
            <v>Actual</v>
          </cell>
        </row>
        <row r="1001">
          <cell r="B1001" t="str">
            <v>BPS</v>
          </cell>
          <cell r="C1001">
            <v>3</v>
          </cell>
          <cell r="D1001" t="str">
            <v>SGN G3</v>
          </cell>
          <cell r="E1001" t="str">
            <v>Air</v>
          </cell>
          <cell r="F1001" t="str">
            <v>CS</v>
          </cell>
          <cell r="G1001">
            <v>0</v>
          </cell>
          <cell r="H1001">
            <v>0</v>
          </cell>
          <cell r="I1001">
            <v>2023</v>
          </cell>
          <cell r="J1001" t="str">
            <v>Actual</v>
          </cell>
        </row>
        <row r="1002">
          <cell r="B1002" t="str">
            <v>BPSH</v>
          </cell>
          <cell r="C1002">
            <v>3</v>
          </cell>
          <cell r="D1002" t="str">
            <v>SGN G3</v>
          </cell>
          <cell r="E1002" t="str">
            <v>Air</v>
          </cell>
          <cell r="F1002" t="str">
            <v>CS</v>
          </cell>
          <cell r="G1002">
            <v>0</v>
          </cell>
          <cell r="H1002">
            <v>0</v>
          </cell>
          <cell r="I1002">
            <v>2023</v>
          </cell>
          <cell r="J1002" t="str">
            <v>Actual</v>
          </cell>
        </row>
        <row r="1003">
          <cell r="B1003" t="str">
            <v>BPSHCA</v>
          </cell>
          <cell r="C1003">
            <v>3</v>
          </cell>
          <cell r="D1003" t="str">
            <v>SGN G3</v>
          </cell>
          <cell r="E1003" t="str">
            <v>Air</v>
          </cell>
          <cell r="F1003" t="str">
            <v>CS</v>
          </cell>
          <cell r="G1003">
            <v>0</v>
          </cell>
          <cell r="H1003">
            <v>0</v>
          </cell>
          <cell r="I1003">
            <v>2023</v>
          </cell>
          <cell r="J1003" t="str">
            <v>Actual</v>
          </cell>
        </row>
        <row r="1004">
          <cell r="B1004" t="str">
            <v>BPSHUB</v>
          </cell>
          <cell r="C1004">
            <v>3</v>
          </cell>
          <cell r="D1004" t="str">
            <v>SGN G3</v>
          </cell>
          <cell r="E1004" t="str">
            <v>Air</v>
          </cell>
          <cell r="F1004" t="str">
            <v>CS</v>
          </cell>
          <cell r="G1004">
            <v>0</v>
          </cell>
          <cell r="H1004">
            <v>0</v>
          </cell>
          <cell r="I1004">
            <v>2023</v>
          </cell>
          <cell r="J1004" t="str">
            <v>Actual</v>
          </cell>
        </row>
        <row r="1005">
          <cell r="B1005" t="str">
            <v>BPSL</v>
          </cell>
          <cell r="C1005">
            <v>3</v>
          </cell>
          <cell r="D1005" t="str">
            <v>SGN G3</v>
          </cell>
          <cell r="E1005" t="str">
            <v>Air</v>
          </cell>
          <cell r="F1005" t="str">
            <v>CS</v>
          </cell>
          <cell r="G1005">
            <v>0</v>
          </cell>
          <cell r="H1005">
            <v>0</v>
          </cell>
          <cell r="I1005">
            <v>2023</v>
          </cell>
          <cell r="J1005" t="str">
            <v>Actual</v>
          </cell>
        </row>
        <row r="1006">
          <cell r="B1006" t="str">
            <v>BRYLAN</v>
          </cell>
          <cell r="C1006">
            <v>3</v>
          </cell>
          <cell r="D1006" t="str">
            <v>SGN G3</v>
          </cell>
          <cell r="E1006" t="str">
            <v>Air</v>
          </cell>
          <cell r="F1006" t="str">
            <v>CS</v>
          </cell>
          <cell r="G1006">
            <v>0</v>
          </cell>
          <cell r="H1006">
            <v>0</v>
          </cell>
          <cell r="I1006">
            <v>2023</v>
          </cell>
          <cell r="J1006" t="str">
            <v>Actual</v>
          </cell>
        </row>
        <row r="1007">
          <cell r="B1007" t="str">
            <v>CHEWY</v>
          </cell>
          <cell r="C1007">
            <v>3</v>
          </cell>
          <cell r="D1007" t="str">
            <v>SGN G3</v>
          </cell>
          <cell r="E1007" t="str">
            <v>Air</v>
          </cell>
          <cell r="F1007" t="str">
            <v>CS</v>
          </cell>
          <cell r="G1007">
            <v>0</v>
          </cell>
          <cell r="H1007">
            <v>0</v>
          </cell>
          <cell r="I1007">
            <v>2023</v>
          </cell>
          <cell r="J1007" t="str">
            <v>Actual</v>
          </cell>
        </row>
        <row r="1008">
          <cell r="B1008" t="str">
            <v>CLUSH</v>
          </cell>
          <cell r="C1008">
            <v>3</v>
          </cell>
          <cell r="D1008" t="str">
            <v>SGN G3</v>
          </cell>
          <cell r="E1008" t="str">
            <v>Air</v>
          </cell>
          <cell r="F1008" t="str">
            <v>CS</v>
          </cell>
          <cell r="G1008">
            <v>0</v>
          </cell>
          <cell r="H1008">
            <v>0</v>
          </cell>
          <cell r="I1008">
            <v>2023</v>
          </cell>
          <cell r="J1008" t="str">
            <v>Actual</v>
          </cell>
        </row>
        <row r="1009">
          <cell r="B1009" t="str">
            <v>DEICH</v>
          </cell>
          <cell r="C1009">
            <v>3</v>
          </cell>
          <cell r="D1009" t="str">
            <v>SGN G3</v>
          </cell>
          <cell r="E1009" t="str">
            <v>Air</v>
          </cell>
          <cell r="F1009" t="str">
            <v>CS</v>
          </cell>
          <cell r="G1009">
            <v>0</v>
          </cell>
          <cell r="H1009">
            <v>0</v>
          </cell>
          <cell r="I1009">
            <v>2023</v>
          </cell>
          <cell r="J1009" t="str">
            <v>Actual</v>
          </cell>
        </row>
        <row r="1010">
          <cell r="B1010" t="str">
            <v>DEICUK</v>
          </cell>
          <cell r="C1010">
            <v>3</v>
          </cell>
          <cell r="D1010" t="str">
            <v>SGN G3</v>
          </cell>
          <cell r="E1010" t="str">
            <v>Air</v>
          </cell>
          <cell r="F1010" t="str">
            <v>CS</v>
          </cell>
          <cell r="G1010">
            <v>0</v>
          </cell>
          <cell r="H1010">
            <v>0</v>
          </cell>
          <cell r="I1010">
            <v>2023</v>
          </cell>
          <cell r="J1010" t="str">
            <v>Actual</v>
          </cell>
        </row>
        <row r="1011">
          <cell r="B1011" t="str">
            <v>DEMO</v>
          </cell>
          <cell r="C1011">
            <v>3</v>
          </cell>
          <cell r="D1011" t="str">
            <v>SGN G3</v>
          </cell>
          <cell r="E1011" t="str">
            <v>Air</v>
          </cell>
          <cell r="F1011" t="str">
            <v>CS</v>
          </cell>
          <cell r="G1011">
            <v>0</v>
          </cell>
          <cell r="H1011">
            <v>0</v>
          </cell>
          <cell r="I1011">
            <v>2023</v>
          </cell>
          <cell r="J1011" t="str">
            <v>Actual</v>
          </cell>
        </row>
        <row r="1012">
          <cell r="B1012" t="str">
            <v>EDDIEB</v>
          </cell>
          <cell r="C1012">
            <v>3</v>
          </cell>
          <cell r="D1012" t="str">
            <v>SGN G3</v>
          </cell>
          <cell r="E1012" t="str">
            <v>Air</v>
          </cell>
          <cell r="F1012" t="str">
            <v>CS</v>
          </cell>
          <cell r="G1012">
            <v>0</v>
          </cell>
          <cell r="H1012">
            <v>0</v>
          </cell>
          <cell r="I1012">
            <v>2023</v>
          </cell>
          <cell r="J1012" t="str">
            <v>Actual</v>
          </cell>
        </row>
        <row r="1013">
          <cell r="B1013" t="str">
            <v>EMCOLS</v>
          </cell>
          <cell r="C1013">
            <v>3</v>
          </cell>
          <cell r="D1013" t="str">
            <v>SGN G3</v>
          </cell>
          <cell r="E1013" t="str">
            <v>Air</v>
          </cell>
          <cell r="F1013" t="str">
            <v>CS</v>
          </cell>
          <cell r="G1013">
            <v>0</v>
          </cell>
          <cell r="H1013">
            <v>0</v>
          </cell>
          <cell r="I1013">
            <v>2023</v>
          </cell>
          <cell r="J1013" t="str">
            <v>Actual</v>
          </cell>
        </row>
        <row r="1014">
          <cell r="B1014" t="str">
            <v>ENGRS</v>
          </cell>
          <cell r="C1014">
            <v>3</v>
          </cell>
          <cell r="D1014" t="str">
            <v>SGN G3</v>
          </cell>
          <cell r="E1014" t="str">
            <v>Air</v>
          </cell>
          <cell r="F1014" t="str">
            <v>CS</v>
          </cell>
          <cell r="G1014">
            <v>0</v>
          </cell>
          <cell r="H1014">
            <v>0</v>
          </cell>
          <cell r="I1014">
            <v>2023</v>
          </cell>
          <cell r="J1014" t="str">
            <v>Actual</v>
          </cell>
        </row>
        <row r="1015">
          <cell r="B1015" t="str">
            <v>ENSHOE</v>
          </cell>
          <cell r="C1015">
            <v>3</v>
          </cell>
          <cell r="D1015" t="str">
            <v>SGN G3</v>
          </cell>
          <cell r="E1015" t="str">
            <v>Air</v>
          </cell>
          <cell r="F1015" t="str">
            <v>CS</v>
          </cell>
          <cell r="G1015">
            <v>0</v>
          </cell>
          <cell r="H1015">
            <v>0</v>
          </cell>
          <cell r="I1015">
            <v>2023</v>
          </cell>
          <cell r="J1015" t="str">
            <v>Actual</v>
          </cell>
        </row>
        <row r="1016">
          <cell r="B1016" t="str">
            <v>ENSPOR</v>
          </cell>
          <cell r="C1016">
            <v>3</v>
          </cell>
          <cell r="D1016" t="str">
            <v>SGN G3</v>
          </cell>
          <cell r="E1016" t="str">
            <v>Air</v>
          </cell>
          <cell r="F1016" t="str">
            <v>CS</v>
          </cell>
          <cell r="G1016">
            <v>0</v>
          </cell>
          <cell r="H1016">
            <v>0</v>
          </cell>
          <cell r="I1016">
            <v>2023</v>
          </cell>
          <cell r="J1016" t="str">
            <v>Actual</v>
          </cell>
        </row>
        <row r="1017">
          <cell r="B1017" t="str">
            <v>ESPRIT</v>
          </cell>
          <cell r="C1017">
            <v>3</v>
          </cell>
          <cell r="D1017" t="str">
            <v>SGN G3</v>
          </cell>
          <cell r="E1017" t="str">
            <v>Air</v>
          </cell>
          <cell r="F1017" t="str">
            <v>CS</v>
          </cell>
          <cell r="G1017">
            <v>0</v>
          </cell>
          <cell r="H1017">
            <v>0</v>
          </cell>
          <cell r="I1017">
            <v>2023</v>
          </cell>
          <cell r="J1017" t="str">
            <v>Actual</v>
          </cell>
        </row>
        <row r="1018">
          <cell r="B1018" t="str">
            <v>FOOTCA</v>
          </cell>
          <cell r="C1018">
            <v>3</v>
          </cell>
          <cell r="D1018" t="str">
            <v>SGN G3</v>
          </cell>
          <cell r="E1018" t="str">
            <v>Air</v>
          </cell>
          <cell r="F1018" t="str">
            <v>CS</v>
          </cell>
          <cell r="G1018">
            <v>0</v>
          </cell>
          <cell r="H1018">
            <v>0</v>
          </cell>
          <cell r="I1018">
            <v>2023</v>
          </cell>
          <cell r="J1018" t="str">
            <v>Actual</v>
          </cell>
        </row>
        <row r="1019">
          <cell r="B1019" t="str">
            <v>FOOTRT</v>
          </cell>
          <cell r="C1019">
            <v>3</v>
          </cell>
          <cell r="D1019" t="str">
            <v>SGN G3</v>
          </cell>
          <cell r="E1019" t="str">
            <v>Air</v>
          </cell>
          <cell r="F1019" t="str">
            <v>CS</v>
          </cell>
          <cell r="G1019">
            <v>0</v>
          </cell>
          <cell r="H1019">
            <v>0</v>
          </cell>
          <cell r="I1019">
            <v>2023</v>
          </cell>
          <cell r="J1019" t="str">
            <v>Actual</v>
          </cell>
        </row>
        <row r="1020">
          <cell r="B1020" t="str">
            <v>FOOTTE</v>
          </cell>
          <cell r="C1020">
            <v>3</v>
          </cell>
          <cell r="D1020" t="str">
            <v>SGN G3</v>
          </cell>
          <cell r="E1020" t="str">
            <v>Air</v>
          </cell>
          <cell r="F1020" t="str">
            <v>CS</v>
          </cell>
          <cell r="G1020">
            <v>0</v>
          </cell>
          <cell r="H1020">
            <v>0</v>
          </cell>
          <cell r="I1020">
            <v>2023</v>
          </cell>
          <cell r="J1020" t="str">
            <v>Actual</v>
          </cell>
        </row>
        <row r="1021">
          <cell r="B1021" t="str">
            <v>GORE</v>
          </cell>
          <cell r="C1021">
            <v>3</v>
          </cell>
          <cell r="D1021" t="str">
            <v>SGN G3</v>
          </cell>
          <cell r="E1021" t="str">
            <v>Air</v>
          </cell>
          <cell r="F1021" t="str">
            <v>CS</v>
          </cell>
          <cell r="G1021">
            <v>0</v>
          </cell>
          <cell r="H1021">
            <v>0</v>
          </cell>
          <cell r="I1021">
            <v>2023</v>
          </cell>
          <cell r="J1021" t="str">
            <v>Actual</v>
          </cell>
        </row>
        <row r="1022">
          <cell r="B1022" t="str">
            <v>HAGGAR</v>
          </cell>
          <cell r="C1022">
            <v>3</v>
          </cell>
          <cell r="D1022" t="str">
            <v>SGN G3</v>
          </cell>
          <cell r="E1022" t="str">
            <v>Air</v>
          </cell>
          <cell r="F1022" t="str">
            <v>CS</v>
          </cell>
          <cell r="G1022">
            <v>0</v>
          </cell>
          <cell r="H1022">
            <v>0</v>
          </cell>
          <cell r="I1022">
            <v>2023</v>
          </cell>
          <cell r="J1022" t="str">
            <v>Actual</v>
          </cell>
        </row>
        <row r="1023">
          <cell r="B1023" t="str">
            <v>HBIRAW</v>
          </cell>
          <cell r="C1023">
            <v>3</v>
          </cell>
          <cell r="D1023" t="str">
            <v>SGN G3</v>
          </cell>
          <cell r="E1023" t="str">
            <v>Air</v>
          </cell>
          <cell r="F1023" t="str">
            <v>CS</v>
          </cell>
          <cell r="G1023">
            <v>0</v>
          </cell>
          <cell r="H1023">
            <v>0</v>
          </cell>
          <cell r="I1023">
            <v>2023</v>
          </cell>
          <cell r="J1023" t="str">
            <v>Actual</v>
          </cell>
        </row>
        <row r="1024">
          <cell r="B1024" t="str">
            <v>HUNK</v>
          </cell>
          <cell r="C1024">
            <v>3</v>
          </cell>
          <cell r="D1024" t="str">
            <v>SGN G3</v>
          </cell>
          <cell r="E1024" t="str">
            <v>Air</v>
          </cell>
          <cell r="F1024" t="str">
            <v>CS</v>
          </cell>
          <cell r="G1024">
            <v>0</v>
          </cell>
          <cell r="H1024">
            <v>0</v>
          </cell>
          <cell r="I1024">
            <v>2023</v>
          </cell>
          <cell r="J1024" t="str">
            <v>Actual</v>
          </cell>
        </row>
        <row r="1025">
          <cell r="B1025" t="str">
            <v>MYSHOE</v>
          </cell>
          <cell r="C1025">
            <v>3</v>
          </cell>
          <cell r="D1025" t="str">
            <v>SGN G3</v>
          </cell>
          <cell r="E1025" t="str">
            <v>Air</v>
          </cell>
          <cell r="F1025" t="str">
            <v>CS</v>
          </cell>
          <cell r="G1025">
            <v>0</v>
          </cell>
          <cell r="H1025">
            <v>0</v>
          </cell>
          <cell r="I1025">
            <v>2023</v>
          </cell>
          <cell r="J1025" t="str">
            <v>Actual</v>
          </cell>
        </row>
        <row r="1026">
          <cell r="B1026" t="str">
            <v>OFWO</v>
          </cell>
          <cell r="C1026">
            <v>3</v>
          </cell>
          <cell r="D1026" t="str">
            <v>SGN G3</v>
          </cell>
          <cell r="E1026" t="str">
            <v>Air</v>
          </cell>
          <cell r="F1026" t="str">
            <v>CS</v>
          </cell>
          <cell r="G1026">
            <v>0</v>
          </cell>
          <cell r="H1026">
            <v>0</v>
          </cell>
          <cell r="I1026">
            <v>2023</v>
          </cell>
          <cell r="J1026" t="str">
            <v>Actual</v>
          </cell>
        </row>
        <row r="1027">
          <cell r="B1027" t="str">
            <v>PESPO</v>
          </cell>
          <cell r="C1027">
            <v>3</v>
          </cell>
          <cell r="D1027" t="str">
            <v>SGN G3</v>
          </cell>
          <cell r="E1027" t="str">
            <v>Air</v>
          </cell>
          <cell r="F1027" t="str">
            <v>CS</v>
          </cell>
          <cell r="G1027">
            <v>0</v>
          </cell>
          <cell r="H1027">
            <v>0</v>
          </cell>
          <cell r="I1027">
            <v>2023</v>
          </cell>
          <cell r="J1027" t="str">
            <v>Actual</v>
          </cell>
        </row>
        <row r="1028">
          <cell r="B1028" t="str">
            <v>RACK</v>
          </cell>
          <cell r="C1028">
            <v>3</v>
          </cell>
          <cell r="D1028" t="str">
            <v>SGN G3</v>
          </cell>
          <cell r="E1028" t="str">
            <v>Air</v>
          </cell>
          <cell r="F1028" t="str">
            <v>CS</v>
          </cell>
          <cell r="G1028">
            <v>0</v>
          </cell>
          <cell r="H1028">
            <v>0</v>
          </cell>
          <cell r="I1028">
            <v>2023</v>
          </cell>
          <cell r="J1028" t="str">
            <v>Actual</v>
          </cell>
        </row>
        <row r="1029">
          <cell r="B1029" t="str">
            <v>RH</v>
          </cell>
          <cell r="C1029">
            <v>3</v>
          </cell>
          <cell r="D1029" t="str">
            <v>SGN G3</v>
          </cell>
          <cell r="E1029" t="str">
            <v>Air</v>
          </cell>
          <cell r="F1029" t="str">
            <v>CS</v>
          </cell>
          <cell r="G1029">
            <v>0</v>
          </cell>
          <cell r="H1029">
            <v>0</v>
          </cell>
          <cell r="I1029">
            <v>2023</v>
          </cell>
          <cell r="J1029" t="str">
            <v>Actual</v>
          </cell>
        </row>
        <row r="1030">
          <cell r="B1030" t="str">
            <v>RSGC</v>
          </cell>
          <cell r="C1030">
            <v>3</v>
          </cell>
          <cell r="D1030" t="str">
            <v>SGN G3</v>
          </cell>
          <cell r="E1030" t="str">
            <v>Air</v>
          </cell>
          <cell r="F1030" t="str">
            <v>CS</v>
          </cell>
          <cell r="G1030">
            <v>0</v>
          </cell>
          <cell r="H1030">
            <v>0</v>
          </cell>
          <cell r="I1030">
            <v>2023</v>
          </cell>
          <cell r="J1030" t="str">
            <v>Actual</v>
          </cell>
        </row>
        <row r="1031">
          <cell r="B1031" t="str">
            <v>SPST</v>
          </cell>
          <cell r="C1031">
            <v>3</v>
          </cell>
          <cell r="D1031" t="str">
            <v>SGN G3</v>
          </cell>
          <cell r="E1031" t="str">
            <v>Air</v>
          </cell>
          <cell r="F1031" t="str">
            <v>CS</v>
          </cell>
          <cell r="G1031">
            <v>0</v>
          </cell>
          <cell r="H1031">
            <v>0</v>
          </cell>
          <cell r="I1031">
            <v>2023</v>
          </cell>
          <cell r="J1031" t="str">
            <v>Actual</v>
          </cell>
        </row>
        <row r="1032">
          <cell r="B1032" t="str">
            <v>TKMAXX</v>
          </cell>
          <cell r="C1032">
            <v>3</v>
          </cell>
          <cell r="D1032" t="str">
            <v>SGN G3</v>
          </cell>
          <cell r="E1032" t="str">
            <v>Air</v>
          </cell>
          <cell r="F1032" t="str">
            <v>CS</v>
          </cell>
          <cell r="G1032">
            <v>0</v>
          </cell>
          <cell r="H1032">
            <v>0</v>
          </cell>
          <cell r="I1032">
            <v>2023</v>
          </cell>
          <cell r="J1032" t="str">
            <v>Actual</v>
          </cell>
        </row>
        <row r="1033">
          <cell r="B1033" t="str">
            <v>TOTES</v>
          </cell>
          <cell r="C1033">
            <v>3</v>
          </cell>
          <cell r="D1033" t="str">
            <v>SGN G3</v>
          </cell>
          <cell r="E1033" t="str">
            <v>Air</v>
          </cell>
          <cell r="F1033" t="str">
            <v>CS</v>
          </cell>
          <cell r="G1033">
            <v>0</v>
          </cell>
          <cell r="H1033">
            <v>0</v>
          </cell>
          <cell r="I1033">
            <v>2023</v>
          </cell>
          <cell r="J1033" t="str">
            <v>Actual</v>
          </cell>
        </row>
        <row r="1034">
          <cell r="B1034" t="str">
            <v>URBAN</v>
          </cell>
          <cell r="C1034">
            <v>3</v>
          </cell>
          <cell r="D1034" t="str">
            <v>SGN G3</v>
          </cell>
          <cell r="E1034" t="str">
            <v>Air</v>
          </cell>
          <cell r="F1034" t="str">
            <v>CS</v>
          </cell>
          <cell r="G1034">
            <v>0</v>
          </cell>
          <cell r="H1034">
            <v>0</v>
          </cell>
          <cell r="I1034">
            <v>2023</v>
          </cell>
          <cell r="J1034" t="str">
            <v>Actual</v>
          </cell>
        </row>
        <row r="1035">
          <cell r="B1035" t="str">
            <v>VANHA</v>
          </cell>
          <cell r="C1035">
            <v>3</v>
          </cell>
          <cell r="D1035" t="str">
            <v>SGN G3</v>
          </cell>
          <cell r="E1035" t="str">
            <v>Air</v>
          </cell>
          <cell r="F1035" t="str">
            <v>CS</v>
          </cell>
          <cell r="G1035">
            <v>0</v>
          </cell>
          <cell r="H1035">
            <v>0</v>
          </cell>
          <cell r="I1035">
            <v>2023</v>
          </cell>
          <cell r="J1035" t="str">
            <v>Actual</v>
          </cell>
        </row>
        <row r="1036">
          <cell r="B1036" t="str">
            <v>WYNBRG</v>
          </cell>
          <cell r="C1036">
            <v>3</v>
          </cell>
          <cell r="D1036" t="str">
            <v>SGN G3</v>
          </cell>
          <cell r="E1036" t="str">
            <v>Air</v>
          </cell>
          <cell r="F1036" t="str">
            <v>CS</v>
          </cell>
          <cell r="G1036">
            <v>0</v>
          </cell>
          <cell r="H1036">
            <v>0</v>
          </cell>
          <cell r="I1036">
            <v>2023</v>
          </cell>
          <cell r="J1036" t="str">
            <v>Actual</v>
          </cell>
        </row>
        <row r="1037">
          <cell r="B1037" t="str">
            <v>XSCIN</v>
          </cell>
          <cell r="C1037">
            <v>3</v>
          </cell>
          <cell r="D1037" t="str">
            <v>SGN G3</v>
          </cell>
          <cell r="E1037" t="str">
            <v>Air</v>
          </cell>
          <cell r="F1037" t="str">
            <v>CS</v>
          </cell>
          <cell r="G1037">
            <v>0</v>
          </cell>
          <cell r="H1037">
            <v>0</v>
          </cell>
          <cell r="I1037">
            <v>2023</v>
          </cell>
          <cell r="J1037" t="str">
            <v>Actual</v>
          </cell>
        </row>
        <row r="1038">
          <cell r="B1038" t="str">
            <v>ALLM</v>
          </cell>
          <cell r="C1038">
            <v>3</v>
          </cell>
          <cell r="D1038" t="str">
            <v>SGN G4</v>
          </cell>
          <cell r="E1038" t="str">
            <v>Air</v>
          </cell>
          <cell r="F1038" t="str">
            <v>CS</v>
          </cell>
          <cell r="G1038">
            <v>0</v>
          </cell>
          <cell r="H1038">
            <v>0</v>
          </cell>
          <cell r="I1038">
            <v>2023</v>
          </cell>
          <cell r="J1038" t="str">
            <v>Actual</v>
          </cell>
        </row>
        <row r="1039">
          <cell r="B1039" t="str">
            <v>BOSE</v>
          </cell>
          <cell r="C1039">
            <v>3</v>
          </cell>
          <cell r="D1039" t="str">
            <v>SGN G4</v>
          </cell>
          <cell r="E1039" t="str">
            <v>Air</v>
          </cell>
          <cell r="F1039" t="str">
            <v>CS</v>
          </cell>
          <cell r="G1039">
            <v>0</v>
          </cell>
          <cell r="H1039">
            <v>0</v>
          </cell>
          <cell r="I1039">
            <v>2023</v>
          </cell>
          <cell r="J1039" t="str">
            <v>Actual</v>
          </cell>
        </row>
        <row r="1040">
          <cell r="B1040" t="str">
            <v>CKACEU</v>
          </cell>
          <cell r="C1040">
            <v>3</v>
          </cell>
          <cell r="D1040" t="str">
            <v>SGN G4</v>
          </cell>
          <cell r="E1040" t="str">
            <v>Air</v>
          </cell>
          <cell r="F1040" t="str">
            <v>CS</v>
          </cell>
          <cell r="G1040">
            <v>0</v>
          </cell>
          <cell r="H1040">
            <v>0</v>
          </cell>
          <cell r="I1040">
            <v>2023</v>
          </cell>
          <cell r="J1040" t="str">
            <v>Actual</v>
          </cell>
        </row>
        <row r="1041">
          <cell r="B1041" t="str">
            <v>CKFWEU</v>
          </cell>
          <cell r="C1041">
            <v>3</v>
          </cell>
          <cell r="D1041" t="str">
            <v>SGN G4</v>
          </cell>
          <cell r="E1041" t="str">
            <v>Air</v>
          </cell>
          <cell r="F1041" t="str">
            <v>CS</v>
          </cell>
          <cell r="G1041">
            <v>0</v>
          </cell>
          <cell r="H1041">
            <v>0</v>
          </cell>
          <cell r="I1041">
            <v>2023</v>
          </cell>
          <cell r="J1041" t="str">
            <v>Actual</v>
          </cell>
        </row>
        <row r="1042">
          <cell r="B1042" t="str">
            <v>CKJEEU</v>
          </cell>
          <cell r="C1042">
            <v>3</v>
          </cell>
          <cell r="D1042" t="str">
            <v>SGN G4</v>
          </cell>
          <cell r="E1042" t="str">
            <v>Air</v>
          </cell>
          <cell r="F1042" t="str">
            <v>CS</v>
          </cell>
          <cell r="G1042">
            <v>0</v>
          </cell>
          <cell r="H1042">
            <v>0</v>
          </cell>
          <cell r="I1042">
            <v>2023</v>
          </cell>
          <cell r="J1042" t="str">
            <v>Actual</v>
          </cell>
        </row>
        <row r="1043">
          <cell r="B1043" t="str">
            <v>CKMSEU</v>
          </cell>
          <cell r="C1043">
            <v>3</v>
          </cell>
          <cell r="D1043" t="str">
            <v>SGN G4</v>
          </cell>
          <cell r="E1043" t="str">
            <v>Air</v>
          </cell>
          <cell r="F1043" t="str">
            <v>CS</v>
          </cell>
          <cell r="G1043">
            <v>0</v>
          </cell>
          <cell r="H1043">
            <v>0</v>
          </cell>
          <cell r="I1043">
            <v>2023</v>
          </cell>
          <cell r="J1043" t="str">
            <v>Actual</v>
          </cell>
        </row>
        <row r="1044">
          <cell r="B1044" t="str">
            <v>CKPFEU</v>
          </cell>
          <cell r="C1044">
            <v>3</v>
          </cell>
          <cell r="D1044" t="str">
            <v>SGN G4</v>
          </cell>
          <cell r="E1044" t="str">
            <v>Air</v>
          </cell>
          <cell r="F1044" t="str">
            <v>CS</v>
          </cell>
          <cell r="G1044">
            <v>0</v>
          </cell>
          <cell r="H1044">
            <v>0</v>
          </cell>
          <cell r="I1044">
            <v>2023</v>
          </cell>
          <cell r="J1044" t="str">
            <v>Actual</v>
          </cell>
        </row>
        <row r="1045">
          <cell r="B1045" t="str">
            <v>CKRTEU</v>
          </cell>
          <cell r="C1045">
            <v>3</v>
          </cell>
          <cell r="D1045" t="str">
            <v>SGN G4</v>
          </cell>
          <cell r="E1045" t="str">
            <v>Air</v>
          </cell>
          <cell r="F1045" t="str">
            <v>CS</v>
          </cell>
          <cell r="G1045">
            <v>0</v>
          </cell>
          <cell r="H1045">
            <v>0</v>
          </cell>
          <cell r="I1045">
            <v>2023</v>
          </cell>
          <cell r="J1045" t="str">
            <v>Actual</v>
          </cell>
        </row>
        <row r="1046">
          <cell r="B1046" t="str">
            <v>CKSWEU</v>
          </cell>
          <cell r="C1046">
            <v>3</v>
          </cell>
          <cell r="D1046" t="str">
            <v>SGN G4</v>
          </cell>
          <cell r="E1046" t="str">
            <v>Air</v>
          </cell>
          <cell r="F1046" t="str">
            <v>CS</v>
          </cell>
          <cell r="G1046">
            <v>0</v>
          </cell>
          <cell r="H1046">
            <v>0</v>
          </cell>
          <cell r="I1046">
            <v>2023</v>
          </cell>
          <cell r="J1046" t="str">
            <v>Actual</v>
          </cell>
        </row>
        <row r="1047">
          <cell r="B1047" t="str">
            <v>DICKS</v>
          </cell>
          <cell r="C1047">
            <v>3</v>
          </cell>
          <cell r="D1047" t="str">
            <v>SGN G4</v>
          </cell>
          <cell r="E1047" t="str">
            <v>Air</v>
          </cell>
          <cell r="F1047" t="str">
            <v>CS</v>
          </cell>
          <cell r="G1047">
            <v>0</v>
          </cell>
          <cell r="H1047">
            <v>0</v>
          </cell>
          <cell r="I1047">
            <v>2023</v>
          </cell>
          <cell r="J1047" t="str">
            <v>Actual</v>
          </cell>
        </row>
        <row r="1048">
          <cell r="B1048" t="str">
            <v>ELDOR</v>
          </cell>
          <cell r="C1048">
            <v>3</v>
          </cell>
          <cell r="D1048" t="str">
            <v>SGN G4</v>
          </cell>
          <cell r="E1048" t="str">
            <v>Air</v>
          </cell>
          <cell r="F1048" t="str">
            <v>CS</v>
          </cell>
          <cell r="G1048">
            <v>0</v>
          </cell>
          <cell r="H1048">
            <v>0</v>
          </cell>
          <cell r="I1048">
            <v>2023</v>
          </cell>
          <cell r="J1048" t="str">
            <v>Actual</v>
          </cell>
        </row>
        <row r="1049">
          <cell r="B1049" t="str">
            <v>GAP</v>
          </cell>
          <cell r="C1049">
            <v>3</v>
          </cell>
          <cell r="D1049" t="str">
            <v>SGN G4</v>
          </cell>
          <cell r="E1049" t="str">
            <v>Air</v>
          </cell>
          <cell r="F1049" t="str">
            <v>CS</v>
          </cell>
          <cell r="G1049">
            <v>0</v>
          </cell>
          <cell r="H1049">
            <v>0</v>
          </cell>
          <cell r="I1049">
            <v>2023</v>
          </cell>
          <cell r="J1049" t="str">
            <v>Actual</v>
          </cell>
        </row>
        <row r="1050">
          <cell r="B1050" t="str">
            <v>IMAGE</v>
          </cell>
          <cell r="C1050">
            <v>3</v>
          </cell>
          <cell r="D1050" t="str">
            <v>SGN G4</v>
          </cell>
          <cell r="E1050" t="str">
            <v>Air</v>
          </cell>
          <cell r="F1050" t="str">
            <v>CS</v>
          </cell>
          <cell r="G1050">
            <v>0</v>
          </cell>
          <cell r="H1050">
            <v>0</v>
          </cell>
          <cell r="I1050">
            <v>2023</v>
          </cell>
          <cell r="J1050" t="str">
            <v>Actual</v>
          </cell>
        </row>
        <row r="1051">
          <cell r="B1051" t="str">
            <v>ITGM</v>
          </cell>
          <cell r="C1051">
            <v>3</v>
          </cell>
          <cell r="D1051" t="str">
            <v>SGN G4</v>
          </cell>
          <cell r="E1051" t="str">
            <v>Air</v>
          </cell>
          <cell r="F1051" t="str">
            <v>CS</v>
          </cell>
          <cell r="G1051">
            <v>0</v>
          </cell>
          <cell r="H1051">
            <v>0</v>
          </cell>
          <cell r="I1051">
            <v>2023</v>
          </cell>
          <cell r="J1051" t="str">
            <v>Actual</v>
          </cell>
        </row>
        <row r="1052">
          <cell r="B1052" t="str">
            <v>OBIITA</v>
          </cell>
          <cell r="C1052">
            <v>3</v>
          </cell>
          <cell r="D1052" t="str">
            <v>SGN G4</v>
          </cell>
          <cell r="E1052" t="str">
            <v>Air</v>
          </cell>
          <cell r="F1052" t="str">
            <v>CS</v>
          </cell>
          <cell r="G1052">
            <v>0</v>
          </cell>
          <cell r="H1052">
            <v>0</v>
          </cell>
          <cell r="I1052">
            <v>2023</v>
          </cell>
          <cell r="J1052" t="str">
            <v>Actual</v>
          </cell>
        </row>
        <row r="1053">
          <cell r="B1053" t="str">
            <v>OBIPOL</v>
          </cell>
          <cell r="C1053">
            <v>3</v>
          </cell>
          <cell r="D1053" t="str">
            <v>SGN G4</v>
          </cell>
          <cell r="E1053" t="str">
            <v>Air</v>
          </cell>
          <cell r="F1053" t="str">
            <v>CS</v>
          </cell>
          <cell r="G1053">
            <v>0</v>
          </cell>
          <cell r="H1053">
            <v>0</v>
          </cell>
          <cell r="I1053">
            <v>2023</v>
          </cell>
          <cell r="J1053" t="str">
            <v>Actual</v>
          </cell>
        </row>
        <row r="1054">
          <cell r="B1054" t="str">
            <v>OUTDOR</v>
          </cell>
          <cell r="C1054">
            <v>3</v>
          </cell>
          <cell r="D1054" t="str">
            <v>SGN G4</v>
          </cell>
          <cell r="E1054" t="str">
            <v>Air</v>
          </cell>
          <cell r="F1054" t="str">
            <v>CS</v>
          </cell>
          <cell r="G1054">
            <v>1</v>
          </cell>
          <cell r="H1054">
            <v>1.3020833333333334E-2</v>
          </cell>
          <cell r="I1054">
            <v>2023</v>
          </cell>
          <cell r="J1054" t="str">
            <v>Actual</v>
          </cell>
        </row>
        <row r="1055">
          <cell r="B1055" t="str">
            <v>PACSUN</v>
          </cell>
          <cell r="C1055">
            <v>3</v>
          </cell>
          <cell r="D1055" t="str">
            <v>SGN G4</v>
          </cell>
          <cell r="E1055" t="str">
            <v>Air</v>
          </cell>
          <cell r="F1055" t="str">
            <v>CS</v>
          </cell>
          <cell r="G1055">
            <v>0</v>
          </cell>
          <cell r="H1055">
            <v>0</v>
          </cell>
          <cell r="I1055">
            <v>2023</v>
          </cell>
          <cell r="J1055" t="str">
            <v>Actual</v>
          </cell>
        </row>
        <row r="1056">
          <cell r="B1056" t="str">
            <v>RIPC</v>
          </cell>
          <cell r="C1056">
            <v>3</v>
          </cell>
          <cell r="D1056" t="str">
            <v>SGN G4</v>
          </cell>
          <cell r="E1056" t="str">
            <v>Air</v>
          </cell>
          <cell r="F1056" t="str">
            <v>CS</v>
          </cell>
          <cell r="G1056">
            <v>0</v>
          </cell>
          <cell r="H1056">
            <v>0</v>
          </cell>
          <cell r="I1056">
            <v>2023</v>
          </cell>
          <cell r="J1056" t="str">
            <v>Actual</v>
          </cell>
        </row>
        <row r="1057">
          <cell r="B1057" t="str">
            <v>RIPP</v>
          </cell>
          <cell r="C1057">
            <v>3</v>
          </cell>
          <cell r="D1057" t="str">
            <v>SGN G4</v>
          </cell>
          <cell r="E1057" t="str">
            <v>Air</v>
          </cell>
          <cell r="F1057" t="str">
            <v>CS</v>
          </cell>
          <cell r="G1057">
            <v>0</v>
          </cell>
          <cell r="H1057">
            <v>0</v>
          </cell>
          <cell r="I1057">
            <v>2023</v>
          </cell>
          <cell r="J1057" t="str">
            <v>Actual</v>
          </cell>
        </row>
        <row r="1058">
          <cell r="B1058" t="str">
            <v>SPENCR</v>
          </cell>
          <cell r="C1058">
            <v>3</v>
          </cell>
          <cell r="D1058" t="str">
            <v>SGN G4</v>
          </cell>
          <cell r="E1058" t="str">
            <v>Air</v>
          </cell>
          <cell r="F1058" t="str">
            <v>CS</v>
          </cell>
          <cell r="G1058">
            <v>0</v>
          </cell>
          <cell r="H1058">
            <v>0</v>
          </cell>
          <cell r="I1058">
            <v>2023</v>
          </cell>
          <cell r="J1058" t="str">
            <v>Actual</v>
          </cell>
        </row>
        <row r="1059">
          <cell r="B1059" t="str">
            <v>TOMBOD</v>
          </cell>
          <cell r="C1059">
            <v>3</v>
          </cell>
          <cell r="D1059" t="str">
            <v>SGN G4</v>
          </cell>
          <cell r="E1059" t="str">
            <v>Air</v>
          </cell>
          <cell r="F1059" t="str">
            <v>CS</v>
          </cell>
          <cell r="G1059">
            <v>0</v>
          </cell>
          <cell r="H1059">
            <v>0</v>
          </cell>
          <cell r="I1059">
            <v>2023</v>
          </cell>
          <cell r="J1059" t="str">
            <v>Actual</v>
          </cell>
        </row>
        <row r="1060">
          <cell r="B1060" t="str">
            <v>TOMFTW</v>
          </cell>
          <cell r="C1060">
            <v>3</v>
          </cell>
          <cell r="D1060" t="str">
            <v>SGN G4</v>
          </cell>
          <cell r="E1060" t="str">
            <v>Air</v>
          </cell>
          <cell r="F1060" t="str">
            <v>CS</v>
          </cell>
          <cell r="G1060">
            <v>0</v>
          </cell>
          <cell r="H1060">
            <v>0</v>
          </cell>
          <cell r="I1060">
            <v>2023</v>
          </cell>
          <cell r="J1060" t="str">
            <v>Actual</v>
          </cell>
        </row>
        <row r="1061">
          <cell r="B1061" t="str">
            <v>TOMHAN</v>
          </cell>
          <cell r="C1061">
            <v>3</v>
          </cell>
          <cell r="D1061" t="str">
            <v>SGN G4</v>
          </cell>
          <cell r="E1061" t="str">
            <v>Air</v>
          </cell>
          <cell r="F1061" t="str">
            <v>CS</v>
          </cell>
          <cell r="G1061">
            <v>0</v>
          </cell>
          <cell r="H1061">
            <v>0</v>
          </cell>
          <cell r="I1061">
            <v>2023</v>
          </cell>
          <cell r="J1061" t="str">
            <v>Actual</v>
          </cell>
        </row>
        <row r="1062">
          <cell r="B1062" t="str">
            <v>TOMJEU</v>
          </cell>
          <cell r="C1062">
            <v>3</v>
          </cell>
          <cell r="D1062" t="str">
            <v>SGN G4</v>
          </cell>
          <cell r="E1062" t="str">
            <v>Air</v>
          </cell>
          <cell r="F1062" t="str">
            <v>CS</v>
          </cell>
          <cell r="G1062">
            <v>0</v>
          </cell>
          <cell r="H1062">
            <v>0</v>
          </cell>
          <cell r="I1062">
            <v>2023</v>
          </cell>
          <cell r="J1062" t="str">
            <v>Actual</v>
          </cell>
        </row>
        <row r="1063">
          <cell r="B1063" t="str">
            <v>TOMRTL</v>
          </cell>
          <cell r="C1063">
            <v>3</v>
          </cell>
          <cell r="D1063" t="str">
            <v>SGN G4</v>
          </cell>
          <cell r="E1063" t="str">
            <v>Air</v>
          </cell>
          <cell r="F1063" t="str">
            <v>CS</v>
          </cell>
          <cell r="G1063">
            <v>0</v>
          </cell>
          <cell r="H1063">
            <v>0</v>
          </cell>
          <cell r="I1063">
            <v>2023</v>
          </cell>
          <cell r="J1063" t="str">
            <v>Actual</v>
          </cell>
        </row>
        <row r="1064">
          <cell r="B1064" t="str">
            <v>TRU</v>
          </cell>
          <cell r="C1064">
            <v>3</v>
          </cell>
          <cell r="D1064" t="str">
            <v>SGN G4</v>
          </cell>
          <cell r="E1064" t="str">
            <v>Air</v>
          </cell>
          <cell r="F1064" t="str">
            <v>CS</v>
          </cell>
          <cell r="G1064">
            <v>0</v>
          </cell>
          <cell r="H1064">
            <v>0</v>
          </cell>
          <cell r="I1064">
            <v>2023</v>
          </cell>
          <cell r="J1064" t="str">
            <v>Actual</v>
          </cell>
        </row>
        <row r="1065">
          <cell r="B1065" t="str">
            <v>AAFES</v>
          </cell>
          <cell r="C1065">
            <v>3</v>
          </cell>
          <cell r="D1065" t="str">
            <v>SGN G5</v>
          </cell>
          <cell r="E1065" t="str">
            <v>Air</v>
          </cell>
          <cell r="F1065" t="str">
            <v>CS</v>
          </cell>
          <cell r="G1065">
            <v>0</v>
          </cell>
          <cell r="H1065">
            <v>0</v>
          </cell>
          <cell r="I1065">
            <v>2023</v>
          </cell>
          <cell r="J1065" t="str">
            <v>Actual</v>
          </cell>
        </row>
        <row r="1066">
          <cell r="B1066" t="str">
            <v>ALLB</v>
          </cell>
          <cell r="C1066">
            <v>3</v>
          </cell>
          <cell r="D1066" t="str">
            <v>SGN G5</v>
          </cell>
          <cell r="E1066" t="str">
            <v>Air</v>
          </cell>
          <cell r="F1066" t="str">
            <v>CS</v>
          </cell>
          <cell r="G1066">
            <v>0</v>
          </cell>
          <cell r="H1066">
            <v>0</v>
          </cell>
          <cell r="I1066">
            <v>2023</v>
          </cell>
          <cell r="J1066" t="str">
            <v>Actual</v>
          </cell>
        </row>
        <row r="1067">
          <cell r="B1067" t="str">
            <v>DORM</v>
          </cell>
          <cell r="C1067">
            <v>3</v>
          </cell>
          <cell r="D1067" t="str">
            <v>SGN G5</v>
          </cell>
          <cell r="E1067" t="str">
            <v>Air</v>
          </cell>
          <cell r="F1067" t="str">
            <v>CS</v>
          </cell>
          <cell r="G1067">
            <v>0</v>
          </cell>
          <cell r="H1067">
            <v>0</v>
          </cell>
          <cell r="I1067">
            <v>2023</v>
          </cell>
          <cell r="J1067" t="str">
            <v>Actual</v>
          </cell>
        </row>
        <row r="1068">
          <cell r="B1068" t="str">
            <v>DSAQSP</v>
          </cell>
          <cell r="C1068">
            <v>3</v>
          </cell>
          <cell r="D1068" t="str">
            <v>SGN G5</v>
          </cell>
          <cell r="E1068" t="str">
            <v>Air</v>
          </cell>
          <cell r="F1068" t="str">
            <v>CS</v>
          </cell>
          <cell r="G1068">
            <v>0</v>
          </cell>
          <cell r="H1068">
            <v>0</v>
          </cell>
          <cell r="I1068">
            <v>2023</v>
          </cell>
          <cell r="J1068" t="str">
            <v>Actual</v>
          </cell>
        </row>
        <row r="1069">
          <cell r="B1069" t="str">
            <v>EMCI</v>
          </cell>
          <cell r="C1069">
            <v>3</v>
          </cell>
          <cell r="D1069" t="str">
            <v>SGN G5</v>
          </cell>
          <cell r="E1069" t="str">
            <v>Air</v>
          </cell>
          <cell r="F1069" t="str">
            <v>CS</v>
          </cell>
          <cell r="G1069">
            <v>0</v>
          </cell>
          <cell r="H1069">
            <v>0</v>
          </cell>
          <cell r="I1069">
            <v>2023</v>
          </cell>
          <cell r="J1069" t="str">
            <v>Actual</v>
          </cell>
        </row>
        <row r="1070">
          <cell r="B1070" t="str">
            <v>LIICO</v>
          </cell>
          <cell r="C1070">
            <v>3</v>
          </cell>
          <cell r="D1070" t="str">
            <v>SGN G5</v>
          </cell>
          <cell r="E1070" t="str">
            <v>Air</v>
          </cell>
          <cell r="F1070" t="str">
            <v>CS</v>
          </cell>
          <cell r="G1070">
            <v>0</v>
          </cell>
          <cell r="H1070">
            <v>0</v>
          </cell>
          <cell r="I1070">
            <v>2023</v>
          </cell>
          <cell r="J1070" t="str">
            <v>Actual</v>
          </cell>
        </row>
        <row r="1071">
          <cell r="B1071" t="str">
            <v>LIIRE</v>
          </cell>
          <cell r="C1071">
            <v>3</v>
          </cell>
          <cell r="D1071" t="str">
            <v>SGN G5</v>
          </cell>
          <cell r="E1071" t="str">
            <v>Air</v>
          </cell>
          <cell r="F1071" t="str">
            <v>CS</v>
          </cell>
          <cell r="G1071">
            <v>2</v>
          </cell>
          <cell r="H1071">
            <v>4.4444444444444444E-3</v>
          </cell>
          <cell r="I1071">
            <v>2023</v>
          </cell>
          <cell r="J1071" t="str">
            <v>Actual</v>
          </cell>
        </row>
        <row r="1072">
          <cell r="B1072" t="str">
            <v>LIIWWR</v>
          </cell>
          <cell r="C1072">
            <v>3</v>
          </cell>
          <cell r="D1072" t="str">
            <v>SGN G5</v>
          </cell>
          <cell r="E1072" t="str">
            <v>Air</v>
          </cell>
          <cell r="F1072" t="str">
            <v>CS</v>
          </cell>
          <cell r="G1072">
            <v>0</v>
          </cell>
          <cell r="H1072">
            <v>0</v>
          </cell>
          <cell r="I1072">
            <v>2023</v>
          </cell>
          <cell r="J1072" t="str">
            <v>Actual</v>
          </cell>
        </row>
        <row r="1073">
          <cell r="B1073" t="str">
            <v>MKI</v>
          </cell>
          <cell r="C1073">
            <v>3</v>
          </cell>
          <cell r="D1073" t="str">
            <v>SGN G5</v>
          </cell>
          <cell r="E1073" t="str">
            <v>Air</v>
          </cell>
          <cell r="F1073" t="str">
            <v>CS</v>
          </cell>
          <cell r="G1073">
            <v>0</v>
          </cell>
          <cell r="H1073">
            <v>0</v>
          </cell>
          <cell r="I1073">
            <v>2023</v>
          </cell>
          <cell r="J1073" t="str">
            <v>Actual</v>
          </cell>
        </row>
        <row r="1074">
          <cell r="B1074" t="str">
            <v>NHAC</v>
          </cell>
          <cell r="C1074">
            <v>3</v>
          </cell>
          <cell r="D1074" t="str">
            <v>SGN G5</v>
          </cell>
          <cell r="E1074" t="str">
            <v>Air</v>
          </cell>
          <cell r="F1074" t="str">
            <v>CS</v>
          </cell>
          <cell r="G1074">
            <v>0</v>
          </cell>
          <cell r="H1074">
            <v>0</v>
          </cell>
          <cell r="I1074">
            <v>2023</v>
          </cell>
          <cell r="J1074" t="str">
            <v>Actual</v>
          </cell>
        </row>
        <row r="1075">
          <cell r="B1075" t="str">
            <v>PVHJA</v>
          </cell>
          <cell r="C1075">
            <v>3</v>
          </cell>
          <cell r="D1075" t="str">
            <v>SGN G5</v>
          </cell>
          <cell r="E1075" t="str">
            <v>Air</v>
          </cell>
          <cell r="F1075" t="str">
            <v>CS</v>
          </cell>
          <cell r="G1075">
            <v>0</v>
          </cell>
          <cell r="H1075">
            <v>0</v>
          </cell>
          <cell r="I1075">
            <v>2023</v>
          </cell>
          <cell r="J1075" t="str">
            <v>Actual</v>
          </cell>
        </row>
        <row r="1076">
          <cell r="B1076" t="str">
            <v>THAS</v>
          </cell>
          <cell r="C1076">
            <v>3</v>
          </cell>
          <cell r="D1076" t="str">
            <v>SGN G5</v>
          </cell>
          <cell r="E1076" t="str">
            <v>Air</v>
          </cell>
          <cell r="F1076" t="str">
            <v>CS</v>
          </cell>
          <cell r="G1076">
            <v>0</v>
          </cell>
          <cell r="H1076">
            <v>0</v>
          </cell>
          <cell r="I1076">
            <v>2023</v>
          </cell>
          <cell r="J1076" t="str">
            <v>Actual</v>
          </cell>
        </row>
        <row r="1077">
          <cell r="B1077" t="str">
            <v>WARAS</v>
          </cell>
          <cell r="C1077">
            <v>3</v>
          </cell>
          <cell r="D1077" t="str">
            <v>SGN G5</v>
          </cell>
          <cell r="E1077" t="str">
            <v>Air</v>
          </cell>
          <cell r="F1077" t="str">
            <v>CS</v>
          </cell>
          <cell r="G1077">
            <v>0</v>
          </cell>
          <cell r="H1077">
            <v>0</v>
          </cell>
          <cell r="I1077">
            <v>2023</v>
          </cell>
          <cell r="J1077" t="str">
            <v>Actual</v>
          </cell>
        </row>
        <row r="1078">
          <cell r="B1078" t="str">
            <v>WYNBRG</v>
          </cell>
          <cell r="C1078">
            <v>3</v>
          </cell>
          <cell r="D1078" t="str">
            <v>SGN G3</v>
          </cell>
          <cell r="E1078" t="str">
            <v>Air</v>
          </cell>
          <cell r="F1078" t="str">
            <v>CS</v>
          </cell>
          <cell r="G1078">
            <v>0</v>
          </cell>
          <cell r="H1078">
            <v>0</v>
          </cell>
          <cell r="I1078">
            <v>2023</v>
          </cell>
          <cell r="J1078" t="str">
            <v>Actual</v>
          </cell>
        </row>
        <row r="1079">
          <cell r="B1079" t="str">
            <v>X47BL</v>
          </cell>
          <cell r="C1079">
            <v>3</v>
          </cell>
          <cell r="D1079" t="str">
            <v>SGN G5</v>
          </cell>
          <cell r="E1079" t="str">
            <v>Air</v>
          </cell>
          <cell r="F1079" t="str">
            <v>CS</v>
          </cell>
          <cell r="G1079">
            <v>0</v>
          </cell>
          <cell r="H1079">
            <v>0</v>
          </cell>
          <cell r="I1079">
            <v>2023</v>
          </cell>
          <cell r="J1079" t="str">
            <v>Actual</v>
          </cell>
        </row>
        <row r="1080">
          <cell r="B1080" t="str">
            <v>XATPE</v>
          </cell>
          <cell r="C1080">
            <v>3</v>
          </cell>
          <cell r="D1080" t="str">
            <v>SGN G5</v>
          </cell>
          <cell r="E1080" t="str">
            <v>Air</v>
          </cell>
          <cell r="F1080" t="str">
            <v>CS</v>
          </cell>
          <cell r="G1080">
            <v>0</v>
          </cell>
          <cell r="H1080">
            <v>0</v>
          </cell>
          <cell r="I1080">
            <v>2023</v>
          </cell>
          <cell r="J1080" t="str">
            <v>Actual</v>
          </cell>
        </row>
        <row r="1081">
          <cell r="B1081" t="str">
            <v>XBLAIN</v>
          </cell>
          <cell r="C1081">
            <v>3</v>
          </cell>
          <cell r="D1081" t="str">
            <v>SGN G5</v>
          </cell>
          <cell r="E1081" t="str">
            <v>Air</v>
          </cell>
          <cell r="F1081" t="str">
            <v>CS</v>
          </cell>
          <cell r="G1081">
            <v>0</v>
          </cell>
          <cell r="H1081">
            <v>0</v>
          </cell>
          <cell r="I1081">
            <v>2023</v>
          </cell>
          <cell r="J1081" t="str">
            <v>Actual</v>
          </cell>
        </row>
        <row r="1082">
          <cell r="B1082" t="str">
            <v>XCALM</v>
          </cell>
          <cell r="C1082">
            <v>3</v>
          </cell>
          <cell r="D1082" t="str">
            <v>SGN G5</v>
          </cell>
          <cell r="E1082" t="str">
            <v>Air</v>
          </cell>
          <cell r="F1082" t="str">
            <v>CS</v>
          </cell>
          <cell r="G1082">
            <v>0</v>
          </cell>
          <cell r="H1082">
            <v>0</v>
          </cell>
          <cell r="I1082">
            <v>2023</v>
          </cell>
          <cell r="J1082" t="str">
            <v>Actual</v>
          </cell>
        </row>
        <row r="1083">
          <cell r="B1083" t="str">
            <v>XHBIL</v>
          </cell>
          <cell r="C1083">
            <v>3</v>
          </cell>
          <cell r="D1083" t="str">
            <v>SGN G5</v>
          </cell>
          <cell r="E1083" t="str">
            <v>Air</v>
          </cell>
          <cell r="F1083" t="str">
            <v>CS</v>
          </cell>
          <cell r="G1083">
            <v>0</v>
          </cell>
          <cell r="H1083">
            <v>0</v>
          </cell>
          <cell r="I1083">
            <v>2023</v>
          </cell>
          <cell r="J1083" t="str">
            <v>Actual</v>
          </cell>
        </row>
        <row r="1084">
          <cell r="B1084" t="str">
            <v>XKEENI</v>
          </cell>
          <cell r="C1084">
            <v>3</v>
          </cell>
          <cell r="D1084" t="str">
            <v>SGN G5</v>
          </cell>
          <cell r="E1084" t="str">
            <v>Air</v>
          </cell>
          <cell r="F1084" t="str">
            <v>CS</v>
          </cell>
          <cell r="G1084">
            <v>0</v>
          </cell>
          <cell r="H1084">
            <v>0</v>
          </cell>
          <cell r="I1084">
            <v>2023</v>
          </cell>
          <cell r="J1084" t="str">
            <v>Actual</v>
          </cell>
        </row>
        <row r="1085">
          <cell r="B1085" t="str">
            <v>XREDC</v>
          </cell>
          <cell r="C1085">
            <v>3</v>
          </cell>
          <cell r="D1085" t="str">
            <v>SGN G5</v>
          </cell>
          <cell r="E1085" t="str">
            <v>Air</v>
          </cell>
          <cell r="F1085" t="str">
            <v>CS</v>
          </cell>
          <cell r="G1085">
            <v>0</v>
          </cell>
          <cell r="H1085">
            <v>0</v>
          </cell>
          <cell r="I1085">
            <v>2023</v>
          </cell>
          <cell r="J1085" t="str">
            <v>Actual</v>
          </cell>
        </row>
        <row r="1086">
          <cell r="B1086" t="str">
            <v>XSOLS</v>
          </cell>
          <cell r="C1086">
            <v>3</v>
          </cell>
          <cell r="D1086" t="str">
            <v>SGN G5</v>
          </cell>
          <cell r="E1086" t="str">
            <v>Air</v>
          </cell>
          <cell r="F1086" t="str">
            <v>CS</v>
          </cell>
          <cell r="G1086">
            <v>0</v>
          </cell>
          <cell r="H1086">
            <v>0</v>
          </cell>
          <cell r="I1086">
            <v>2023</v>
          </cell>
          <cell r="J1086" t="str">
            <v>Actual</v>
          </cell>
        </row>
        <row r="1087">
          <cell r="B1087" t="str">
            <v>USBOX</v>
          </cell>
          <cell r="C1087">
            <v>3</v>
          </cell>
          <cell r="D1087" t="str">
            <v>SGN G5</v>
          </cell>
          <cell r="E1087" t="str">
            <v>Air</v>
          </cell>
          <cell r="F1087" t="str">
            <v>CS</v>
          </cell>
          <cell r="G1087">
            <v>0</v>
          </cell>
          <cell r="H1087">
            <v>0</v>
          </cell>
          <cell r="I1087">
            <v>2023</v>
          </cell>
          <cell r="J1087" t="str">
            <v>Actual</v>
          </cell>
        </row>
        <row r="1088">
          <cell r="B1088" t="str">
            <v>SINBOX</v>
          </cell>
          <cell r="C1088">
            <v>3</v>
          </cell>
          <cell r="D1088" t="str">
            <v>SGN G5</v>
          </cell>
          <cell r="E1088" t="str">
            <v>Air</v>
          </cell>
          <cell r="F1088" t="str">
            <v>CS</v>
          </cell>
          <cell r="G1088">
            <v>0</v>
          </cell>
          <cell r="H1088">
            <v>0</v>
          </cell>
          <cell r="I1088">
            <v>2023</v>
          </cell>
          <cell r="J1088" t="str">
            <v>Actual</v>
          </cell>
        </row>
        <row r="1089">
          <cell r="B1089" t="str">
            <v>EMLUX</v>
          </cell>
          <cell r="C1089">
            <v>3</v>
          </cell>
          <cell r="D1089" t="str">
            <v>SGN G4</v>
          </cell>
          <cell r="E1089" t="str">
            <v>Air</v>
          </cell>
          <cell r="F1089" t="str">
            <v>CS</v>
          </cell>
          <cell r="G1089">
            <v>0</v>
          </cell>
          <cell r="H1089">
            <v>0</v>
          </cell>
          <cell r="I1089">
            <v>2023</v>
          </cell>
          <cell r="J1089" t="str">
            <v>Actual</v>
          </cell>
        </row>
        <row r="1090">
          <cell r="B1090" t="str">
            <v>EUROM</v>
          </cell>
          <cell r="C1090">
            <v>3</v>
          </cell>
          <cell r="D1090" t="str">
            <v>SGN G4</v>
          </cell>
          <cell r="E1090" t="str">
            <v>Air</v>
          </cell>
          <cell r="F1090" t="str">
            <v>CS</v>
          </cell>
          <cell r="G1090">
            <v>0</v>
          </cell>
          <cell r="H1090">
            <v>0</v>
          </cell>
          <cell r="I1090">
            <v>2023</v>
          </cell>
          <cell r="J1090" t="str">
            <v>Actual</v>
          </cell>
        </row>
        <row r="1091">
          <cell r="B1091" t="str">
            <v>SWOOSH</v>
          </cell>
          <cell r="C1091">
            <v>3</v>
          </cell>
          <cell r="D1091" t="str">
            <v>SGN G1</v>
          </cell>
          <cell r="E1091" t="str">
            <v>Sea</v>
          </cell>
          <cell r="F1091" t="str">
            <v>CS</v>
          </cell>
          <cell r="G1091">
            <v>3257</v>
          </cell>
          <cell r="H1091">
            <v>6.4102415549768494</v>
          </cell>
          <cell r="I1091">
            <v>2023</v>
          </cell>
          <cell r="J1091" t="str">
            <v>Actual</v>
          </cell>
        </row>
        <row r="1092">
          <cell r="B1092" t="str">
            <v>CONVRS</v>
          </cell>
          <cell r="C1092">
            <v>3</v>
          </cell>
          <cell r="D1092" t="str">
            <v>SGN G1</v>
          </cell>
          <cell r="E1092" t="str">
            <v>Sea</v>
          </cell>
          <cell r="F1092" t="str">
            <v>CS</v>
          </cell>
          <cell r="G1092">
            <v>27</v>
          </cell>
          <cell r="H1092">
            <v>0.14930514705882353</v>
          </cell>
          <cell r="I1092">
            <v>2023</v>
          </cell>
          <cell r="J1092" t="str">
            <v>Actual</v>
          </cell>
        </row>
        <row r="1093">
          <cell r="B1093" t="str">
            <v>COLE</v>
          </cell>
          <cell r="C1093">
            <v>3</v>
          </cell>
          <cell r="D1093" t="str">
            <v>SGN G1</v>
          </cell>
          <cell r="E1093" t="str">
            <v>Sea</v>
          </cell>
          <cell r="F1093" t="str">
            <v>CS</v>
          </cell>
          <cell r="G1093">
            <v>17</v>
          </cell>
          <cell r="H1093">
            <v>0.31129182060185184</v>
          </cell>
          <cell r="I1093">
            <v>2023</v>
          </cell>
          <cell r="J1093" t="str">
            <v>Actual</v>
          </cell>
        </row>
        <row r="1094">
          <cell r="B1094" t="str">
            <v>AAFZE</v>
          </cell>
          <cell r="C1094">
            <v>3</v>
          </cell>
          <cell r="D1094" t="str">
            <v>SGN G2</v>
          </cell>
          <cell r="E1094" t="str">
            <v>Sea</v>
          </cell>
          <cell r="F1094" t="str">
            <v>CS</v>
          </cell>
          <cell r="G1094">
            <v>8</v>
          </cell>
          <cell r="H1094">
            <v>5.4286111111111111E-2</v>
          </cell>
          <cell r="I1094">
            <v>2023</v>
          </cell>
          <cell r="J1094" t="str">
            <v>Actual</v>
          </cell>
        </row>
        <row r="1095">
          <cell r="B1095" t="str">
            <v>AEBV</v>
          </cell>
          <cell r="C1095">
            <v>3</v>
          </cell>
          <cell r="D1095" t="str">
            <v>SGN G2</v>
          </cell>
          <cell r="E1095" t="str">
            <v>Sea</v>
          </cell>
          <cell r="F1095" t="str">
            <v>CS</v>
          </cell>
          <cell r="G1095">
            <v>70</v>
          </cell>
          <cell r="H1095">
            <v>1.3385190972222221</v>
          </cell>
          <cell r="I1095">
            <v>2023</v>
          </cell>
          <cell r="J1095" t="str">
            <v>Actual</v>
          </cell>
        </row>
        <row r="1096">
          <cell r="B1096" t="str">
            <v>ANNINC</v>
          </cell>
          <cell r="C1096">
            <v>3</v>
          </cell>
          <cell r="D1096" t="str">
            <v>SGN G2</v>
          </cell>
          <cell r="E1096" t="str">
            <v>Sea</v>
          </cell>
          <cell r="F1096" t="str">
            <v>CS</v>
          </cell>
          <cell r="G1096">
            <v>16</v>
          </cell>
          <cell r="H1096">
            <v>3.0431397306397306E-2</v>
          </cell>
          <cell r="I1096">
            <v>2023</v>
          </cell>
          <cell r="J1096" t="str">
            <v>Actual</v>
          </cell>
        </row>
        <row r="1097">
          <cell r="B1097" t="str">
            <v>ARMOUR</v>
          </cell>
          <cell r="C1097">
            <v>3</v>
          </cell>
          <cell r="D1097" t="str">
            <v>SGN G2</v>
          </cell>
          <cell r="E1097" t="str">
            <v>Sea</v>
          </cell>
          <cell r="F1097" t="str">
            <v>CS</v>
          </cell>
          <cell r="G1097">
            <v>155</v>
          </cell>
          <cell r="H1097">
            <v>1.0423829146241828</v>
          </cell>
          <cell r="I1097">
            <v>2023</v>
          </cell>
          <cell r="J1097" t="str">
            <v>Actual</v>
          </cell>
        </row>
        <row r="1098">
          <cell r="B1098" t="str">
            <v>ATC</v>
          </cell>
          <cell r="C1098">
            <v>3</v>
          </cell>
          <cell r="D1098" t="str">
            <v>SGN G2</v>
          </cell>
          <cell r="E1098" t="str">
            <v>Sea</v>
          </cell>
          <cell r="F1098" t="str">
            <v>CS</v>
          </cell>
          <cell r="G1098">
            <v>11</v>
          </cell>
          <cell r="H1098">
            <v>0.22941594907407409</v>
          </cell>
          <cell r="I1098">
            <v>2023</v>
          </cell>
          <cell r="J1098" t="str">
            <v>Actual</v>
          </cell>
        </row>
        <row r="1099">
          <cell r="B1099" t="str">
            <v>ATCSTS</v>
          </cell>
          <cell r="C1099">
            <v>3</v>
          </cell>
          <cell r="D1099" t="str">
            <v>SGN G2</v>
          </cell>
          <cell r="E1099" t="str">
            <v>Sea</v>
          </cell>
          <cell r="F1099" t="str">
            <v>CS</v>
          </cell>
          <cell r="G1099">
            <v>7</v>
          </cell>
          <cell r="H1099">
            <v>5.4057378472222216E-2</v>
          </cell>
          <cell r="I1099">
            <v>2023</v>
          </cell>
          <cell r="J1099" t="str">
            <v>Actual</v>
          </cell>
        </row>
        <row r="1100">
          <cell r="B1100" t="str">
            <v>ATS</v>
          </cell>
          <cell r="C1100">
            <v>3</v>
          </cell>
          <cell r="D1100" t="str">
            <v>SGN G2</v>
          </cell>
          <cell r="E1100" t="str">
            <v>Sea</v>
          </cell>
          <cell r="F1100" t="str">
            <v>CS</v>
          </cell>
          <cell r="G1100">
            <v>19</v>
          </cell>
          <cell r="H1100">
            <v>6.4121151620370354E-2</v>
          </cell>
          <cell r="I1100">
            <v>2023</v>
          </cell>
          <cell r="J1100" t="str">
            <v>Actual</v>
          </cell>
        </row>
        <row r="1101">
          <cell r="B1101" t="str">
            <v>HORBAC</v>
          </cell>
          <cell r="C1101">
            <v>3</v>
          </cell>
          <cell r="D1101" t="str">
            <v>SGN G2</v>
          </cell>
          <cell r="E1101" t="str">
            <v>Sea</v>
          </cell>
          <cell r="F1101" t="str">
            <v>CS</v>
          </cell>
          <cell r="G1101">
            <v>2</v>
          </cell>
          <cell r="H1101">
            <v>3.4955902777777777E-2</v>
          </cell>
          <cell r="I1101">
            <v>2023</v>
          </cell>
          <cell r="J1101" t="str">
            <v>Actual</v>
          </cell>
        </row>
        <row r="1102">
          <cell r="B1102" t="str">
            <v>HORBUB</v>
          </cell>
          <cell r="C1102">
            <v>3</v>
          </cell>
          <cell r="D1102" t="str">
            <v>SGN G2</v>
          </cell>
          <cell r="E1102" t="str">
            <v>Sea</v>
          </cell>
          <cell r="F1102" t="str">
            <v>CS</v>
          </cell>
          <cell r="G1102">
            <v>0</v>
          </cell>
          <cell r="H1102">
            <v>0</v>
          </cell>
          <cell r="I1102">
            <v>2023</v>
          </cell>
          <cell r="J1102" t="str">
            <v>Actual</v>
          </cell>
        </row>
        <row r="1103">
          <cell r="B1103" t="str">
            <v>HOSLEY</v>
          </cell>
          <cell r="C1103">
            <v>3</v>
          </cell>
          <cell r="D1103" t="str">
            <v>SGN G2</v>
          </cell>
          <cell r="E1103" t="str">
            <v>Sea</v>
          </cell>
          <cell r="F1103" t="str">
            <v>CS</v>
          </cell>
          <cell r="G1103">
            <v>0</v>
          </cell>
          <cell r="H1103">
            <v>0</v>
          </cell>
          <cell r="I1103">
            <v>2023</v>
          </cell>
          <cell r="J1103" t="str">
            <v>Actual</v>
          </cell>
        </row>
        <row r="1104">
          <cell r="B1104" t="str">
            <v>JCREW</v>
          </cell>
          <cell r="C1104">
            <v>3</v>
          </cell>
          <cell r="D1104" t="str">
            <v>SGN G2</v>
          </cell>
          <cell r="E1104" t="str">
            <v>Sea</v>
          </cell>
          <cell r="F1104" t="str">
            <v>CS</v>
          </cell>
          <cell r="G1104">
            <v>14</v>
          </cell>
          <cell r="H1104">
            <v>0.31202864583333328</v>
          </cell>
          <cell r="I1104">
            <v>2023</v>
          </cell>
          <cell r="J1104" t="str">
            <v>Actual</v>
          </cell>
        </row>
        <row r="1105">
          <cell r="B1105" t="str">
            <v>NBAL</v>
          </cell>
          <cell r="C1105">
            <v>3</v>
          </cell>
          <cell r="D1105" t="str">
            <v>SGN G2</v>
          </cell>
          <cell r="E1105" t="str">
            <v>Sea</v>
          </cell>
          <cell r="F1105" t="str">
            <v>CS</v>
          </cell>
          <cell r="G1105">
            <v>208</v>
          </cell>
          <cell r="H1105">
            <v>1.049204</v>
          </cell>
          <cell r="I1105">
            <v>2023</v>
          </cell>
          <cell r="J1105" t="str">
            <v>Actual</v>
          </cell>
        </row>
        <row r="1106">
          <cell r="B1106" t="str">
            <v>NBC</v>
          </cell>
          <cell r="C1106">
            <v>3</v>
          </cell>
          <cell r="D1106" t="str">
            <v>SGN G2</v>
          </cell>
          <cell r="E1106" t="str">
            <v>Sea</v>
          </cell>
          <cell r="F1106" t="str">
            <v>CS</v>
          </cell>
          <cell r="G1106">
            <v>8</v>
          </cell>
          <cell r="H1106">
            <v>7.1217978395061721E-2</v>
          </cell>
          <cell r="I1106">
            <v>2023</v>
          </cell>
          <cell r="J1106" t="str">
            <v>Actual</v>
          </cell>
        </row>
        <row r="1107">
          <cell r="B1107" t="str">
            <v>NBMY</v>
          </cell>
          <cell r="C1107">
            <v>3</v>
          </cell>
          <cell r="D1107" t="str">
            <v>SGN G2</v>
          </cell>
          <cell r="E1107" t="str">
            <v>Sea</v>
          </cell>
          <cell r="F1107" t="str">
            <v>CS</v>
          </cell>
          <cell r="G1107">
            <v>0</v>
          </cell>
          <cell r="H1107">
            <v>0</v>
          </cell>
          <cell r="I1107">
            <v>2023</v>
          </cell>
          <cell r="J1107" t="str">
            <v>Actual</v>
          </cell>
        </row>
        <row r="1108">
          <cell r="B1108" t="str">
            <v>NBSG</v>
          </cell>
          <cell r="C1108">
            <v>3</v>
          </cell>
          <cell r="D1108" t="str">
            <v>SGN G2</v>
          </cell>
          <cell r="E1108" t="str">
            <v>Sea</v>
          </cell>
          <cell r="F1108" t="str">
            <v>CS</v>
          </cell>
          <cell r="G1108">
            <v>37</v>
          </cell>
          <cell r="H1108">
            <v>0.40960188368055556</v>
          </cell>
          <cell r="I1108">
            <v>2023</v>
          </cell>
          <cell r="J1108" t="str">
            <v>Actual</v>
          </cell>
        </row>
        <row r="1109">
          <cell r="B1109" t="str">
            <v>UADSHP</v>
          </cell>
          <cell r="C1109">
            <v>3</v>
          </cell>
          <cell r="D1109" t="str">
            <v>SGN G2</v>
          </cell>
          <cell r="E1109" t="str">
            <v>Sea</v>
          </cell>
          <cell r="F1109" t="str">
            <v>CS</v>
          </cell>
          <cell r="G1109">
            <v>6</v>
          </cell>
          <cell r="H1109">
            <v>3.3190625000000001E-2</v>
          </cell>
          <cell r="I1109">
            <v>2023</v>
          </cell>
          <cell r="J1109" t="str">
            <v>Actual</v>
          </cell>
        </row>
        <row r="1110">
          <cell r="B1110" t="str">
            <v>WARMEX</v>
          </cell>
          <cell r="C1110">
            <v>3</v>
          </cell>
          <cell r="D1110" t="str">
            <v>SGN G2</v>
          </cell>
          <cell r="E1110" t="str">
            <v>Sea</v>
          </cell>
          <cell r="F1110" t="str">
            <v>CS</v>
          </cell>
          <cell r="G1110">
            <v>0</v>
          </cell>
          <cell r="H1110">
            <v>0</v>
          </cell>
          <cell r="I1110">
            <v>2023</v>
          </cell>
          <cell r="J1110" t="str">
            <v>Actual</v>
          </cell>
        </row>
        <row r="1111">
          <cell r="B1111" t="str">
            <v>XIRGA</v>
          </cell>
          <cell r="C1111">
            <v>3</v>
          </cell>
          <cell r="D1111" t="str">
            <v>SGN G5</v>
          </cell>
          <cell r="E1111" t="str">
            <v>Sea</v>
          </cell>
          <cell r="F1111" t="str">
            <v>CS</v>
          </cell>
          <cell r="G1111">
            <v>0</v>
          </cell>
          <cell r="H1111">
            <v>0</v>
          </cell>
          <cell r="I1111">
            <v>2023</v>
          </cell>
          <cell r="J1111" t="str">
            <v>Actual</v>
          </cell>
        </row>
        <row r="1112">
          <cell r="B1112" t="str">
            <v>XWASO</v>
          </cell>
          <cell r="C1112">
            <v>3</v>
          </cell>
          <cell r="D1112" t="str">
            <v>SGN G2</v>
          </cell>
          <cell r="E1112" t="str">
            <v>Sea</v>
          </cell>
          <cell r="F1112" t="str">
            <v>CS</v>
          </cell>
          <cell r="G1112">
            <v>1</v>
          </cell>
          <cell r="H1112">
            <v>7.0552083333333335E-2</v>
          </cell>
          <cell r="I1112">
            <v>2023</v>
          </cell>
          <cell r="J1112" t="str">
            <v>Actual</v>
          </cell>
        </row>
        <row r="1113">
          <cell r="B1113" t="str">
            <v>AEO</v>
          </cell>
          <cell r="C1113">
            <v>3</v>
          </cell>
          <cell r="D1113" t="str">
            <v>SGN G3</v>
          </cell>
          <cell r="E1113" t="str">
            <v>Sea</v>
          </cell>
          <cell r="F1113" t="str">
            <v>CS</v>
          </cell>
          <cell r="G1113">
            <v>129</v>
          </cell>
          <cell r="H1113">
            <v>0.147140625</v>
          </cell>
          <cell r="I1113">
            <v>2023</v>
          </cell>
          <cell r="J1113" t="str">
            <v>Actual</v>
          </cell>
        </row>
        <row r="1114">
          <cell r="B1114" t="str">
            <v>AEOHK</v>
          </cell>
          <cell r="C1114">
            <v>3</v>
          </cell>
          <cell r="D1114" t="str">
            <v>SGN G3</v>
          </cell>
          <cell r="E1114" t="str">
            <v>Sea</v>
          </cell>
          <cell r="F1114" t="str">
            <v>CS</v>
          </cell>
          <cell r="G1114">
            <v>0</v>
          </cell>
          <cell r="H1114">
            <v>1.8524181547619048E-2</v>
          </cell>
          <cell r="I1114">
            <v>2023</v>
          </cell>
          <cell r="J1114" t="str">
            <v>Actual</v>
          </cell>
        </row>
        <row r="1115">
          <cell r="B1115" t="str">
            <v>AEOJP</v>
          </cell>
          <cell r="C1115">
            <v>3</v>
          </cell>
          <cell r="D1115" t="str">
            <v>SGN G3</v>
          </cell>
          <cell r="E1115" t="str">
            <v>Sea</v>
          </cell>
          <cell r="F1115" t="str">
            <v>CS</v>
          </cell>
          <cell r="G1115">
            <v>0</v>
          </cell>
          <cell r="H1115">
            <v>0</v>
          </cell>
          <cell r="I1115">
            <v>2023</v>
          </cell>
          <cell r="J1115" t="str">
            <v>Actual</v>
          </cell>
        </row>
        <row r="1116">
          <cell r="B1116" t="str">
            <v>AEOMEX</v>
          </cell>
          <cell r="C1116">
            <v>3</v>
          </cell>
          <cell r="D1116" t="str">
            <v>SGN G3</v>
          </cell>
          <cell r="E1116" t="str">
            <v>Sea</v>
          </cell>
          <cell r="F1116" t="str">
            <v>CS</v>
          </cell>
          <cell r="G1116">
            <v>0</v>
          </cell>
          <cell r="H1116">
            <v>0</v>
          </cell>
          <cell r="I1116">
            <v>2023</v>
          </cell>
          <cell r="J1116" t="str">
            <v>Actual</v>
          </cell>
        </row>
        <row r="1117">
          <cell r="B1117" t="str">
            <v>AEOMIX</v>
          </cell>
          <cell r="C1117">
            <v>3</v>
          </cell>
          <cell r="D1117" t="str">
            <v>SGN G3</v>
          </cell>
          <cell r="E1117" t="str">
            <v>Sea</v>
          </cell>
          <cell r="F1117" t="str">
            <v>CS</v>
          </cell>
          <cell r="G1117">
            <v>0</v>
          </cell>
          <cell r="H1117">
            <v>0</v>
          </cell>
          <cell r="I1117">
            <v>2023</v>
          </cell>
          <cell r="J1117" t="str">
            <v>Actual</v>
          </cell>
        </row>
        <row r="1118">
          <cell r="B1118" t="str">
            <v>AEOSHA</v>
          </cell>
          <cell r="C1118">
            <v>3</v>
          </cell>
          <cell r="D1118" t="str">
            <v>SGN G3</v>
          </cell>
          <cell r="E1118" t="str">
            <v>Sea</v>
          </cell>
          <cell r="F1118" t="str">
            <v>CS</v>
          </cell>
          <cell r="G1118">
            <v>0</v>
          </cell>
          <cell r="H1118">
            <v>0</v>
          </cell>
          <cell r="I1118">
            <v>2023</v>
          </cell>
          <cell r="J1118" t="str">
            <v>Actual</v>
          </cell>
        </row>
        <row r="1119">
          <cell r="B1119" t="str">
            <v>AGRON</v>
          </cell>
          <cell r="C1119">
            <v>3</v>
          </cell>
          <cell r="D1119" t="str">
            <v>SGN G3</v>
          </cell>
          <cell r="E1119" t="str">
            <v>Sea</v>
          </cell>
          <cell r="F1119" t="str">
            <v>CS</v>
          </cell>
          <cell r="G1119">
            <v>0</v>
          </cell>
          <cell r="H1119">
            <v>0</v>
          </cell>
          <cell r="I1119">
            <v>2023</v>
          </cell>
          <cell r="J1119" t="str">
            <v>Actual</v>
          </cell>
        </row>
        <row r="1120">
          <cell r="B1120" t="str">
            <v>BELL</v>
          </cell>
          <cell r="C1120">
            <v>3</v>
          </cell>
          <cell r="D1120" t="str">
            <v>SGN G3</v>
          </cell>
          <cell r="E1120" t="str">
            <v>Sea</v>
          </cell>
          <cell r="F1120" t="str">
            <v>CS</v>
          </cell>
          <cell r="G1120">
            <v>0</v>
          </cell>
          <cell r="H1120">
            <v>0</v>
          </cell>
          <cell r="I1120">
            <v>2023</v>
          </cell>
          <cell r="J1120" t="str">
            <v>Actual</v>
          </cell>
        </row>
        <row r="1121">
          <cell r="B1121" t="str">
            <v>BHBEJ</v>
          </cell>
          <cell r="C1121">
            <v>3</v>
          </cell>
          <cell r="D1121" t="str">
            <v>SGN G3</v>
          </cell>
          <cell r="E1121" t="str">
            <v>Sea</v>
          </cell>
          <cell r="F1121" t="str">
            <v>CS</v>
          </cell>
          <cell r="G1121">
            <v>2</v>
          </cell>
          <cell r="H1121">
            <v>2.9677083333333337E-2</v>
          </cell>
          <cell r="I1121">
            <v>2023</v>
          </cell>
          <cell r="J1121" t="str">
            <v>Actual</v>
          </cell>
        </row>
        <row r="1122">
          <cell r="B1122" t="str">
            <v>BPS</v>
          </cell>
          <cell r="C1122">
            <v>3</v>
          </cell>
          <cell r="D1122" t="str">
            <v>SGN G3</v>
          </cell>
          <cell r="E1122" t="str">
            <v>Sea</v>
          </cell>
          <cell r="F1122" t="str">
            <v>CS</v>
          </cell>
          <cell r="G1122">
            <v>0</v>
          </cell>
          <cell r="H1122">
            <v>0</v>
          </cell>
          <cell r="I1122">
            <v>2023</v>
          </cell>
          <cell r="J1122" t="str">
            <v>Actual</v>
          </cell>
        </row>
        <row r="1123">
          <cell r="B1123" t="str">
            <v>BPSH</v>
          </cell>
          <cell r="C1123">
            <v>3</v>
          </cell>
          <cell r="D1123" t="str">
            <v>SGN G3</v>
          </cell>
          <cell r="E1123" t="str">
            <v>Sea</v>
          </cell>
          <cell r="F1123" t="str">
            <v>CS</v>
          </cell>
          <cell r="G1123">
            <v>0</v>
          </cell>
          <cell r="H1123">
            <v>0</v>
          </cell>
          <cell r="I1123">
            <v>2023</v>
          </cell>
          <cell r="J1123" t="str">
            <v>Actual</v>
          </cell>
        </row>
        <row r="1124">
          <cell r="B1124" t="str">
            <v>BPSHCA</v>
          </cell>
          <cell r="C1124">
            <v>3</v>
          </cell>
          <cell r="D1124" t="str">
            <v>SGN G3</v>
          </cell>
          <cell r="E1124" t="str">
            <v>Sea</v>
          </cell>
          <cell r="F1124" t="str">
            <v>CS</v>
          </cell>
          <cell r="G1124">
            <v>4</v>
          </cell>
          <cell r="H1124">
            <v>6.4236111111111091E-2</v>
          </cell>
          <cell r="I1124">
            <v>2023</v>
          </cell>
          <cell r="J1124" t="str">
            <v>Actual</v>
          </cell>
        </row>
        <row r="1125">
          <cell r="B1125" t="str">
            <v>BPSHUB</v>
          </cell>
          <cell r="C1125">
            <v>3</v>
          </cell>
          <cell r="D1125" t="str">
            <v>SGN G3</v>
          </cell>
          <cell r="E1125" t="str">
            <v>Sea</v>
          </cell>
          <cell r="F1125" t="str">
            <v>CS</v>
          </cell>
          <cell r="G1125">
            <v>0</v>
          </cell>
          <cell r="H1125">
            <v>0</v>
          </cell>
          <cell r="I1125">
            <v>2023</v>
          </cell>
          <cell r="J1125" t="str">
            <v>Actual</v>
          </cell>
        </row>
        <row r="1126">
          <cell r="B1126" t="str">
            <v>BPSL</v>
          </cell>
          <cell r="C1126">
            <v>3</v>
          </cell>
          <cell r="D1126" t="str">
            <v>SGN G3</v>
          </cell>
          <cell r="E1126" t="str">
            <v>Sea</v>
          </cell>
          <cell r="F1126" t="str">
            <v>CS</v>
          </cell>
          <cell r="G1126">
            <v>0</v>
          </cell>
          <cell r="H1126">
            <v>0</v>
          </cell>
          <cell r="I1126">
            <v>2023</v>
          </cell>
          <cell r="J1126" t="str">
            <v>Actual</v>
          </cell>
        </row>
        <row r="1127">
          <cell r="B1127" t="str">
            <v>BRYLAN</v>
          </cell>
          <cell r="C1127">
            <v>3</v>
          </cell>
          <cell r="D1127" t="str">
            <v>SGN G3</v>
          </cell>
          <cell r="E1127" t="str">
            <v>Sea</v>
          </cell>
          <cell r="F1127" t="str">
            <v>CS</v>
          </cell>
          <cell r="G1127">
            <v>0</v>
          </cell>
          <cell r="H1127">
            <v>0</v>
          </cell>
          <cell r="I1127">
            <v>2023</v>
          </cell>
          <cell r="J1127" t="str">
            <v>Actual</v>
          </cell>
        </row>
        <row r="1128">
          <cell r="B1128" t="str">
            <v>CHEWY</v>
          </cell>
          <cell r="C1128">
            <v>3</v>
          </cell>
          <cell r="D1128" t="str">
            <v>SGN G3</v>
          </cell>
          <cell r="E1128" t="str">
            <v>Sea</v>
          </cell>
          <cell r="F1128" t="str">
            <v>CS</v>
          </cell>
          <cell r="G1128">
            <v>0</v>
          </cell>
          <cell r="H1128">
            <v>0</v>
          </cell>
          <cell r="I1128">
            <v>2023</v>
          </cell>
          <cell r="J1128" t="str">
            <v>Actual</v>
          </cell>
        </row>
        <row r="1129">
          <cell r="B1129" t="str">
            <v>CLUSH</v>
          </cell>
          <cell r="C1129">
            <v>3</v>
          </cell>
          <cell r="D1129" t="str">
            <v>SGN G3</v>
          </cell>
          <cell r="E1129" t="str">
            <v>Sea</v>
          </cell>
          <cell r="F1129" t="str">
            <v>CS</v>
          </cell>
          <cell r="G1129">
            <v>0</v>
          </cell>
          <cell r="H1129">
            <v>0</v>
          </cell>
          <cell r="I1129">
            <v>2023</v>
          </cell>
          <cell r="J1129" t="str">
            <v>Actual</v>
          </cell>
        </row>
        <row r="1130">
          <cell r="B1130" t="str">
            <v>DEICH</v>
          </cell>
          <cell r="C1130">
            <v>3</v>
          </cell>
          <cell r="D1130" t="str">
            <v>SGN G3</v>
          </cell>
          <cell r="E1130" t="str">
            <v>Sea</v>
          </cell>
          <cell r="F1130" t="str">
            <v>CS</v>
          </cell>
          <cell r="G1130">
            <v>36</v>
          </cell>
          <cell r="H1130">
            <v>0.61949071662499999</v>
          </cell>
          <cell r="I1130">
            <v>2023</v>
          </cell>
          <cell r="J1130" t="str">
            <v>Actual</v>
          </cell>
        </row>
        <row r="1131">
          <cell r="B1131" t="str">
            <v>DEICUK</v>
          </cell>
          <cell r="C1131">
            <v>3</v>
          </cell>
          <cell r="D1131" t="str">
            <v>SGN G3</v>
          </cell>
          <cell r="E1131" t="str">
            <v>Sea</v>
          </cell>
          <cell r="F1131" t="str">
            <v>CS</v>
          </cell>
          <cell r="G1131">
            <v>0</v>
          </cell>
          <cell r="H1131">
            <v>0</v>
          </cell>
          <cell r="I1131">
            <v>2023</v>
          </cell>
          <cell r="J1131" t="str">
            <v>Actual</v>
          </cell>
        </row>
        <row r="1132">
          <cell r="B1132" t="str">
            <v>DEMO</v>
          </cell>
          <cell r="C1132">
            <v>3</v>
          </cell>
          <cell r="D1132" t="str">
            <v>SGN G3</v>
          </cell>
          <cell r="E1132" t="str">
            <v>Sea</v>
          </cell>
          <cell r="F1132" t="str">
            <v>CS</v>
          </cell>
          <cell r="G1132">
            <v>0</v>
          </cell>
          <cell r="H1132">
            <v>0</v>
          </cell>
          <cell r="I1132">
            <v>2023</v>
          </cell>
          <cell r="J1132" t="str">
            <v>Actual</v>
          </cell>
        </row>
        <row r="1133">
          <cell r="B1133" t="str">
            <v>EDDIEB</v>
          </cell>
          <cell r="C1133">
            <v>3</v>
          </cell>
          <cell r="D1133" t="str">
            <v>SGN G3</v>
          </cell>
          <cell r="E1133" t="str">
            <v>Sea</v>
          </cell>
          <cell r="F1133" t="str">
            <v>CS</v>
          </cell>
          <cell r="G1133">
            <v>6</v>
          </cell>
          <cell r="H1133">
            <v>4.9984166666666677E-2</v>
          </cell>
          <cell r="I1133">
            <v>2023</v>
          </cell>
          <cell r="J1133" t="str">
            <v>Actual</v>
          </cell>
        </row>
        <row r="1134">
          <cell r="B1134" t="str">
            <v>EMCOLS</v>
          </cell>
          <cell r="C1134">
            <v>3</v>
          </cell>
          <cell r="D1134" t="str">
            <v>SGN G3</v>
          </cell>
          <cell r="E1134" t="str">
            <v>Sea</v>
          </cell>
          <cell r="F1134" t="str">
            <v>CS</v>
          </cell>
          <cell r="G1134">
            <v>0</v>
          </cell>
          <cell r="H1134">
            <v>0</v>
          </cell>
          <cell r="I1134">
            <v>2023</v>
          </cell>
          <cell r="J1134" t="str">
            <v>Actual</v>
          </cell>
        </row>
        <row r="1135">
          <cell r="B1135" t="str">
            <v>ENGRS</v>
          </cell>
          <cell r="C1135">
            <v>3</v>
          </cell>
          <cell r="D1135" t="str">
            <v>SGN G3</v>
          </cell>
          <cell r="E1135" t="str">
            <v>Sea</v>
          </cell>
          <cell r="F1135" t="str">
            <v>CS</v>
          </cell>
          <cell r="G1135">
            <v>6</v>
          </cell>
          <cell r="H1135">
            <v>3.5382252604166664E-2</v>
          </cell>
          <cell r="I1135">
            <v>2023</v>
          </cell>
          <cell r="J1135" t="str">
            <v>Actual</v>
          </cell>
        </row>
        <row r="1136">
          <cell r="B1136" t="str">
            <v>ENSHOE</v>
          </cell>
          <cell r="C1136">
            <v>3</v>
          </cell>
          <cell r="D1136" t="str">
            <v>SGN G3</v>
          </cell>
          <cell r="E1136" t="str">
            <v>Sea</v>
          </cell>
          <cell r="F1136" t="str">
            <v>CS</v>
          </cell>
          <cell r="G1136">
            <v>2</v>
          </cell>
          <cell r="H1136">
            <v>2.7777777777777779E-5</v>
          </cell>
          <cell r="I1136">
            <v>2023</v>
          </cell>
          <cell r="J1136" t="str">
            <v>Actual</v>
          </cell>
        </row>
        <row r="1137">
          <cell r="B1137" t="str">
            <v>ENSPOR</v>
          </cell>
          <cell r="C1137">
            <v>3</v>
          </cell>
          <cell r="D1137" t="str">
            <v>SGN G3</v>
          </cell>
          <cell r="E1137" t="str">
            <v>Sea</v>
          </cell>
          <cell r="F1137" t="str">
            <v>CS</v>
          </cell>
          <cell r="G1137">
            <v>4</v>
          </cell>
          <cell r="H1137">
            <v>2.3722222222222224E-2</v>
          </cell>
          <cell r="I1137">
            <v>2023</v>
          </cell>
          <cell r="J1137" t="str">
            <v>Actual</v>
          </cell>
        </row>
        <row r="1138">
          <cell r="B1138" t="str">
            <v>ESPRIT</v>
          </cell>
          <cell r="C1138">
            <v>3</v>
          </cell>
          <cell r="D1138" t="str">
            <v>SGN G3</v>
          </cell>
          <cell r="E1138" t="str">
            <v>Sea</v>
          </cell>
          <cell r="F1138" t="str">
            <v>CS</v>
          </cell>
          <cell r="G1138">
            <v>0</v>
          </cell>
          <cell r="H1138">
            <v>0</v>
          </cell>
          <cell r="I1138">
            <v>2023</v>
          </cell>
          <cell r="J1138" t="str">
            <v>Actual</v>
          </cell>
        </row>
        <row r="1139">
          <cell r="B1139" t="str">
            <v>FOOTCA</v>
          </cell>
          <cell r="C1139">
            <v>3</v>
          </cell>
          <cell r="D1139" t="str">
            <v>SGN G3</v>
          </cell>
          <cell r="E1139" t="str">
            <v>Sea</v>
          </cell>
          <cell r="F1139" t="str">
            <v>CS</v>
          </cell>
          <cell r="G1139">
            <v>0</v>
          </cell>
          <cell r="H1139">
            <v>0</v>
          </cell>
          <cell r="I1139">
            <v>2023</v>
          </cell>
          <cell r="J1139" t="str">
            <v>Actual</v>
          </cell>
        </row>
        <row r="1140">
          <cell r="B1140" t="str">
            <v>FOOTRT</v>
          </cell>
          <cell r="C1140">
            <v>3</v>
          </cell>
          <cell r="D1140" t="str">
            <v>SGN G3</v>
          </cell>
          <cell r="E1140" t="str">
            <v>Sea</v>
          </cell>
          <cell r="F1140" t="str">
            <v>CS</v>
          </cell>
          <cell r="G1140">
            <v>0</v>
          </cell>
          <cell r="H1140">
            <v>0</v>
          </cell>
          <cell r="I1140">
            <v>2023</v>
          </cell>
          <cell r="J1140" t="str">
            <v>Actual</v>
          </cell>
        </row>
        <row r="1141">
          <cell r="B1141" t="str">
            <v>FOOTTE</v>
          </cell>
          <cell r="C1141">
            <v>3</v>
          </cell>
          <cell r="D1141" t="str">
            <v>SGN G3</v>
          </cell>
          <cell r="E1141" t="str">
            <v>Sea</v>
          </cell>
          <cell r="F1141" t="str">
            <v>CS</v>
          </cell>
          <cell r="G1141">
            <v>0</v>
          </cell>
          <cell r="H1141">
            <v>0</v>
          </cell>
          <cell r="I1141">
            <v>2023</v>
          </cell>
          <cell r="J1141" t="str">
            <v>Actual</v>
          </cell>
        </row>
        <row r="1142">
          <cell r="B1142" t="str">
            <v>GORE</v>
          </cell>
          <cell r="C1142">
            <v>3</v>
          </cell>
          <cell r="D1142" t="str">
            <v>SGN G3</v>
          </cell>
          <cell r="E1142" t="str">
            <v>Sea</v>
          </cell>
          <cell r="F1142" t="str">
            <v>CS</v>
          </cell>
          <cell r="G1142">
            <v>0</v>
          </cell>
          <cell r="H1142">
            <v>0</v>
          </cell>
          <cell r="I1142">
            <v>2023</v>
          </cell>
          <cell r="J1142" t="str">
            <v>Actual</v>
          </cell>
        </row>
        <row r="1143">
          <cell r="B1143" t="str">
            <v>HAGGAR</v>
          </cell>
          <cell r="C1143">
            <v>3</v>
          </cell>
          <cell r="D1143" t="str">
            <v>SGN G3</v>
          </cell>
          <cell r="E1143" t="str">
            <v>Sea</v>
          </cell>
          <cell r="F1143" t="str">
            <v>CS</v>
          </cell>
          <cell r="G1143">
            <v>0</v>
          </cell>
          <cell r="H1143">
            <v>0</v>
          </cell>
          <cell r="I1143">
            <v>2023</v>
          </cell>
          <cell r="J1143" t="str">
            <v>Actual</v>
          </cell>
        </row>
        <row r="1144">
          <cell r="B1144" t="str">
            <v>HBIRAW</v>
          </cell>
          <cell r="C1144">
            <v>3</v>
          </cell>
          <cell r="D1144" t="str">
            <v>SGN G3</v>
          </cell>
          <cell r="E1144" t="str">
            <v>Sea</v>
          </cell>
          <cell r="F1144" t="str">
            <v>CS</v>
          </cell>
          <cell r="G1144">
            <v>2</v>
          </cell>
          <cell r="H1144">
            <v>1.3768750000000001E-2</v>
          </cell>
          <cell r="I1144">
            <v>2023</v>
          </cell>
          <cell r="J1144" t="str">
            <v>Actual</v>
          </cell>
        </row>
        <row r="1145">
          <cell r="B1145" t="str">
            <v>HUNK</v>
          </cell>
          <cell r="C1145">
            <v>3</v>
          </cell>
          <cell r="D1145" t="str">
            <v>SGN G3</v>
          </cell>
          <cell r="E1145" t="str">
            <v>Sea</v>
          </cell>
          <cell r="F1145" t="str">
            <v>CS</v>
          </cell>
          <cell r="G1145">
            <v>0</v>
          </cell>
          <cell r="H1145">
            <v>0</v>
          </cell>
          <cell r="I1145">
            <v>2023</v>
          </cell>
          <cell r="J1145" t="str">
            <v>Actual</v>
          </cell>
        </row>
        <row r="1146">
          <cell r="B1146" t="str">
            <v>MYSHOE</v>
          </cell>
          <cell r="C1146">
            <v>3</v>
          </cell>
          <cell r="D1146" t="str">
            <v>SGN G3</v>
          </cell>
          <cell r="E1146" t="str">
            <v>Sea</v>
          </cell>
          <cell r="F1146" t="str">
            <v>CS</v>
          </cell>
          <cell r="G1146">
            <v>0</v>
          </cell>
          <cell r="H1146">
            <v>0</v>
          </cell>
          <cell r="I1146">
            <v>2023</v>
          </cell>
          <cell r="J1146" t="str">
            <v>Actual</v>
          </cell>
        </row>
        <row r="1147">
          <cell r="B1147" t="str">
            <v>OFWO</v>
          </cell>
          <cell r="C1147">
            <v>3</v>
          </cell>
          <cell r="D1147" t="str">
            <v>SGN G3</v>
          </cell>
          <cell r="E1147" t="str">
            <v>Sea</v>
          </cell>
          <cell r="F1147" t="str">
            <v>CS</v>
          </cell>
          <cell r="G1147">
            <v>0</v>
          </cell>
          <cell r="H1147">
            <v>0</v>
          </cell>
          <cell r="I1147">
            <v>2023</v>
          </cell>
          <cell r="J1147" t="str">
            <v>Actual</v>
          </cell>
        </row>
        <row r="1148">
          <cell r="B1148" t="str">
            <v>PESPO</v>
          </cell>
          <cell r="C1148">
            <v>3</v>
          </cell>
          <cell r="D1148" t="str">
            <v>SGN G3</v>
          </cell>
          <cell r="E1148" t="str">
            <v>Sea</v>
          </cell>
          <cell r="F1148" t="str">
            <v>CS</v>
          </cell>
          <cell r="G1148">
            <v>0</v>
          </cell>
          <cell r="H1148">
            <v>0</v>
          </cell>
          <cell r="I1148">
            <v>2023</v>
          </cell>
          <cell r="J1148" t="str">
            <v>Actual</v>
          </cell>
        </row>
        <row r="1149">
          <cell r="B1149" t="str">
            <v>RACK</v>
          </cell>
          <cell r="C1149">
            <v>3</v>
          </cell>
          <cell r="D1149" t="str">
            <v>SGN G3</v>
          </cell>
          <cell r="E1149" t="str">
            <v>Sea</v>
          </cell>
          <cell r="F1149" t="str">
            <v>CS</v>
          </cell>
          <cell r="G1149">
            <v>0</v>
          </cell>
          <cell r="H1149">
            <v>0</v>
          </cell>
          <cell r="I1149">
            <v>2023</v>
          </cell>
          <cell r="J1149" t="str">
            <v>Actual</v>
          </cell>
        </row>
        <row r="1150">
          <cell r="B1150" t="str">
            <v>RH</v>
          </cell>
          <cell r="C1150">
            <v>3</v>
          </cell>
          <cell r="D1150" t="str">
            <v>SGN G3</v>
          </cell>
          <cell r="E1150" t="str">
            <v>Sea</v>
          </cell>
          <cell r="F1150" t="str">
            <v>CS</v>
          </cell>
          <cell r="G1150">
            <v>41</v>
          </cell>
          <cell r="H1150">
            <v>0.76780695048309178</v>
          </cell>
          <cell r="I1150">
            <v>2023</v>
          </cell>
          <cell r="J1150" t="str">
            <v>Actual</v>
          </cell>
        </row>
        <row r="1151">
          <cell r="B1151" t="str">
            <v>RSGC</v>
          </cell>
          <cell r="C1151">
            <v>3</v>
          </cell>
          <cell r="D1151" t="str">
            <v>SGN G3</v>
          </cell>
          <cell r="E1151" t="str">
            <v>Sea</v>
          </cell>
          <cell r="F1151" t="str">
            <v>CS</v>
          </cell>
          <cell r="G1151">
            <v>5</v>
          </cell>
          <cell r="H1151">
            <v>7.1137152777777782E-2</v>
          </cell>
          <cell r="I1151">
            <v>2023</v>
          </cell>
          <cell r="J1151" t="str">
            <v>Actual</v>
          </cell>
        </row>
        <row r="1152">
          <cell r="B1152" t="str">
            <v>SPST</v>
          </cell>
          <cell r="C1152">
            <v>3</v>
          </cell>
          <cell r="D1152" t="str">
            <v>SGN G3</v>
          </cell>
          <cell r="E1152" t="str">
            <v>Sea</v>
          </cell>
          <cell r="F1152" t="str">
            <v>CS</v>
          </cell>
          <cell r="G1152">
            <v>0</v>
          </cell>
          <cell r="H1152">
            <v>0</v>
          </cell>
          <cell r="I1152">
            <v>2023</v>
          </cell>
          <cell r="J1152" t="str">
            <v>Actual</v>
          </cell>
        </row>
        <row r="1153">
          <cell r="B1153" t="str">
            <v>TKMAXX</v>
          </cell>
          <cell r="C1153">
            <v>3</v>
          </cell>
          <cell r="D1153" t="str">
            <v>SGN G3</v>
          </cell>
          <cell r="E1153" t="str">
            <v>Sea</v>
          </cell>
          <cell r="F1153" t="str">
            <v>CS</v>
          </cell>
          <cell r="G1153">
            <v>72</v>
          </cell>
          <cell r="H1153">
            <v>0.24412994812318267</v>
          </cell>
          <cell r="I1153">
            <v>2023</v>
          </cell>
          <cell r="J1153" t="str">
            <v>Actual</v>
          </cell>
        </row>
        <row r="1154">
          <cell r="B1154" t="str">
            <v>TOTES</v>
          </cell>
          <cell r="C1154">
            <v>3</v>
          </cell>
          <cell r="D1154" t="str">
            <v>SGN G3</v>
          </cell>
          <cell r="E1154" t="str">
            <v>Sea</v>
          </cell>
          <cell r="F1154" t="str">
            <v>CS</v>
          </cell>
          <cell r="G1154">
            <v>0</v>
          </cell>
          <cell r="H1154">
            <v>0</v>
          </cell>
          <cell r="I1154">
            <v>2023</v>
          </cell>
          <cell r="J1154" t="str">
            <v>Actual</v>
          </cell>
        </row>
        <row r="1155">
          <cell r="B1155" t="str">
            <v>URBAN</v>
          </cell>
          <cell r="C1155">
            <v>3</v>
          </cell>
          <cell r="D1155" t="str">
            <v>SGN G3</v>
          </cell>
          <cell r="E1155" t="str">
            <v>Sea</v>
          </cell>
          <cell r="F1155" t="str">
            <v>CS</v>
          </cell>
          <cell r="G1155">
            <v>121</v>
          </cell>
          <cell r="H1155">
            <v>1.0557337528935185</v>
          </cell>
          <cell r="I1155">
            <v>2023</v>
          </cell>
          <cell r="J1155" t="str">
            <v>Actual</v>
          </cell>
        </row>
        <row r="1156">
          <cell r="B1156" t="str">
            <v>VANHA</v>
          </cell>
          <cell r="C1156">
            <v>3</v>
          </cell>
          <cell r="D1156" t="str">
            <v>SGN G3</v>
          </cell>
          <cell r="E1156" t="str">
            <v>Sea</v>
          </cell>
          <cell r="F1156" t="str">
            <v>CS</v>
          </cell>
          <cell r="G1156">
            <v>0</v>
          </cell>
          <cell r="H1156">
            <v>0</v>
          </cell>
          <cell r="I1156">
            <v>2023</v>
          </cell>
          <cell r="J1156" t="str">
            <v>Actual</v>
          </cell>
        </row>
        <row r="1157">
          <cell r="B1157" t="str">
            <v>WYNBRG</v>
          </cell>
          <cell r="C1157">
            <v>3</v>
          </cell>
          <cell r="D1157" t="str">
            <v>SGN G3</v>
          </cell>
          <cell r="E1157" t="str">
            <v>Sea</v>
          </cell>
          <cell r="F1157" t="str">
            <v>CS</v>
          </cell>
          <cell r="G1157">
            <v>0</v>
          </cell>
          <cell r="H1157">
            <v>0</v>
          </cell>
          <cell r="I1157">
            <v>2023</v>
          </cell>
          <cell r="J1157" t="str">
            <v>Actual</v>
          </cell>
        </row>
        <row r="1158">
          <cell r="B1158" t="str">
            <v>XSCIN</v>
          </cell>
          <cell r="C1158">
            <v>3</v>
          </cell>
          <cell r="D1158" t="str">
            <v>SGN G3</v>
          </cell>
          <cell r="E1158" t="str">
            <v>Sea</v>
          </cell>
          <cell r="F1158" t="str">
            <v>CS</v>
          </cell>
          <cell r="G1158">
            <v>0</v>
          </cell>
          <cell r="H1158">
            <v>0</v>
          </cell>
          <cell r="I1158">
            <v>2023</v>
          </cell>
          <cell r="J1158" t="str">
            <v>Actual</v>
          </cell>
        </row>
        <row r="1159">
          <cell r="B1159" t="str">
            <v>ALLM</v>
          </cell>
          <cell r="C1159">
            <v>3</v>
          </cell>
          <cell r="D1159" t="str">
            <v>SGN G4</v>
          </cell>
          <cell r="E1159" t="str">
            <v>Sea</v>
          </cell>
          <cell r="F1159" t="str">
            <v>CS</v>
          </cell>
          <cell r="G1159">
            <v>0</v>
          </cell>
          <cell r="H1159">
            <v>4.149100098619329E-3</v>
          </cell>
          <cell r="I1159">
            <v>2023</v>
          </cell>
          <cell r="J1159" t="str">
            <v>Actual</v>
          </cell>
        </row>
        <row r="1160">
          <cell r="B1160" t="str">
            <v>BOSE</v>
          </cell>
          <cell r="C1160">
            <v>3</v>
          </cell>
          <cell r="D1160" t="str">
            <v>SGN G4</v>
          </cell>
          <cell r="E1160" t="str">
            <v>Sea</v>
          </cell>
          <cell r="F1160" t="str">
            <v>CS</v>
          </cell>
          <cell r="G1160">
            <v>5</v>
          </cell>
          <cell r="H1160">
            <v>0.13213798868312757</v>
          </cell>
          <cell r="I1160">
            <v>2023</v>
          </cell>
          <cell r="J1160" t="str">
            <v>Actual</v>
          </cell>
        </row>
        <row r="1161">
          <cell r="B1161" t="str">
            <v>CKACEU</v>
          </cell>
          <cell r="C1161">
            <v>3</v>
          </cell>
          <cell r="D1161" t="str">
            <v>SGN G4</v>
          </cell>
          <cell r="E1161" t="str">
            <v>Sea</v>
          </cell>
          <cell r="F1161" t="str">
            <v>CS</v>
          </cell>
          <cell r="G1161">
            <v>0</v>
          </cell>
          <cell r="H1161">
            <v>0</v>
          </cell>
          <cell r="I1161">
            <v>2023</v>
          </cell>
          <cell r="J1161" t="str">
            <v>Actual</v>
          </cell>
        </row>
        <row r="1162">
          <cell r="B1162" t="str">
            <v>CKFWEU</v>
          </cell>
          <cell r="C1162">
            <v>3</v>
          </cell>
          <cell r="D1162" t="str">
            <v>SGN G4</v>
          </cell>
          <cell r="E1162" t="str">
            <v>Sea</v>
          </cell>
          <cell r="F1162" t="str">
            <v>CS</v>
          </cell>
          <cell r="G1162">
            <v>0</v>
          </cell>
          <cell r="H1162">
            <v>0</v>
          </cell>
          <cell r="I1162">
            <v>2023</v>
          </cell>
          <cell r="J1162" t="str">
            <v>Actual</v>
          </cell>
        </row>
        <row r="1163">
          <cell r="B1163" t="str">
            <v>CKJEEU</v>
          </cell>
          <cell r="C1163">
            <v>3</v>
          </cell>
          <cell r="D1163" t="str">
            <v>SGN G4</v>
          </cell>
          <cell r="E1163" t="str">
            <v>Sea</v>
          </cell>
          <cell r="F1163" t="str">
            <v>CS</v>
          </cell>
          <cell r="G1163">
            <v>2</v>
          </cell>
          <cell r="H1163">
            <v>4.6784722222222228E-2</v>
          </cell>
          <cell r="I1163">
            <v>2023</v>
          </cell>
          <cell r="J1163" t="str">
            <v>Actual</v>
          </cell>
        </row>
        <row r="1164">
          <cell r="B1164" t="str">
            <v>CKMSEU</v>
          </cell>
          <cell r="C1164">
            <v>3</v>
          </cell>
          <cell r="D1164" t="str">
            <v>SGN G4</v>
          </cell>
          <cell r="E1164" t="str">
            <v>Sea</v>
          </cell>
          <cell r="F1164" t="str">
            <v>CS</v>
          </cell>
          <cell r="G1164">
            <v>0</v>
          </cell>
          <cell r="H1164">
            <v>0</v>
          </cell>
          <cell r="I1164">
            <v>2023</v>
          </cell>
          <cell r="J1164" t="str">
            <v>Actual</v>
          </cell>
        </row>
        <row r="1165">
          <cell r="B1165" t="str">
            <v>CKPFEU</v>
          </cell>
          <cell r="C1165">
            <v>3</v>
          </cell>
          <cell r="D1165" t="str">
            <v>SGN G4</v>
          </cell>
          <cell r="E1165" t="str">
            <v>Sea</v>
          </cell>
          <cell r="F1165" t="str">
            <v>CS</v>
          </cell>
          <cell r="G1165">
            <v>4</v>
          </cell>
          <cell r="H1165">
            <v>5.7736111111111106E-2</v>
          </cell>
          <cell r="I1165">
            <v>2023</v>
          </cell>
          <cell r="J1165" t="str">
            <v>Actual</v>
          </cell>
        </row>
        <row r="1166">
          <cell r="B1166" t="str">
            <v>CKRTEU</v>
          </cell>
          <cell r="C1166">
            <v>3</v>
          </cell>
          <cell r="D1166" t="str">
            <v>SGN G4</v>
          </cell>
          <cell r="E1166" t="str">
            <v>Sea</v>
          </cell>
          <cell r="F1166" t="str">
            <v>CS</v>
          </cell>
          <cell r="G1166">
            <v>2</v>
          </cell>
          <cell r="H1166">
            <v>4.6784722222222228E-2</v>
          </cell>
          <cell r="I1166">
            <v>2023</v>
          </cell>
          <cell r="J1166" t="str">
            <v>Actual</v>
          </cell>
        </row>
        <row r="1167">
          <cell r="B1167" t="str">
            <v>CKSWEU</v>
          </cell>
          <cell r="C1167">
            <v>3</v>
          </cell>
          <cell r="D1167" t="str">
            <v>SGN G4</v>
          </cell>
          <cell r="E1167" t="str">
            <v>Sea</v>
          </cell>
          <cell r="F1167" t="str">
            <v>CS</v>
          </cell>
          <cell r="G1167">
            <v>14</v>
          </cell>
          <cell r="H1167">
            <v>0.32749305555555552</v>
          </cell>
          <cell r="I1167">
            <v>2023</v>
          </cell>
          <cell r="J1167" t="str">
            <v>Actual</v>
          </cell>
        </row>
        <row r="1168">
          <cell r="B1168" t="str">
            <v>DICKS</v>
          </cell>
          <cell r="C1168">
            <v>3</v>
          </cell>
          <cell r="D1168" t="str">
            <v>SGN G4</v>
          </cell>
          <cell r="E1168" t="str">
            <v>Sea</v>
          </cell>
          <cell r="F1168" t="str">
            <v>CS</v>
          </cell>
          <cell r="G1168">
            <v>0</v>
          </cell>
          <cell r="H1168">
            <v>0</v>
          </cell>
          <cell r="I1168">
            <v>2023</v>
          </cell>
          <cell r="J1168" t="str">
            <v>Actual</v>
          </cell>
        </row>
        <row r="1169">
          <cell r="B1169" t="str">
            <v>ELDOR</v>
          </cell>
          <cell r="C1169">
            <v>3</v>
          </cell>
          <cell r="D1169" t="str">
            <v>SGN G4</v>
          </cell>
          <cell r="E1169" t="str">
            <v>Sea</v>
          </cell>
          <cell r="F1169" t="str">
            <v>CS</v>
          </cell>
          <cell r="G1169">
            <v>1</v>
          </cell>
          <cell r="H1169">
            <v>3.9531635802469135E-2</v>
          </cell>
          <cell r="I1169">
            <v>2023</v>
          </cell>
          <cell r="J1169" t="str">
            <v>Actual</v>
          </cell>
        </row>
        <row r="1170">
          <cell r="B1170" t="str">
            <v>GAP</v>
          </cell>
          <cell r="C1170">
            <v>3</v>
          </cell>
          <cell r="D1170" t="str">
            <v>SGN G4</v>
          </cell>
          <cell r="E1170" t="str">
            <v>Sea</v>
          </cell>
          <cell r="F1170" t="str">
            <v>CS</v>
          </cell>
          <cell r="G1170">
            <v>997</v>
          </cell>
          <cell r="H1170">
            <v>1.811277248263889</v>
          </cell>
          <cell r="I1170">
            <v>2023</v>
          </cell>
          <cell r="J1170" t="str">
            <v>Actual</v>
          </cell>
        </row>
        <row r="1171">
          <cell r="B1171" t="str">
            <v>IMAGE</v>
          </cell>
          <cell r="C1171">
            <v>3</v>
          </cell>
          <cell r="D1171" t="str">
            <v>SGN G4</v>
          </cell>
          <cell r="E1171" t="str">
            <v>Sea</v>
          </cell>
          <cell r="F1171" t="str">
            <v>CS</v>
          </cell>
          <cell r="G1171">
            <v>0</v>
          </cell>
          <cell r="H1171">
            <v>0</v>
          </cell>
          <cell r="I1171">
            <v>2023</v>
          </cell>
          <cell r="J1171" t="str">
            <v>Actual</v>
          </cell>
        </row>
        <row r="1172">
          <cell r="B1172" t="str">
            <v>ITGM</v>
          </cell>
          <cell r="C1172">
            <v>3</v>
          </cell>
          <cell r="D1172" t="str">
            <v>SGN G4</v>
          </cell>
          <cell r="E1172" t="str">
            <v>Sea</v>
          </cell>
          <cell r="F1172" t="str">
            <v>CS</v>
          </cell>
          <cell r="G1172">
            <v>0</v>
          </cell>
          <cell r="H1172">
            <v>0</v>
          </cell>
          <cell r="I1172">
            <v>2023</v>
          </cell>
          <cell r="J1172" t="str">
            <v>Actual</v>
          </cell>
        </row>
        <row r="1173">
          <cell r="B1173" t="str">
            <v>OBIITA</v>
          </cell>
          <cell r="C1173">
            <v>3</v>
          </cell>
          <cell r="D1173" t="str">
            <v>SGN G4</v>
          </cell>
          <cell r="E1173" t="str">
            <v>Sea</v>
          </cell>
          <cell r="F1173" t="str">
            <v>CS</v>
          </cell>
          <cell r="G1173">
            <v>0</v>
          </cell>
          <cell r="H1173">
            <v>0</v>
          </cell>
          <cell r="I1173">
            <v>2023</v>
          </cell>
          <cell r="J1173" t="str">
            <v>Actual</v>
          </cell>
        </row>
        <row r="1174">
          <cell r="B1174" t="str">
            <v>OBIPOL</v>
          </cell>
          <cell r="C1174">
            <v>3</v>
          </cell>
          <cell r="D1174" t="str">
            <v>SGN G4</v>
          </cell>
          <cell r="E1174" t="str">
            <v>Sea</v>
          </cell>
          <cell r="F1174" t="str">
            <v>CS</v>
          </cell>
          <cell r="G1174">
            <v>1</v>
          </cell>
          <cell r="H1174">
            <v>2.2363888888888891E-2</v>
          </cell>
          <cell r="I1174">
            <v>2023</v>
          </cell>
          <cell r="J1174" t="str">
            <v>Actual</v>
          </cell>
        </row>
        <row r="1175">
          <cell r="B1175" t="str">
            <v>OUTDOR</v>
          </cell>
          <cell r="C1175">
            <v>3</v>
          </cell>
          <cell r="D1175" t="str">
            <v>SGN G4</v>
          </cell>
          <cell r="E1175" t="str">
            <v>Sea</v>
          </cell>
          <cell r="F1175" t="str">
            <v>CS</v>
          </cell>
          <cell r="G1175">
            <v>230</v>
          </cell>
          <cell r="H1175">
            <v>2.9146927469135808</v>
          </cell>
          <cell r="I1175">
            <v>2023</v>
          </cell>
          <cell r="J1175" t="str">
            <v>Actual</v>
          </cell>
        </row>
        <row r="1176">
          <cell r="B1176" t="str">
            <v>PACSUN</v>
          </cell>
          <cell r="C1176">
            <v>3</v>
          </cell>
          <cell r="D1176" t="str">
            <v>SGN G4</v>
          </cell>
          <cell r="E1176" t="str">
            <v>Sea</v>
          </cell>
          <cell r="F1176" t="str">
            <v>CS</v>
          </cell>
          <cell r="G1176">
            <v>4</v>
          </cell>
          <cell r="H1176">
            <v>0.10410924145299146</v>
          </cell>
          <cell r="I1176">
            <v>2023</v>
          </cell>
          <cell r="J1176" t="str">
            <v>Actual</v>
          </cell>
        </row>
        <row r="1177">
          <cell r="B1177" t="str">
            <v>RIPC</v>
          </cell>
          <cell r="C1177">
            <v>3</v>
          </cell>
          <cell r="D1177" t="str">
            <v>SGN G4</v>
          </cell>
          <cell r="E1177" t="str">
            <v>Sea</v>
          </cell>
          <cell r="F1177" t="str">
            <v>CS</v>
          </cell>
          <cell r="G1177">
            <v>0</v>
          </cell>
          <cell r="H1177">
            <v>0</v>
          </cell>
          <cell r="I1177">
            <v>2023</v>
          </cell>
          <cell r="J1177" t="str">
            <v>Actual</v>
          </cell>
        </row>
        <row r="1178">
          <cell r="B1178" t="str">
            <v>RIPP</v>
          </cell>
          <cell r="C1178">
            <v>3</v>
          </cell>
          <cell r="D1178" t="str">
            <v>SGN G4</v>
          </cell>
          <cell r="E1178" t="str">
            <v>Sea</v>
          </cell>
          <cell r="F1178" t="str">
            <v>CS</v>
          </cell>
          <cell r="G1178">
            <v>0</v>
          </cell>
          <cell r="H1178">
            <v>0</v>
          </cell>
          <cell r="I1178">
            <v>2023</v>
          </cell>
          <cell r="J1178" t="str">
            <v>Actual</v>
          </cell>
        </row>
        <row r="1179">
          <cell r="B1179" t="str">
            <v>SPENCR</v>
          </cell>
          <cell r="C1179">
            <v>3</v>
          </cell>
          <cell r="D1179" t="str">
            <v>SGN G4</v>
          </cell>
          <cell r="E1179" t="str">
            <v>Sea</v>
          </cell>
          <cell r="F1179" t="str">
            <v>CS</v>
          </cell>
          <cell r="G1179">
            <v>0</v>
          </cell>
          <cell r="H1179">
            <v>0</v>
          </cell>
          <cell r="I1179">
            <v>2023</v>
          </cell>
          <cell r="J1179" t="str">
            <v>Actual</v>
          </cell>
        </row>
        <row r="1180">
          <cell r="B1180" t="str">
            <v>TOMBOD</v>
          </cell>
          <cell r="C1180">
            <v>3</v>
          </cell>
          <cell r="D1180" t="str">
            <v>SGN G4</v>
          </cell>
          <cell r="E1180" t="str">
            <v>Sea</v>
          </cell>
          <cell r="F1180" t="str">
            <v>CS</v>
          </cell>
          <cell r="G1180">
            <v>2</v>
          </cell>
          <cell r="H1180">
            <v>2.9770833333333333E-2</v>
          </cell>
          <cell r="I1180">
            <v>2023</v>
          </cell>
          <cell r="J1180" t="str">
            <v>Actual</v>
          </cell>
        </row>
        <row r="1181">
          <cell r="B1181" t="str">
            <v>TOMFTW</v>
          </cell>
          <cell r="C1181">
            <v>3</v>
          </cell>
          <cell r="D1181" t="str">
            <v>SGN G4</v>
          </cell>
          <cell r="E1181" t="str">
            <v>Sea</v>
          </cell>
          <cell r="F1181" t="str">
            <v>CS</v>
          </cell>
          <cell r="G1181">
            <v>6</v>
          </cell>
          <cell r="H1181">
            <v>7.9608333333333323E-2</v>
          </cell>
          <cell r="I1181">
            <v>2023</v>
          </cell>
          <cell r="J1181" t="str">
            <v>Actual</v>
          </cell>
        </row>
        <row r="1182">
          <cell r="B1182" t="str">
            <v>TOMHAN</v>
          </cell>
          <cell r="C1182">
            <v>3</v>
          </cell>
          <cell r="D1182" t="str">
            <v>SGN G4</v>
          </cell>
          <cell r="E1182" t="str">
            <v>Sea</v>
          </cell>
          <cell r="F1182" t="str">
            <v>CS</v>
          </cell>
          <cell r="G1182">
            <v>0</v>
          </cell>
          <cell r="H1182">
            <v>0</v>
          </cell>
          <cell r="I1182">
            <v>2023</v>
          </cell>
          <cell r="J1182" t="str">
            <v>Actual</v>
          </cell>
        </row>
        <row r="1183">
          <cell r="B1183" t="str">
            <v>TOMJEU</v>
          </cell>
          <cell r="C1183">
            <v>3</v>
          </cell>
          <cell r="D1183" t="str">
            <v>SGN G4</v>
          </cell>
          <cell r="E1183" t="str">
            <v>Sea</v>
          </cell>
          <cell r="F1183" t="str">
            <v>CS</v>
          </cell>
          <cell r="G1183">
            <v>0</v>
          </cell>
          <cell r="H1183">
            <v>0</v>
          </cell>
          <cell r="I1183">
            <v>2023</v>
          </cell>
          <cell r="J1183" t="str">
            <v>Actual</v>
          </cell>
        </row>
        <row r="1184">
          <cell r="B1184" t="str">
            <v>TOMRTL</v>
          </cell>
          <cell r="C1184">
            <v>3</v>
          </cell>
          <cell r="D1184" t="str">
            <v>SGN G4</v>
          </cell>
          <cell r="E1184" t="str">
            <v>Sea</v>
          </cell>
          <cell r="F1184" t="str">
            <v>CS</v>
          </cell>
          <cell r="G1184">
            <v>12</v>
          </cell>
          <cell r="H1184">
            <v>0.19626388888888888</v>
          </cell>
          <cell r="I1184">
            <v>2023</v>
          </cell>
          <cell r="J1184" t="str">
            <v>Actual</v>
          </cell>
        </row>
        <row r="1185">
          <cell r="B1185" t="str">
            <v>TRU</v>
          </cell>
          <cell r="C1185">
            <v>3</v>
          </cell>
          <cell r="D1185" t="str">
            <v>SGN G4</v>
          </cell>
          <cell r="E1185" t="str">
            <v>Sea</v>
          </cell>
          <cell r="F1185" t="str">
            <v>CS</v>
          </cell>
          <cell r="G1185">
            <v>0</v>
          </cell>
          <cell r="H1185">
            <v>0</v>
          </cell>
          <cell r="I1185">
            <v>2023</v>
          </cell>
          <cell r="J1185" t="str">
            <v>Actual</v>
          </cell>
        </row>
        <row r="1186">
          <cell r="B1186" t="str">
            <v>AAFES</v>
          </cell>
          <cell r="C1186">
            <v>3</v>
          </cell>
          <cell r="D1186" t="str">
            <v>SGN G5</v>
          </cell>
          <cell r="E1186" t="str">
            <v>Sea</v>
          </cell>
          <cell r="F1186" t="str">
            <v>CS</v>
          </cell>
          <cell r="G1186">
            <v>27</v>
          </cell>
          <cell r="H1186">
            <v>1.4248945312500001</v>
          </cell>
          <cell r="I1186">
            <v>2023</v>
          </cell>
          <cell r="J1186" t="str">
            <v>Actual</v>
          </cell>
        </row>
        <row r="1187">
          <cell r="B1187" t="str">
            <v>ALLB</v>
          </cell>
          <cell r="C1187">
            <v>3</v>
          </cell>
          <cell r="D1187" t="str">
            <v>SGN G5</v>
          </cell>
          <cell r="E1187" t="str">
            <v>Sea</v>
          </cell>
          <cell r="F1187" t="str">
            <v>CS</v>
          </cell>
          <cell r="G1187">
            <v>1</v>
          </cell>
          <cell r="H1187">
            <v>6.1345486111111111E-2</v>
          </cell>
          <cell r="I1187">
            <v>2023</v>
          </cell>
          <cell r="J1187" t="str">
            <v>Actual</v>
          </cell>
        </row>
        <row r="1188">
          <cell r="B1188" t="str">
            <v>DORM</v>
          </cell>
          <cell r="C1188">
            <v>3</v>
          </cell>
          <cell r="D1188" t="str">
            <v>SGN G5</v>
          </cell>
          <cell r="E1188" t="str">
            <v>Sea</v>
          </cell>
          <cell r="F1188" t="str">
            <v>CS</v>
          </cell>
          <cell r="G1188">
            <v>0</v>
          </cell>
          <cell r="H1188">
            <v>0</v>
          </cell>
          <cell r="I1188">
            <v>2023</v>
          </cell>
          <cell r="J1188" t="str">
            <v>Actual</v>
          </cell>
        </row>
        <row r="1189">
          <cell r="B1189" t="str">
            <v>DSAQSP</v>
          </cell>
          <cell r="C1189">
            <v>3</v>
          </cell>
          <cell r="D1189" t="str">
            <v>SGN G5</v>
          </cell>
          <cell r="E1189" t="str">
            <v>Sea</v>
          </cell>
          <cell r="F1189" t="str">
            <v>CS</v>
          </cell>
          <cell r="G1189">
            <v>1</v>
          </cell>
          <cell r="H1189">
            <v>6.5942708333333336E-2</v>
          </cell>
          <cell r="I1189">
            <v>2023</v>
          </cell>
          <cell r="J1189" t="str">
            <v>Actual</v>
          </cell>
        </row>
        <row r="1190">
          <cell r="B1190" t="str">
            <v>EMCI</v>
          </cell>
          <cell r="C1190">
            <v>3</v>
          </cell>
          <cell r="D1190" t="str">
            <v>SGN G5</v>
          </cell>
          <cell r="E1190" t="str">
            <v>Sea</v>
          </cell>
          <cell r="F1190" t="str">
            <v>CS</v>
          </cell>
          <cell r="G1190">
            <v>0</v>
          </cell>
          <cell r="H1190">
            <v>0</v>
          </cell>
          <cell r="I1190">
            <v>2023</v>
          </cell>
          <cell r="J1190" t="str">
            <v>Actual</v>
          </cell>
        </row>
        <row r="1191">
          <cell r="B1191" t="str">
            <v>LIICO</v>
          </cell>
          <cell r="C1191">
            <v>3</v>
          </cell>
          <cell r="D1191" t="str">
            <v>SGN G5</v>
          </cell>
          <cell r="E1191" t="str">
            <v>Sea</v>
          </cell>
          <cell r="F1191" t="str">
            <v>CS</v>
          </cell>
          <cell r="G1191">
            <v>1</v>
          </cell>
          <cell r="H1191">
            <v>0.1469513888888889</v>
          </cell>
          <cell r="I1191">
            <v>2023</v>
          </cell>
          <cell r="J1191" t="str">
            <v>Actual</v>
          </cell>
        </row>
        <row r="1192">
          <cell r="B1192" t="str">
            <v>LIIRE</v>
          </cell>
          <cell r="C1192">
            <v>3</v>
          </cell>
          <cell r="D1192" t="str">
            <v>SGN G5</v>
          </cell>
          <cell r="E1192" t="str">
            <v>Sea</v>
          </cell>
          <cell r="F1192" t="str">
            <v>CS</v>
          </cell>
          <cell r="G1192">
            <v>1</v>
          </cell>
          <cell r="H1192">
            <v>0.50300347222222219</v>
          </cell>
          <cell r="I1192">
            <v>2023</v>
          </cell>
          <cell r="J1192" t="str">
            <v>Actual</v>
          </cell>
        </row>
        <row r="1193">
          <cell r="B1193" t="str">
            <v>LIIWWR</v>
          </cell>
          <cell r="C1193">
            <v>3</v>
          </cell>
          <cell r="D1193" t="str">
            <v>SGN G5</v>
          </cell>
          <cell r="E1193" t="str">
            <v>Sea</v>
          </cell>
          <cell r="F1193" t="str">
            <v>CS</v>
          </cell>
          <cell r="G1193">
            <v>0</v>
          </cell>
          <cell r="H1193">
            <v>0</v>
          </cell>
          <cell r="I1193">
            <v>2023</v>
          </cell>
          <cell r="J1193" t="str">
            <v>Actual</v>
          </cell>
        </row>
        <row r="1194">
          <cell r="B1194" t="str">
            <v>MKI</v>
          </cell>
          <cell r="C1194">
            <v>3</v>
          </cell>
          <cell r="D1194" t="str">
            <v>SGN G5</v>
          </cell>
          <cell r="E1194" t="str">
            <v>Sea</v>
          </cell>
          <cell r="F1194" t="str">
            <v>CS</v>
          </cell>
          <cell r="G1194">
            <v>0</v>
          </cell>
          <cell r="H1194">
            <v>0</v>
          </cell>
          <cell r="I1194">
            <v>2023</v>
          </cell>
          <cell r="J1194" t="str">
            <v>Actual</v>
          </cell>
        </row>
        <row r="1195">
          <cell r="B1195" t="str">
            <v>NHAC</v>
          </cell>
          <cell r="C1195">
            <v>3</v>
          </cell>
          <cell r="D1195" t="str">
            <v>SGN G5</v>
          </cell>
          <cell r="E1195" t="str">
            <v>Sea</v>
          </cell>
          <cell r="F1195" t="str">
            <v>CS</v>
          </cell>
          <cell r="G1195">
            <v>0</v>
          </cell>
          <cell r="H1195">
            <v>0</v>
          </cell>
          <cell r="I1195">
            <v>2023</v>
          </cell>
          <cell r="J1195" t="str">
            <v>Actual</v>
          </cell>
        </row>
        <row r="1196">
          <cell r="B1196" t="str">
            <v>PVHJA</v>
          </cell>
          <cell r="C1196">
            <v>3</v>
          </cell>
          <cell r="D1196" t="str">
            <v>SGN G5</v>
          </cell>
          <cell r="E1196" t="str">
            <v>Sea</v>
          </cell>
          <cell r="F1196" t="str">
            <v>CS</v>
          </cell>
          <cell r="G1196">
            <v>2</v>
          </cell>
          <cell r="H1196">
            <v>7.957552083333333E-2</v>
          </cell>
          <cell r="I1196">
            <v>2023</v>
          </cell>
          <cell r="J1196" t="str">
            <v>Actual</v>
          </cell>
        </row>
        <row r="1197">
          <cell r="B1197" t="str">
            <v>THAS</v>
          </cell>
          <cell r="C1197">
            <v>3</v>
          </cell>
          <cell r="D1197" t="str">
            <v>SGN G5</v>
          </cell>
          <cell r="E1197" t="str">
            <v>Sea</v>
          </cell>
          <cell r="F1197" t="str">
            <v>CS</v>
          </cell>
          <cell r="G1197">
            <v>0</v>
          </cell>
          <cell r="H1197">
            <v>0</v>
          </cell>
          <cell r="I1197">
            <v>2023</v>
          </cell>
          <cell r="J1197" t="str">
            <v>Actual</v>
          </cell>
        </row>
        <row r="1198">
          <cell r="B1198" t="str">
            <v>WARAS</v>
          </cell>
          <cell r="C1198">
            <v>3</v>
          </cell>
          <cell r="D1198" t="str">
            <v>SGN G5</v>
          </cell>
          <cell r="E1198" t="str">
            <v>Sea</v>
          </cell>
          <cell r="F1198" t="str">
            <v>CS</v>
          </cell>
          <cell r="G1198">
            <v>7</v>
          </cell>
          <cell r="H1198">
            <v>0.19886712072649568</v>
          </cell>
          <cell r="I1198">
            <v>2023</v>
          </cell>
          <cell r="J1198" t="str">
            <v>Actual</v>
          </cell>
        </row>
        <row r="1199">
          <cell r="B1199" t="str">
            <v>WYNBRG</v>
          </cell>
          <cell r="C1199">
            <v>3</v>
          </cell>
          <cell r="D1199" t="str">
            <v>SGN G3</v>
          </cell>
          <cell r="E1199" t="str">
            <v>Sea</v>
          </cell>
          <cell r="F1199" t="str">
            <v>CS</v>
          </cell>
          <cell r="G1199">
            <v>0</v>
          </cell>
          <cell r="H1199">
            <v>0</v>
          </cell>
          <cell r="I1199">
            <v>2023</v>
          </cell>
          <cell r="J1199" t="str">
            <v>Actual</v>
          </cell>
        </row>
        <row r="1200">
          <cell r="B1200" t="str">
            <v>X47BL</v>
          </cell>
          <cell r="C1200">
            <v>3</v>
          </cell>
          <cell r="D1200" t="str">
            <v>SGN G5</v>
          </cell>
          <cell r="E1200" t="str">
            <v>Sea</v>
          </cell>
          <cell r="F1200" t="str">
            <v>CS</v>
          </cell>
          <cell r="G1200">
            <v>0</v>
          </cell>
          <cell r="H1200">
            <v>0</v>
          </cell>
          <cell r="I1200">
            <v>2023</v>
          </cell>
          <cell r="J1200" t="str">
            <v>Actual</v>
          </cell>
        </row>
        <row r="1201">
          <cell r="B1201" t="str">
            <v>XATPE</v>
          </cell>
          <cell r="C1201">
            <v>3</v>
          </cell>
          <cell r="D1201" t="str">
            <v>SGN G5</v>
          </cell>
          <cell r="E1201" t="str">
            <v>Sea</v>
          </cell>
          <cell r="F1201" t="str">
            <v>CS</v>
          </cell>
          <cell r="G1201">
            <v>0</v>
          </cell>
          <cell r="H1201">
            <v>0</v>
          </cell>
          <cell r="I1201">
            <v>2023</v>
          </cell>
          <cell r="J1201" t="str">
            <v>Actual</v>
          </cell>
        </row>
        <row r="1202">
          <cell r="B1202" t="str">
            <v>XBLAIN</v>
          </cell>
          <cell r="C1202">
            <v>3</v>
          </cell>
          <cell r="D1202" t="str">
            <v>SGN G5</v>
          </cell>
          <cell r="E1202" t="str">
            <v>Sea</v>
          </cell>
          <cell r="F1202" t="str">
            <v>CS</v>
          </cell>
          <cell r="G1202">
            <v>0</v>
          </cell>
          <cell r="H1202">
            <v>0</v>
          </cell>
          <cell r="I1202">
            <v>2023</v>
          </cell>
          <cell r="J1202" t="str">
            <v>Actual</v>
          </cell>
        </row>
        <row r="1203">
          <cell r="B1203" t="str">
            <v>XCALM</v>
          </cell>
          <cell r="C1203">
            <v>3</v>
          </cell>
          <cell r="D1203" t="str">
            <v>SGN G5</v>
          </cell>
          <cell r="E1203" t="str">
            <v>Sea</v>
          </cell>
          <cell r="F1203" t="str">
            <v>CS</v>
          </cell>
          <cell r="G1203">
            <v>0</v>
          </cell>
          <cell r="H1203">
            <v>0</v>
          </cell>
          <cell r="I1203">
            <v>2023</v>
          </cell>
          <cell r="J1203" t="str">
            <v>Actual</v>
          </cell>
        </row>
        <row r="1204">
          <cell r="B1204" t="str">
            <v>XHBIL</v>
          </cell>
          <cell r="C1204">
            <v>3</v>
          </cell>
          <cell r="D1204" t="str">
            <v>SGN G5</v>
          </cell>
          <cell r="E1204" t="str">
            <v>Sea</v>
          </cell>
          <cell r="F1204" t="str">
            <v>CS</v>
          </cell>
          <cell r="G1204">
            <v>0</v>
          </cell>
          <cell r="H1204">
            <v>0</v>
          </cell>
          <cell r="I1204">
            <v>2023</v>
          </cell>
          <cell r="J1204" t="str">
            <v>Actual</v>
          </cell>
        </row>
        <row r="1205">
          <cell r="B1205" t="str">
            <v>XKEENI</v>
          </cell>
          <cell r="C1205">
            <v>3</v>
          </cell>
          <cell r="D1205" t="str">
            <v>SGN G5</v>
          </cell>
          <cell r="E1205" t="str">
            <v>Sea</v>
          </cell>
          <cell r="F1205" t="str">
            <v>CS</v>
          </cell>
          <cell r="G1205">
            <v>1</v>
          </cell>
          <cell r="H1205">
            <v>5.3733333333333334E-2</v>
          </cell>
          <cell r="I1205">
            <v>2023</v>
          </cell>
          <cell r="J1205" t="str">
            <v>Actual</v>
          </cell>
        </row>
        <row r="1206">
          <cell r="B1206" t="str">
            <v>XREDC</v>
          </cell>
          <cell r="C1206">
            <v>3</v>
          </cell>
          <cell r="D1206" t="str">
            <v>SGN G5</v>
          </cell>
          <cell r="E1206" t="str">
            <v>Sea</v>
          </cell>
          <cell r="F1206" t="str">
            <v>CS</v>
          </cell>
          <cell r="G1206">
            <v>0</v>
          </cell>
          <cell r="H1206">
            <v>0</v>
          </cell>
          <cell r="I1206">
            <v>2023</v>
          </cell>
          <cell r="J1206" t="str">
            <v>Actual</v>
          </cell>
        </row>
        <row r="1207">
          <cell r="B1207" t="str">
            <v>XSOLS</v>
          </cell>
          <cell r="C1207">
            <v>3</v>
          </cell>
          <cell r="D1207" t="str">
            <v>SGN G5</v>
          </cell>
          <cell r="E1207" t="str">
            <v>Sea</v>
          </cell>
          <cell r="F1207" t="str">
            <v>CS</v>
          </cell>
          <cell r="G1207">
            <v>0</v>
          </cell>
          <cell r="H1207">
            <v>0</v>
          </cell>
          <cell r="I1207">
            <v>2023</v>
          </cell>
          <cell r="J1207" t="str">
            <v>Actual</v>
          </cell>
        </row>
        <row r="1208">
          <cell r="B1208" t="str">
            <v>USBOX</v>
          </cell>
          <cell r="C1208">
            <v>3</v>
          </cell>
          <cell r="D1208" t="str">
            <v>SGN G5</v>
          </cell>
          <cell r="E1208" t="str">
            <v>Sea</v>
          </cell>
          <cell r="F1208" t="str">
            <v>CS</v>
          </cell>
          <cell r="G1208">
            <v>0</v>
          </cell>
          <cell r="H1208">
            <v>0.14326388888888889</v>
          </cell>
          <cell r="I1208">
            <v>2023</v>
          </cell>
          <cell r="J1208" t="str">
            <v>Actual</v>
          </cell>
        </row>
        <row r="1209">
          <cell r="B1209" t="str">
            <v>SINBOX</v>
          </cell>
          <cell r="C1209">
            <v>3</v>
          </cell>
          <cell r="D1209" t="str">
            <v>SGN G5</v>
          </cell>
          <cell r="E1209" t="str">
            <v>Sea</v>
          </cell>
          <cell r="F1209" t="str">
            <v>CS</v>
          </cell>
          <cell r="G1209">
            <v>0</v>
          </cell>
          <cell r="H1209">
            <v>0</v>
          </cell>
          <cell r="I1209">
            <v>2023</v>
          </cell>
          <cell r="J1209" t="str">
            <v>Actual</v>
          </cell>
        </row>
        <row r="1210">
          <cell r="B1210" t="str">
            <v>EMLUX</v>
          </cell>
          <cell r="C1210">
            <v>3</v>
          </cell>
          <cell r="D1210" t="str">
            <v>SGN G4</v>
          </cell>
          <cell r="E1210" t="str">
            <v>Sea</v>
          </cell>
          <cell r="F1210" t="str">
            <v>CS</v>
          </cell>
          <cell r="G1210">
            <v>3</v>
          </cell>
          <cell r="H1210">
            <v>6.2410037878787863E-2</v>
          </cell>
          <cell r="I1210">
            <v>2023</v>
          </cell>
          <cell r="J1210" t="str">
            <v>Actual</v>
          </cell>
        </row>
        <row r="1211">
          <cell r="B1211" t="str">
            <v>EUROM</v>
          </cell>
          <cell r="C1211">
            <v>3</v>
          </cell>
          <cell r="D1211" t="str">
            <v>SGN G4</v>
          </cell>
          <cell r="E1211" t="str">
            <v>Sea</v>
          </cell>
          <cell r="F1211" t="str">
            <v>CS</v>
          </cell>
          <cell r="G1211">
            <v>13</v>
          </cell>
          <cell r="H1211">
            <v>0.34685624999999998</v>
          </cell>
          <cell r="I1211">
            <v>2023</v>
          </cell>
          <cell r="J1211" t="str">
            <v>Actual</v>
          </cell>
        </row>
        <row r="1212">
          <cell r="B1212" t="str">
            <v>SWOOSH</v>
          </cell>
          <cell r="C1212">
            <v>3</v>
          </cell>
          <cell r="D1212" t="str">
            <v>SGN G1</v>
          </cell>
          <cell r="E1212" t="str">
            <v>Air</v>
          </cell>
          <cell r="F1212" t="str">
            <v>DOC</v>
          </cell>
          <cell r="G1212">
            <v>34</v>
          </cell>
          <cell r="H1212">
            <v>0</v>
          </cell>
          <cell r="I1212">
            <v>2023</v>
          </cell>
          <cell r="J1212" t="str">
            <v>Actual</v>
          </cell>
        </row>
        <row r="1213">
          <cell r="B1213" t="str">
            <v>CONVRS</v>
          </cell>
          <cell r="C1213">
            <v>3</v>
          </cell>
          <cell r="D1213" t="str">
            <v>SGN G1</v>
          </cell>
          <cell r="E1213" t="str">
            <v>Air</v>
          </cell>
          <cell r="F1213" t="str">
            <v>DOC</v>
          </cell>
          <cell r="G1213">
            <v>2</v>
          </cell>
          <cell r="H1213">
            <v>0</v>
          </cell>
          <cell r="I1213">
            <v>2023</v>
          </cell>
          <cell r="J1213" t="str">
            <v>Actual</v>
          </cell>
        </row>
        <row r="1214">
          <cell r="B1214" t="str">
            <v>COLE</v>
          </cell>
          <cell r="C1214">
            <v>3</v>
          </cell>
          <cell r="D1214" t="str">
            <v>SGN G1</v>
          </cell>
          <cell r="E1214" t="str">
            <v>Air</v>
          </cell>
          <cell r="F1214" t="str">
            <v>DOC</v>
          </cell>
          <cell r="G1214">
            <v>0</v>
          </cell>
          <cell r="H1214">
            <v>0</v>
          </cell>
          <cell r="I1214">
            <v>2023</v>
          </cell>
          <cell r="J1214" t="str">
            <v>Actual</v>
          </cell>
        </row>
        <row r="1215">
          <cell r="B1215" t="str">
            <v>AAFZE</v>
          </cell>
          <cell r="C1215">
            <v>3</v>
          </cell>
          <cell r="D1215" t="str">
            <v>SGN G2</v>
          </cell>
          <cell r="E1215" t="str">
            <v>Air</v>
          </cell>
          <cell r="F1215" t="str">
            <v>DOC</v>
          </cell>
          <cell r="G1215">
            <v>1</v>
          </cell>
          <cell r="H1215">
            <v>0</v>
          </cell>
          <cell r="I1215">
            <v>2023</v>
          </cell>
          <cell r="J1215" t="str">
            <v>Actual</v>
          </cell>
        </row>
        <row r="1216">
          <cell r="B1216" t="str">
            <v>AEBV</v>
          </cell>
          <cell r="C1216">
            <v>3</v>
          </cell>
          <cell r="D1216" t="str">
            <v>SGN G2</v>
          </cell>
          <cell r="E1216" t="str">
            <v>Air</v>
          </cell>
          <cell r="F1216" t="str">
            <v>DOC</v>
          </cell>
          <cell r="G1216">
            <v>0</v>
          </cell>
          <cell r="H1216">
            <v>0</v>
          </cell>
          <cell r="I1216">
            <v>2023</v>
          </cell>
          <cell r="J1216" t="str">
            <v>Actual</v>
          </cell>
        </row>
        <row r="1217">
          <cell r="B1217" t="str">
            <v>ANNINC</v>
          </cell>
          <cell r="C1217">
            <v>3</v>
          </cell>
          <cell r="D1217" t="str">
            <v>SGN G2</v>
          </cell>
          <cell r="E1217" t="str">
            <v>Air</v>
          </cell>
          <cell r="F1217" t="str">
            <v>DOC</v>
          </cell>
          <cell r="G1217">
            <v>0</v>
          </cell>
          <cell r="H1217">
            <v>0</v>
          </cell>
          <cell r="I1217">
            <v>2023</v>
          </cell>
          <cell r="J1217" t="str">
            <v>Actual</v>
          </cell>
        </row>
        <row r="1218">
          <cell r="B1218" t="str">
            <v>ARMOUR</v>
          </cell>
          <cell r="C1218">
            <v>3</v>
          </cell>
          <cell r="D1218" t="str">
            <v>SGN G2</v>
          </cell>
          <cell r="E1218" t="str">
            <v>Air</v>
          </cell>
          <cell r="F1218" t="str">
            <v>DOC</v>
          </cell>
          <cell r="G1218">
            <v>0</v>
          </cell>
          <cell r="H1218">
            <v>0</v>
          </cell>
          <cell r="I1218">
            <v>2023</v>
          </cell>
          <cell r="J1218" t="str">
            <v>Actual</v>
          </cell>
        </row>
        <row r="1219">
          <cell r="B1219" t="str">
            <v>ATC</v>
          </cell>
          <cell r="C1219">
            <v>3</v>
          </cell>
          <cell r="D1219" t="str">
            <v>SGN G2</v>
          </cell>
          <cell r="E1219" t="str">
            <v>Air</v>
          </cell>
          <cell r="F1219" t="str">
            <v>DOC</v>
          </cell>
          <cell r="G1219">
            <v>0</v>
          </cell>
          <cell r="H1219">
            <v>0</v>
          </cell>
          <cell r="I1219">
            <v>2023</v>
          </cell>
          <cell r="J1219" t="str">
            <v>Actual</v>
          </cell>
        </row>
        <row r="1220">
          <cell r="B1220" t="str">
            <v>ATCSTS</v>
          </cell>
          <cell r="C1220">
            <v>3</v>
          </cell>
          <cell r="D1220" t="str">
            <v>SGN G2</v>
          </cell>
          <cell r="E1220" t="str">
            <v>Air</v>
          </cell>
          <cell r="F1220" t="str">
            <v>DOC</v>
          </cell>
          <cell r="G1220">
            <v>0</v>
          </cell>
          <cell r="H1220">
            <v>0</v>
          </cell>
          <cell r="I1220">
            <v>2023</v>
          </cell>
          <cell r="J1220" t="str">
            <v>Actual</v>
          </cell>
        </row>
        <row r="1221">
          <cell r="B1221" t="str">
            <v>ATS</v>
          </cell>
          <cell r="C1221">
            <v>3</v>
          </cell>
          <cell r="D1221" t="str">
            <v>SGN G2</v>
          </cell>
          <cell r="E1221" t="str">
            <v>Air</v>
          </cell>
          <cell r="F1221" t="str">
            <v>DOC</v>
          </cell>
          <cell r="G1221">
            <v>0</v>
          </cell>
          <cell r="H1221">
            <v>0</v>
          </cell>
          <cell r="I1221">
            <v>2023</v>
          </cell>
          <cell r="J1221" t="str">
            <v>Actual</v>
          </cell>
        </row>
        <row r="1222">
          <cell r="B1222" t="str">
            <v>HORBAC</v>
          </cell>
          <cell r="C1222">
            <v>3</v>
          </cell>
          <cell r="D1222" t="str">
            <v>SGN G2</v>
          </cell>
          <cell r="E1222" t="str">
            <v>Air</v>
          </cell>
          <cell r="F1222" t="str">
            <v>DOC</v>
          </cell>
          <cell r="G1222">
            <v>0</v>
          </cell>
          <cell r="H1222">
            <v>0</v>
          </cell>
          <cell r="I1222">
            <v>2023</v>
          </cell>
          <cell r="J1222" t="str">
            <v>Actual</v>
          </cell>
        </row>
        <row r="1223">
          <cell r="B1223" t="str">
            <v>HORBUB</v>
          </cell>
          <cell r="C1223">
            <v>3</v>
          </cell>
          <cell r="D1223" t="str">
            <v>SGN G2</v>
          </cell>
          <cell r="E1223" t="str">
            <v>Air</v>
          </cell>
          <cell r="F1223" t="str">
            <v>DOC</v>
          </cell>
          <cell r="G1223">
            <v>0</v>
          </cell>
          <cell r="H1223">
            <v>0</v>
          </cell>
          <cell r="I1223">
            <v>2023</v>
          </cell>
          <cell r="J1223" t="str">
            <v>Actual</v>
          </cell>
        </row>
        <row r="1224">
          <cell r="B1224" t="str">
            <v>HOSLEY</v>
          </cell>
          <cell r="C1224">
            <v>3</v>
          </cell>
          <cell r="D1224" t="str">
            <v>SGN G2</v>
          </cell>
          <cell r="E1224" t="str">
            <v>Air</v>
          </cell>
          <cell r="F1224" t="str">
            <v>DOC</v>
          </cell>
          <cell r="G1224">
            <v>0</v>
          </cell>
          <cell r="H1224">
            <v>0</v>
          </cell>
          <cell r="I1224">
            <v>2023</v>
          </cell>
          <cell r="J1224" t="str">
            <v>Actual</v>
          </cell>
        </row>
        <row r="1225">
          <cell r="B1225" t="str">
            <v>JCREW</v>
          </cell>
          <cell r="C1225">
            <v>3</v>
          </cell>
          <cell r="D1225" t="str">
            <v>SGN G2</v>
          </cell>
          <cell r="E1225" t="str">
            <v>Air</v>
          </cell>
          <cell r="F1225" t="str">
            <v>DOC</v>
          </cell>
          <cell r="G1225">
            <v>7</v>
          </cell>
          <cell r="H1225">
            <v>0</v>
          </cell>
          <cell r="I1225">
            <v>2023</v>
          </cell>
          <cell r="J1225" t="str">
            <v>Actual</v>
          </cell>
        </row>
        <row r="1226">
          <cell r="B1226" t="str">
            <v>NBAL</v>
          </cell>
          <cell r="C1226">
            <v>3</v>
          </cell>
          <cell r="D1226" t="str">
            <v>SGN G2</v>
          </cell>
          <cell r="E1226" t="str">
            <v>Air</v>
          </cell>
          <cell r="F1226" t="str">
            <v>DOC</v>
          </cell>
          <cell r="G1226">
            <v>31</v>
          </cell>
          <cell r="H1226">
            <v>0</v>
          </cell>
          <cell r="I1226">
            <v>2023</v>
          </cell>
          <cell r="J1226" t="str">
            <v>Actual</v>
          </cell>
        </row>
        <row r="1227">
          <cell r="B1227" t="str">
            <v>NBC</v>
          </cell>
          <cell r="C1227">
            <v>3</v>
          </cell>
          <cell r="D1227" t="str">
            <v>SGN G2</v>
          </cell>
          <cell r="E1227" t="str">
            <v>Air</v>
          </cell>
          <cell r="F1227" t="str">
            <v>DOC</v>
          </cell>
          <cell r="G1227">
            <v>0</v>
          </cell>
          <cell r="H1227">
            <v>0</v>
          </cell>
          <cell r="I1227">
            <v>2023</v>
          </cell>
          <cell r="J1227" t="str">
            <v>Actual</v>
          </cell>
        </row>
        <row r="1228">
          <cell r="B1228" t="str">
            <v>NBMY</v>
          </cell>
          <cell r="C1228">
            <v>3</v>
          </cell>
          <cell r="D1228" t="str">
            <v>SGN G2</v>
          </cell>
          <cell r="E1228" t="str">
            <v>Air</v>
          </cell>
          <cell r="F1228" t="str">
            <v>DOC</v>
          </cell>
          <cell r="G1228">
            <v>0</v>
          </cell>
          <cell r="H1228">
            <v>0</v>
          </cell>
          <cell r="I1228">
            <v>2023</v>
          </cell>
          <cell r="J1228" t="str">
            <v>Actual</v>
          </cell>
        </row>
        <row r="1229">
          <cell r="B1229" t="str">
            <v>NBSG</v>
          </cell>
          <cell r="C1229">
            <v>3</v>
          </cell>
          <cell r="D1229" t="str">
            <v>SGN G2</v>
          </cell>
          <cell r="E1229" t="str">
            <v>Air</v>
          </cell>
          <cell r="F1229" t="str">
            <v>DOC</v>
          </cell>
          <cell r="G1229">
            <v>0</v>
          </cell>
          <cell r="H1229">
            <v>0</v>
          </cell>
          <cell r="I1229">
            <v>2023</v>
          </cell>
          <cell r="J1229" t="str">
            <v>Actual</v>
          </cell>
        </row>
        <row r="1230">
          <cell r="B1230" t="str">
            <v>UADSHP</v>
          </cell>
          <cell r="C1230">
            <v>3</v>
          </cell>
          <cell r="D1230" t="str">
            <v>SGN G2</v>
          </cell>
          <cell r="E1230" t="str">
            <v>Air</v>
          </cell>
          <cell r="F1230" t="str">
            <v>DOC</v>
          </cell>
          <cell r="G1230">
            <v>0</v>
          </cell>
          <cell r="H1230">
            <v>0</v>
          </cell>
          <cell r="I1230">
            <v>2023</v>
          </cell>
          <cell r="J1230" t="str">
            <v>Actual</v>
          </cell>
        </row>
        <row r="1231">
          <cell r="B1231" t="str">
            <v>WARMEX</v>
          </cell>
          <cell r="C1231">
            <v>3</v>
          </cell>
          <cell r="D1231" t="str">
            <v>SGN G2</v>
          </cell>
          <cell r="E1231" t="str">
            <v>Air</v>
          </cell>
          <cell r="F1231" t="str">
            <v>DOC</v>
          </cell>
          <cell r="G1231">
            <v>0</v>
          </cell>
          <cell r="H1231">
            <v>0</v>
          </cell>
          <cell r="I1231">
            <v>2023</v>
          </cell>
          <cell r="J1231" t="str">
            <v>Actual</v>
          </cell>
        </row>
        <row r="1232">
          <cell r="B1232" t="str">
            <v>XIRGA</v>
          </cell>
          <cell r="C1232">
            <v>3</v>
          </cell>
          <cell r="D1232" t="str">
            <v>SGN G5</v>
          </cell>
          <cell r="E1232" t="str">
            <v>Air</v>
          </cell>
          <cell r="F1232" t="str">
            <v>DOC</v>
          </cell>
          <cell r="G1232">
            <v>0</v>
          </cell>
          <cell r="H1232">
            <v>0</v>
          </cell>
          <cell r="I1232">
            <v>2023</v>
          </cell>
          <cell r="J1232" t="str">
            <v>Actual</v>
          </cell>
        </row>
        <row r="1233">
          <cell r="B1233" t="str">
            <v>XWASO</v>
          </cell>
          <cell r="C1233">
            <v>3</v>
          </cell>
          <cell r="D1233" t="str">
            <v>SGN G2</v>
          </cell>
          <cell r="E1233" t="str">
            <v>Air</v>
          </cell>
          <cell r="F1233" t="str">
            <v>DOC</v>
          </cell>
          <cell r="G1233">
            <v>0</v>
          </cell>
          <cell r="H1233">
            <v>0</v>
          </cell>
          <cell r="I1233">
            <v>2023</v>
          </cell>
          <cell r="J1233" t="str">
            <v>Actual</v>
          </cell>
        </row>
        <row r="1234">
          <cell r="B1234" t="str">
            <v>AEO</v>
          </cell>
          <cell r="C1234">
            <v>3</v>
          </cell>
          <cell r="D1234" t="str">
            <v>SGN G3</v>
          </cell>
          <cell r="E1234" t="str">
            <v>Air</v>
          </cell>
          <cell r="F1234" t="str">
            <v>DOC</v>
          </cell>
          <cell r="G1234">
            <v>0</v>
          </cell>
          <cell r="H1234">
            <v>0</v>
          </cell>
          <cell r="I1234">
            <v>2023</v>
          </cell>
          <cell r="J1234" t="str">
            <v>Actual</v>
          </cell>
        </row>
        <row r="1235">
          <cell r="B1235" t="str">
            <v>AEOHK</v>
          </cell>
          <cell r="C1235">
            <v>3</v>
          </cell>
          <cell r="D1235" t="str">
            <v>SGN G3</v>
          </cell>
          <cell r="E1235" t="str">
            <v>Air</v>
          </cell>
          <cell r="F1235" t="str">
            <v>DOC</v>
          </cell>
          <cell r="G1235">
            <v>0</v>
          </cell>
          <cell r="H1235">
            <v>0</v>
          </cell>
          <cell r="I1235">
            <v>2023</v>
          </cell>
          <cell r="J1235" t="str">
            <v>Actual</v>
          </cell>
        </row>
        <row r="1236">
          <cell r="B1236" t="str">
            <v>AEOJP</v>
          </cell>
          <cell r="C1236">
            <v>3</v>
          </cell>
          <cell r="D1236" t="str">
            <v>SGN G3</v>
          </cell>
          <cell r="E1236" t="str">
            <v>Air</v>
          </cell>
          <cell r="F1236" t="str">
            <v>DOC</v>
          </cell>
          <cell r="G1236">
            <v>0</v>
          </cell>
          <cell r="H1236">
            <v>0</v>
          </cell>
          <cell r="I1236">
            <v>2023</v>
          </cell>
          <cell r="J1236" t="str">
            <v>Actual</v>
          </cell>
        </row>
        <row r="1237">
          <cell r="B1237" t="str">
            <v>AEOMEX</v>
          </cell>
          <cell r="C1237">
            <v>3</v>
          </cell>
          <cell r="D1237" t="str">
            <v>SGN G3</v>
          </cell>
          <cell r="E1237" t="str">
            <v>Air</v>
          </cell>
          <cell r="F1237" t="str">
            <v>DOC</v>
          </cell>
          <cell r="G1237">
            <v>0</v>
          </cell>
          <cell r="H1237">
            <v>0</v>
          </cell>
          <cell r="I1237">
            <v>2023</v>
          </cell>
          <cell r="J1237" t="str">
            <v>Actual</v>
          </cell>
        </row>
        <row r="1238">
          <cell r="B1238" t="str">
            <v>AEOMIX</v>
          </cell>
          <cell r="C1238">
            <v>3</v>
          </cell>
          <cell r="D1238" t="str">
            <v>SGN G3</v>
          </cell>
          <cell r="E1238" t="str">
            <v>Air</v>
          </cell>
          <cell r="F1238" t="str">
            <v>DOC</v>
          </cell>
          <cell r="G1238">
            <v>0</v>
          </cell>
          <cell r="H1238">
            <v>0</v>
          </cell>
          <cell r="I1238">
            <v>2023</v>
          </cell>
          <cell r="J1238" t="str">
            <v>Actual</v>
          </cell>
        </row>
        <row r="1239">
          <cell r="B1239" t="str">
            <v>AEOSHA</v>
          </cell>
          <cell r="C1239">
            <v>3</v>
          </cell>
          <cell r="D1239" t="str">
            <v>SGN G3</v>
          </cell>
          <cell r="E1239" t="str">
            <v>Air</v>
          </cell>
          <cell r="F1239" t="str">
            <v>DOC</v>
          </cell>
          <cell r="G1239">
            <v>0</v>
          </cell>
          <cell r="H1239">
            <v>0</v>
          </cell>
          <cell r="I1239">
            <v>2023</v>
          </cell>
          <cell r="J1239" t="str">
            <v>Actual</v>
          </cell>
        </row>
        <row r="1240">
          <cell r="B1240" t="str">
            <v>AGRON</v>
          </cell>
          <cell r="C1240">
            <v>3</v>
          </cell>
          <cell r="D1240" t="str">
            <v>SGN G3</v>
          </cell>
          <cell r="E1240" t="str">
            <v>Air</v>
          </cell>
          <cell r="F1240" t="str">
            <v>DOC</v>
          </cell>
          <cell r="G1240">
            <v>0</v>
          </cell>
          <cell r="H1240">
            <v>0</v>
          </cell>
          <cell r="I1240">
            <v>2023</v>
          </cell>
          <cell r="J1240" t="str">
            <v>Actual</v>
          </cell>
        </row>
        <row r="1241">
          <cell r="B1241" t="str">
            <v>BELL</v>
          </cell>
          <cell r="C1241">
            <v>3</v>
          </cell>
          <cell r="D1241" t="str">
            <v>SGN G3</v>
          </cell>
          <cell r="E1241" t="str">
            <v>Air</v>
          </cell>
          <cell r="F1241" t="str">
            <v>DOC</v>
          </cell>
          <cell r="G1241">
            <v>0</v>
          </cell>
          <cell r="H1241">
            <v>0</v>
          </cell>
          <cell r="I1241">
            <v>2023</v>
          </cell>
          <cell r="J1241" t="str">
            <v>Actual</v>
          </cell>
        </row>
        <row r="1242">
          <cell r="B1242" t="str">
            <v>BHBEJ</v>
          </cell>
          <cell r="C1242">
            <v>3</v>
          </cell>
          <cell r="D1242" t="str">
            <v>SGN G3</v>
          </cell>
          <cell r="E1242" t="str">
            <v>Air</v>
          </cell>
          <cell r="F1242" t="str">
            <v>DOC</v>
          </cell>
          <cell r="G1242">
            <v>0</v>
          </cell>
          <cell r="H1242">
            <v>0</v>
          </cell>
          <cell r="I1242">
            <v>2023</v>
          </cell>
          <cell r="J1242" t="str">
            <v>Actual</v>
          </cell>
        </row>
        <row r="1243">
          <cell r="B1243" t="str">
            <v>BPS</v>
          </cell>
          <cell r="C1243">
            <v>3</v>
          </cell>
          <cell r="D1243" t="str">
            <v>SGN G3</v>
          </cell>
          <cell r="E1243" t="str">
            <v>Air</v>
          </cell>
          <cell r="F1243" t="str">
            <v>DOC</v>
          </cell>
          <cell r="G1243">
            <v>0</v>
          </cell>
          <cell r="H1243">
            <v>0</v>
          </cell>
          <cell r="I1243">
            <v>2023</v>
          </cell>
          <cell r="J1243" t="str">
            <v>Actual</v>
          </cell>
        </row>
        <row r="1244">
          <cell r="B1244" t="str">
            <v>BPSH</v>
          </cell>
          <cell r="C1244">
            <v>3</v>
          </cell>
          <cell r="D1244" t="str">
            <v>SGN G3</v>
          </cell>
          <cell r="E1244" t="str">
            <v>Air</v>
          </cell>
          <cell r="F1244" t="str">
            <v>DOC</v>
          </cell>
          <cell r="G1244">
            <v>0</v>
          </cell>
          <cell r="H1244">
            <v>0</v>
          </cell>
          <cell r="I1244">
            <v>2023</v>
          </cell>
          <cell r="J1244" t="str">
            <v>Actual</v>
          </cell>
        </row>
        <row r="1245">
          <cell r="B1245" t="str">
            <v>BPSHCA</v>
          </cell>
          <cell r="C1245">
            <v>3</v>
          </cell>
          <cell r="D1245" t="str">
            <v>SGN G3</v>
          </cell>
          <cell r="E1245" t="str">
            <v>Air</v>
          </cell>
          <cell r="F1245" t="str">
            <v>DOC</v>
          </cell>
          <cell r="G1245">
            <v>0</v>
          </cell>
          <cell r="H1245">
            <v>0</v>
          </cell>
          <cell r="I1245">
            <v>2023</v>
          </cell>
          <cell r="J1245" t="str">
            <v>Actual</v>
          </cell>
        </row>
        <row r="1246">
          <cell r="B1246" t="str">
            <v>BPSHUB</v>
          </cell>
          <cell r="C1246">
            <v>3</v>
          </cell>
          <cell r="D1246" t="str">
            <v>SGN G3</v>
          </cell>
          <cell r="E1246" t="str">
            <v>Air</v>
          </cell>
          <cell r="F1246" t="str">
            <v>DOC</v>
          </cell>
          <cell r="G1246">
            <v>0</v>
          </cell>
          <cell r="H1246">
            <v>0</v>
          </cell>
          <cell r="I1246">
            <v>2023</v>
          </cell>
          <cell r="J1246" t="str">
            <v>Actual</v>
          </cell>
        </row>
        <row r="1247">
          <cell r="B1247" t="str">
            <v>BPSL</v>
          </cell>
          <cell r="C1247">
            <v>3</v>
          </cell>
          <cell r="D1247" t="str">
            <v>SGN G3</v>
          </cell>
          <cell r="E1247" t="str">
            <v>Air</v>
          </cell>
          <cell r="F1247" t="str">
            <v>DOC</v>
          </cell>
          <cell r="G1247">
            <v>0</v>
          </cell>
          <cell r="H1247">
            <v>0</v>
          </cell>
          <cell r="I1247">
            <v>2023</v>
          </cell>
          <cell r="J1247" t="str">
            <v>Actual</v>
          </cell>
        </row>
        <row r="1248">
          <cell r="B1248" t="str">
            <v>BRYLAN</v>
          </cell>
          <cell r="C1248">
            <v>3</v>
          </cell>
          <cell r="D1248" t="str">
            <v>SGN G3</v>
          </cell>
          <cell r="E1248" t="str">
            <v>Air</v>
          </cell>
          <cell r="F1248" t="str">
            <v>DOC</v>
          </cell>
          <cell r="G1248">
            <v>0</v>
          </cell>
          <cell r="H1248">
            <v>0</v>
          </cell>
          <cell r="I1248">
            <v>2023</v>
          </cell>
          <cell r="J1248" t="str">
            <v>Actual</v>
          </cell>
        </row>
        <row r="1249">
          <cell r="B1249" t="str">
            <v>CHEWY</v>
          </cell>
          <cell r="C1249">
            <v>3</v>
          </cell>
          <cell r="D1249" t="str">
            <v>SGN G3</v>
          </cell>
          <cell r="E1249" t="str">
            <v>Air</v>
          </cell>
          <cell r="F1249" t="str">
            <v>DOC</v>
          </cell>
          <cell r="G1249">
            <v>0</v>
          </cell>
          <cell r="H1249">
            <v>0</v>
          </cell>
          <cell r="I1249">
            <v>2023</v>
          </cell>
          <cell r="J1249" t="str">
            <v>Actual</v>
          </cell>
        </row>
        <row r="1250">
          <cell r="B1250" t="str">
            <v>CLUSH</v>
          </cell>
          <cell r="C1250">
            <v>3</v>
          </cell>
          <cell r="D1250" t="str">
            <v>SGN G3</v>
          </cell>
          <cell r="E1250" t="str">
            <v>Air</v>
          </cell>
          <cell r="F1250" t="str">
            <v>DOC</v>
          </cell>
          <cell r="G1250">
            <v>0</v>
          </cell>
          <cell r="H1250">
            <v>0</v>
          </cell>
          <cell r="I1250">
            <v>2023</v>
          </cell>
          <cell r="J1250" t="str">
            <v>Actual</v>
          </cell>
        </row>
        <row r="1251">
          <cell r="B1251" t="str">
            <v>DEICH</v>
          </cell>
          <cell r="C1251">
            <v>3</v>
          </cell>
          <cell r="D1251" t="str">
            <v>SGN G3</v>
          </cell>
          <cell r="E1251" t="str">
            <v>Air</v>
          </cell>
          <cell r="F1251" t="str">
            <v>DOC</v>
          </cell>
          <cell r="G1251">
            <v>0</v>
          </cell>
          <cell r="H1251">
            <v>0</v>
          </cell>
          <cell r="I1251">
            <v>2023</v>
          </cell>
          <cell r="J1251" t="str">
            <v>Actual</v>
          </cell>
        </row>
        <row r="1252">
          <cell r="B1252" t="str">
            <v>DEICUK</v>
          </cell>
          <cell r="C1252">
            <v>3</v>
          </cell>
          <cell r="D1252" t="str">
            <v>SGN G3</v>
          </cell>
          <cell r="E1252" t="str">
            <v>Air</v>
          </cell>
          <cell r="F1252" t="str">
            <v>DOC</v>
          </cell>
          <cell r="G1252">
            <v>0</v>
          </cell>
          <cell r="H1252">
            <v>0</v>
          </cell>
          <cell r="I1252">
            <v>2023</v>
          </cell>
          <cell r="J1252" t="str">
            <v>Actual</v>
          </cell>
        </row>
        <row r="1253">
          <cell r="B1253" t="str">
            <v>DEMO</v>
          </cell>
          <cell r="C1253">
            <v>3</v>
          </cell>
          <cell r="D1253" t="str">
            <v>SGN G3</v>
          </cell>
          <cell r="E1253" t="str">
            <v>Air</v>
          </cell>
          <cell r="F1253" t="str">
            <v>DOC</v>
          </cell>
          <cell r="G1253">
            <v>0</v>
          </cell>
          <cell r="H1253">
            <v>0</v>
          </cell>
          <cell r="I1253">
            <v>2023</v>
          </cell>
          <cell r="J1253" t="str">
            <v>Actual</v>
          </cell>
        </row>
        <row r="1254">
          <cell r="B1254" t="str">
            <v>EDDIEB</v>
          </cell>
          <cell r="C1254">
            <v>3</v>
          </cell>
          <cell r="D1254" t="str">
            <v>SGN G3</v>
          </cell>
          <cell r="E1254" t="str">
            <v>Air</v>
          </cell>
          <cell r="F1254" t="str">
            <v>DOC</v>
          </cell>
          <cell r="G1254">
            <v>0</v>
          </cell>
          <cell r="H1254">
            <v>0</v>
          </cell>
          <cell r="I1254">
            <v>2023</v>
          </cell>
          <cell r="J1254" t="str">
            <v>Actual</v>
          </cell>
        </row>
        <row r="1255">
          <cell r="B1255" t="str">
            <v>EMCOLS</v>
          </cell>
          <cell r="C1255">
            <v>3</v>
          </cell>
          <cell r="D1255" t="str">
            <v>SGN G3</v>
          </cell>
          <cell r="E1255" t="str">
            <v>Air</v>
          </cell>
          <cell r="F1255" t="str">
            <v>DOC</v>
          </cell>
          <cell r="G1255">
            <v>0</v>
          </cell>
          <cell r="H1255">
            <v>0</v>
          </cell>
          <cell r="I1255">
            <v>2023</v>
          </cell>
          <cell r="J1255" t="str">
            <v>Actual</v>
          </cell>
        </row>
        <row r="1256">
          <cell r="B1256" t="str">
            <v>ENGRS</v>
          </cell>
          <cell r="C1256">
            <v>3</v>
          </cell>
          <cell r="D1256" t="str">
            <v>SGN G3</v>
          </cell>
          <cell r="E1256" t="str">
            <v>Air</v>
          </cell>
          <cell r="F1256" t="str">
            <v>DOC</v>
          </cell>
          <cell r="G1256">
            <v>0</v>
          </cell>
          <cell r="H1256">
            <v>0</v>
          </cell>
          <cell r="I1256">
            <v>2023</v>
          </cell>
          <cell r="J1256" t="str">
            <v>Actual</v>
          </cell>
        </row>
        <row r="1257">
          <cell r="B1257" t="str">
            <v>ENSHOE</v>
          </cell>
          <cell r="C1257">
            <v>3</v>
          </cell>
          <cell r="D1257" t="str">
            <v>SGN G3</v>
          </cell>
          <cell r="E1257" t="str">
            <v>Air</v>
          </cell>
          <cell r="F1257" t="str">
            <v>DOC</v>
          </cell>
          <cell r="G1257">
            <v>0</v>
          </cell>
          <cell r="H1257">
            <v>0</v>
          </cell>
          <cell r="I1257">
            <v>2023</v>
          </cell>
          <cell r="J1257" t="str">
            <v>Actual</v>
          </cell>
        </row>
        <row r="1258">
          <cell r="B1258" t="str">
            <v>ENSPOR</v>
          </cell>
          <cell r="C1258">
            <v>3</v>
          </cell>
          <cell r="D1258" t="str">
            <v>SGN G3</v>
          </cell>
          <cell r="E1258" t="str">
            <v>Air</v>
          </cell>
          <cell r="F1258" t="str">
            <v>DOC</v>
          </cell>
          <cell r="G1258">
            <v>0</v>
          </cell>
          <cell r="H1258">
            <v>0</v>
          </cell>
          <cell r="I1258">
            <v>2023</v>
          </cell>
          <cell r="J1258" t="str">
            <v>Actual</v>
          </cell>
        </row>
        <row r="1259">
          <cell r="B1259" t="str">
            <v>ESPRIT</v>
          </cell>
          <cell r="C1259">
            <v>3</v>
          </cell>
          <cell r="D1259" t="str">
            <v>SGN G3</v>
          </cell>
          <cell r="E1259" t="str">
            <v>Air</v>
          </cell>
          <cell r="F1259" t="str">
            <v>DOC</v>
          </cell>
          <cell r="G1259">
            <v>0</v>
          </cell>
          <cell r="H1259">
            <v>0</v>
          </cell>
          <cell r="I1259">
            <v>2023</v>
          </cell>
          <cell r="J1259" t="str">
            <v>Actual</v>
          </cell>
        </row>
        <row r="1260">
          <cell r="B1260" t="str">
            <v>FOOTCA</v>
          </cell>
          <cell r="C1260">
            <v>3</v>
          </cell>
          <cell r="D1260" t="str">
            <v>SGN G3</v>
          </cell>
          <cell r="E1260" t="str">
            <v>Air</v>
          </cell>
          <cell r="F1260" t="str">
            <v>DOC</v>
          </cell>
          <cell r="G1260">
            <v>0</v>
          </cell>
          <cell r="H1260">
            <v>0</v>
          </cell>
          <cell r="I1260">
            <v>2023</v>
          </cell>
          <cell r="J1260" t="str">
            <v>Actual</v>
          </cell>
        </row>
        <row r="1261">
          <cell r="B1261" t="str">
            <v>FOOTRT</v>
          </cell>
          <cell r="C1261">
            <v>3</v>
          </cell>
          <cell r="D1261" t="str">
            <v>SGN G3</v>
          </cell>
          <cell r="E1261" t="str">
            <v>Air</v>
          </cell>
          <cell r="F1261" t="str">
            <v>DOC</v>
          </cell>
          <cell r="G1261">
            <v>0</v>
          </cell>
          <cell r="H1261">
            <v>0</v>
          </cell>
          <cell r="I1261">
            <v>2023</v>
          </cell>
          <cell r="J1261" t="str">
            <v>Actual</v>
          </cell>
        </row>
        <row r="1262">
          <cell r="B1262" t="str">
            <v>FOOTTE</v>
          </cell>
          <cell r="C1262">
            <v>3</v>
          </cell>
          <cell r="D1262" t="str">
            <v>SGN G3</v>
          </cell>
          <cell r="E1262" t="str">
            <v>Air</v>
          </cell>
          <cell r="F1262" t="str">
            <v>DOC</v>
          </cell>
          <cell r="G1262">
            <v>0</v>
          </cell>
          <cell r="H1262">
            <v>0</v>
          </cell>
          <cell r="I1262">
            <v>2023</v>
          </cell>
          <cell r="J1262" t="str">
            <v>Actual</v>
          </cell>
        </row>
        <row r="1263">
          <cell r="B1263" t="str">
            <v>GORE</v>
          </cell>
          <cell r="C1263">
            <v>3</v>
          </cell>
          <cell r="D1263" t="str">
            <v>SGN G3</v>
          </cell>
          <cell r="E1263" t="str">
            <v>Air</v>
          </cell>
          <cell r="F1263" t="str">
            <v>DOC</v>
          </cell>
          <cell r="G1263">
            <v>0</v>
          </cell>
          <cell r="H1263">
            <v>0</v>
          </cell>
          <cell r="I1263">
            <v>2023</v>
          </cell>
          <cell r="J1263" t="str">
            <v>Actual</v>
          </cell>
        </row>
        <row r="1264">
          <cell r="B1264" t="str">
            <v>HAGGAR</v>
          </cell>
          <cell r="C1264">
            <v>3</v>
          </cell>
          <cell r="D1264" t="str">
            <v>SGN G3</v>
          </cell>
          <cell r="E1264" t="str">
            <v>Air</v>
          </cell>
          <cell r="F1264" t="str">
            <v>DOC</v>
          </cell>
          <cell r="G1264">
            <v>0</v>
          </cell>
          <cell r="H1264">
            <v>0</v>
          </cell>
          <cell r="I1264">
            <v>2023</v>
          </cell>
          <cell r="J1264" t="str">
            <v>Actual</v>
          </cell>
        </row>
        <row r="1265">
          <cell r="B1265" t="str">
            <v>HBIRAW</v>
          </cell>
          <cell r="C1265">
            <v>3</v>
          </cell>
          <cell r="D1265" t="str">
            <v>SGN G3</v>
          </cell>
          <cell r="E1265" t="str">
            <v>Air</v>
          </cell>
          <cell r="F1265" t="str">
            <v>DOC</v>
          </cell>
          <cell r="G1265">
            <v>0</v>
          </cell>
          <cell r="H1265">
            <v>0</v>
          </cell>
          <cell r="I1265">
            <v>2023</v>
          </cell>
          <cell r="J1265" t="str">
            <v>Actual</v>
          </cell>
        </row>
        <row r="1266">
          <cell r="B1266" t="str">
            <v>HUNK</v>
          </cell>
          <cell r="C1266">
            <v>3</v>
          </cell>
          <cell r="D1266" t="str">
            <v>SGN G3</v>
          </cell>
          <cell r="E1266" t="str">
            <v>Air</v>
          </cell>
          <cell r="F1266" t="str">
            <v>DOC</v>
          </cell>
          <cell r="G1266">
            <v>0</v>
          </cell>
          <cell r="H1266">
            <v>0</v>
          </cell>
          <cell r="I1266">
            <v>2023</v>
          </cell>
          <cell r="J1266" t="str">
            <v>Actual</v>
          </cell>
        </row>
        <row r="1267">
          <cell r="B1267" t="str">
            <v>MYSHOE</v>
          </cell>
          <cell r="C1267">
            <v>3</v>
          </cell>
          <cell r="D1267" t="str">
            <v>SGN G3</v>
          </cell>
          <cell r="E1267" t="str">
            <v>Air</v>
          </cell>
          <cell r="F1267" t="str">
            <v>DOC</v>
          </cell>
          <cell r="G1267">
            <v>0</v>
          </cell>
          <cell r="H1267">
            <v>0</v>
          </cell>
          <cell r="I1267">
            <v>2023</v>
          </cell>
          <cell r="J1267" t="str">
            <v>Actual</v>
          </cell>
        </row>
        <row r="1268">
          <cell r="B1268" t="str">
            <v>OFWO</v>
          </cell>
          <cell r="C1268">
            <v>3</v>
          </cell>
          <cell r="D1268" t="str">
            <v>SGN G3</v>
          </cell>
          <cell r="E1268" t="str">
            <v>Air</v>
          </cell>
          <cell r="F1268" t="str">
            <v>DOC</v>
          </cell>
          <cell r="G1268">
            <v>0</v>
          </cell>
          <cell r="H1268">
            <v>0</v>
          </cell>
          <cell r="I1268">
            <v>2023</v>
          </cell>
          <cell r="J1268" t="str">
            <v>Actual</v>
          </cell>
        </row>
        <row r="1269">
          <cell r="B1269" t="str">
            <v>PESPO</v>
          </cell>
          <cell r="C1269">
            <v>3</v>
          </cell>
          <cell r="D1269" t="str">
            <v>SGN G3</v>
          </cell>
          <cell r="E1269" t="str">
            <v>Air</v>
          </cell>
          <cell r="F1269" t="str">
            <v>DOC</v>
          </cell>
          <cell r="G1269">
            <v>0</v>
          </cell>
          <cell r="H1269">
            <v>0</v>
          </cell>
          <cell r="I1269">
            <v>2023</v>
          </cell>
          <cell r="J1269" t="str">
            <v>Actual</v>
          </cell>
        </row>
        <row r="1270">
          <cell r="B1270" t="str">
            <v>RACK</v>
          </cell>
          <cell r="C1270">
            <v>3</v>
          </cell>
          <cell r="D1270" t="str">
            <v>SGN G3</v>
          </cell>
          <cell r="E1270" t="str">
            <v>Air</v>
          </cell>
          <cell r="F1270" t="str">
            <v>DOC</v>
          </cell>
          <cell r="G1270">
            <v>0</v>
          </cell>
          <cell r="H1270">
            <v>0</v>
          </cell>
          <cell r="I1270">
            <v>2023</v>
          </cell>
          <cell r="J1270" t="str">
            <v>Actual</v>
          </cell>
        </row>
        <row r="1271">
          <cell r="B1271" t="str">
            <v>RH</v>
          </cell>
          <cell r="C1271">
            <v>3</v>
          </cell>
          <cell r="D1271" t="str">
            <v>SGN G3</v>
          </cell>
          <cell r="E1271" t="str">
            <v>Air</v>
          </cell>
          <cell r="F1271" t="str">
            <v>DOC</v>
          </cell>
          <cell r="G1271">
            <v>0</v>
          </cell>
          <cell r="H1271">
            <v>0</v>
          </cell>
          <cell r="I1271">
            <v>2023</v>
          </cell>
          <cell r="J1271" t="str">
            <v>Actual</v>
          </cell>
        </row>
        <row r="1272">
          <cell r="B1272" t="str">
            <v>RSGC</v>
          </cell>
          <cell r="C1272">
            <v>3</v>
          </cell>
          <cell r="D1272" t="str">
            <v>SGN G3</v>
          </cell>
          <cell r="E1272" t="str">
            <v>Air</v>
          </cell>
          <cell r="F1272" t="str">
            <v>DOC</v>
          </cell>
          <cell r="G1272">
            <v>0</v>
          </cell>
          <cell r="H1272">
            <v>0</v>
          </cell>
          <cell r="I1272">
            <v>2023</v>
          </cell>
          <cell r="J1272" t="str">
            <v>Actual</v>
          </cell>
        </row>
        <row r="1273">
          <cell r="B1273" t="str">
            <v>SPST</v>
          </cell>
          <cell r="C1273">
            <v>3</v>
          </cell>
          <cell r="D1273" t="str">
            <v>SGN G3</v>
          </cell>
          <cell r="E1273" t="str">
            <v>Air</v>
          </cell>
          <cell r="F1273" t="str">
            <v>DOC</v>
          </cell>
          <cell r="G1273">
            <v>0</v>
          </cell>
          <cell r="H1273">
            <v>0</v>
          </cell>
          <cell r="I1273">
            <v>2023</v>
          </cell>
          <cell r="J1273" t="str">
            <v>Actual</v>
          </cell>
        </row>
        <row r="1274">
          <cell r="B1274" t="str">
            <v>TKMAXX</v>
          </cell>
          <cell r="C1274">
            <v>3</v>
          </cell>
          <cell r="D1274" t="str">
            <v>SGN G3</v>
          </cell>
          <cell r="E1274" t="str">
            <v>Air</v>
          </cell>
          <cell r="F1274" t="str">
            <v>DOC</v>
          </cell>
          <cell r="G1274">
            <v>0</v>
          </cell>
          <cell r="H1274">
            <v>0</v>
          </cell>
          <cell r="I1274">
            <v>2023</v>
          </cell>
          <cell r="J1274" t="str">
            <v>Actual</v>
          </cell>
        </row>
        <row r="1275">
          <cell r="B1275" t="str">
            <v>TOTES</v>
          </cell>
          <cell r="C1275">
            <v>3</v>
          </cell>
          <cell r="D1275" t="str">
            <v>SGN G3</v>
          </cell>
          <cell r="E1275" t="str">
            <v>Air</v>
          </cell>
          <cell r="F1275" t="str">
            <v>DOC</v>
          </cell>
          <cell r="G1275">
            <v>0</v>
          </cell>
          <cell r="H1275">
            <v>0</v>
          </cell>
          <cell r="I1275">
            <v>2023</v>
          </cell>
          <cell r="J1275" t="str">
            <v>Actual</v>
          </cell>
        </row>
        <row r="1276">
          <cell r="B1276" t="str">
            <v>URBAN</v>
          </cell>
          <cell r="C1276">
            <v>3</v>
          </cell>
          <cell r="D1276" t="str">
            <v>SGN G3</v>
          </cell>
          <cell r="E1276" t="str">
            <v>Air</v>
          </cell>
          <cell r="F1276" t="str">
            <v>DOC</v>
          </cell>
          <cell r="G1276">
            <v>0</v>
          </cell>
          <cell r="H1276">
            <v>0</v>
          </cell>
          <cell r="I1276">
            <v>2023</v>
          </cell>
          <cell r="J1276" t="str">
            <v>Actual</v>
          </cell>
        </row>
        <row r="1277">
          <cell r="B1277" t="str">
            <v>VANHA</v>
          </cell>
          <cell r="C1277">
            <v>3</v>
          </cell>
          <cell r="D1277" t="str">
            <v>SGN G3</v>
          </cell>
          <cell r="E1277" t="str">
            <v>Air</v>
          </cell>
          <cell r="F1277" t="str">
            <v>DOC</v>
          </cell>
          <cell r="G1277">
            <v>0</v>
          </cell>
          <cell r="H1277">
            <v>0</v>
          </cell>
          <cell r="I1277">
            <v>2023</v>
          </cell>
          <cell r="J1277" t="str">
            <v>Actual</v>
          </cell>
        </row>
        <row r="1278">
          <cell r="B1278" t="str">
            <v>WYNBRG</v>
          </cell>
          <cell r="C1278">
            <v>3</v>
          </cell>
          <cell r="D1278" t="str">
            <v>SGN G3</v>
          </cell>
          <cell r="E1278" t="str">
            <v>Air</v>
          </cell>
          <cell r="F1278" t="str">
            <v>DOC</v>
          </cell>
          <cell r="G1278">
            <v>0</v>
          </cell>
          <cell r="H1278">
            <v>0</v>
          </cell>
          <cell r="I1278">
            <v>2023</v>
          </cell>
          <cell r="J1278" t="str">
            <v>Actual</v>
          </cell>
        </row>
        <row r="1279">
          <cell r="B1279" t="str">
            <v>XSCIN</v>
          </cell>
          <cell r="C1279">
            <v>3</v>
          </cell>
          <cell r="D1279" t="str">
            <v>SGN G3</v>
          </cell>
          <cell r="E1279" t="str">
            <v>Air</v>
          </cell>
          <cell r="F1279" t="str">
            <v>DOC</v>
          </cell>
          <cell r="G1279">
            <v>0</v>
          </cell>
          <cell r="H1279">
            <v>0</v>
          </cell>
          <cell r="I1279">
            <v>2023</v>
          </cell>
          <cell r="J1279" t="str">
            <v>Actual</v>
          </cell>
        </row>
        <row r="1280">
          <cell r="B1280" t="str">
            <v>ALLM</v>
          </cell>
          <cell r="C1280">
            <v>3</v>
          </cell>
          <cell r="D1280" t="str">
            <v>SGN G4</v>
          </cell>
          <cell r="E1280" t="str">
            <v>Air</v>
          </cell>
          <cell r="F1280" t="str">
            <v>DOC</v>
          </cell>
          <cell r="G1280">
            <v>0</v>
          </cell>
          <cell r="H1280">
            <v>0</v>
          </cell>
          <cell r="I1280">
            <v>2023</v>
          </cell>
          <cell r="J1280" t="str">
            <v>Actual</v>
          </cell>
        </row>
        <row r="1281">
          <cell r="B1281" t="str">
            <v>BOSE</v>
          </cell>
          <cell r="C1281">
            <v>3</v>
          </cell>
          <cell r="D1281" t="str">
            <v>SGN G4</v>
          </cell>
          <cell r="E1281" t="str">
            <v>Air</v>
          </cell>
          <cell r="F1281" t="str">
            <v>DOC</v>
          </cell>
          <cell r="G1281">
            <v>0</v>
          </cell>
          <cell r="H1281">
            <v>0</v>
          </cell>
          <cell r="I1281">
            <v>2023</v>
          </cell>
          <cell r="J1281" t="str">
            <v>Actual</v>
          </cell>
        </row>
        <row r="1282">
          <cell r="B1282" t="str">
            <v>CKACEU</v>
          </cell>
          <cell r="C1282">
            <v>3</v>
          </cell>
          <cell r="D1282" t="str">
            <v>SGN G4</v>
          </cell>
          <cell r="E1282" t="str">
            <v>Air</v>
          </cell>
          <cell r="F1282" t="str">
            <v>DOC</v>
          </cell>
          <cell r="G1282">
            <v>0</v>
          </cell>
          <cell r="H1282">
            <v>0</v>
          </cell>
          <cell r="I1282">
            <v>2023</v>
          </cell>
          <cell r="J1282" t="str">
            <v>Actual</v>
          </cell>
        </row>
        <row r="1283">
          <cell r="B1283" t="str">
            <v>CKFWEU</v>
          </cell>
          <cell r="C1283">
            <v>3</v>
          </cell>
          <cell r="D1283" t="str">
            <v>SGN G4</v>
          </cell>
          <cell r="E1283" t="str">
            <v>Air</v>
          </cell>
          <cell r="F1283" t="str">
            <v>DOC</v>
          </cell>
          <cell r="G1283">
            <v>0</v>
          </cell>
          <cell r="H1283">
            <v>0</v>
          </cell>
          <cell r="I1283">
            <v>2023</v>
          </cell>
          <cell r="J1283" t="str">
            <v>Actual</v>
          </cell>
        </row>
        <row r="1284">
          <cell r="B1284" t="str">
            <v>CKJEEU</v>
          </cell>
          <cell r="C1284">
            <v>3</v>
          </cell>
          <cell r="D1284" t="str">
            <v>SGN G4</v>
          </cell>
          <cell r="E1284" t="str">
            <v>Air</v>
          </cell>
          <cell r="F1284" t="str">
            <v>DOC</v>
          </cell>
          <cell r="G1284">
            <v>0</v>
          </cell>
          <cell r="H1284">
            <v>0</v>
          </cell>
          <cell r="I1284">
            <v>2023</v>
          </cell>
          <cell r="J1284" t="str">
            <v>Actual</v>
          </cell>
        </row>
        <row r="1285">
          <cell r="B1285" t="str">
            <v>CKMSEU</v>
          </cell>
          <cell r="C1285">
            <v>3</v>
          </cell>
          <cell r="D1285" t="str">
            <v>SGN G4</v>
          </cell>
          <cell r="E1285" t="str">
            <v>Air</v>
          </cell>
          <cell r="F1285" t="str">
            <v>DOC</v>
          </cell>
          <cell r="G1285">
            <v>0</v>
          </cell>
          <cell r="H1285">
            <v>0</v>
          </cell>
          <cell r="I1285">
            <v>2023</v>
          </cell>
          <cell r="J1285" t="str">
            <v>Actual</v>
          </cell>
        </row>
        <row r="1286">
          <cell r="B1286" t="str">
            <v>CKPFEU</v>
          </cell>
          <cell r="C1286">
            <v>3</v>
          </cell>
          <cell r="D1286" t="str">
            <v>SGN G4</v>
          </cell>
          <cell r="E1286" t="str">
            <v>Air</v>
          </cell>
          <cell r="F1286" t="str">
            <v>DOC</v>
          </cell>
          <cell r="G1286">
            <v>0</v>
          </cell>
          <cell r="H1286">
            <v>0</v>
          </cell>
          <cell r="I1286">
            <v>2023</v>
          </cell>
          <cell r="J1286" t="str">
            <v>Actual</v>
          </cell>
        </row>
        <row r="1287">
          <cell r="B1287" t="str">
            <v>CKRTEU</v>
          </cell>
          <cell r="C1287">
            <v>3</v>
          </cell>
          <cell r="D1287" t="str">
            <v>SGN G4</v>
          </cell>
          <cell r="E1287" t="str">
            <v>Air</v>
          </cell>
          <cell r="F1287" t="str">
            <v>DOC</v>
          </cell>
          <cell r="G1287">
            <v>0</v>
          </cell>
          <cell r="H1287">
            <v>0</v>
          </cell>
          <cell r="I1287">
            <v>2023</v>
          </cell>
          <cell r="J1287" t="str">
            <v>Actual</v>
          </cell>
        </row>
        <row r="1288">
          <cell r="B1288" t="str">
            <v>CKSWEU</v>
          </cell>
          <cell r="C1288">
            <v>3</v>
          </cell>
          <cell r="D1288" t="str">
            <v>SGN G4</v>
          </cell>
          <cell r="E1288" t="str">
            <v>Air</v>
          </cell>
          <cell r="F1288" t="str">
            <v>DOC</v>
          </cell>
          <cell r="G1288">
            <v>0</v>
          </cell>
          <cell r="H1288">
            <v>0</v>
          </cell>
          <cell r="I1288">
            <v>2023</v>
          </cell>
          <cell r="J1288" t="str">
            <v>Actual</v>
          </cell>
        </row>
        <row r="1289">
          <cell r="B1289" t="str">
            <v>DICKS</v>
          </cell>
          <cell r="C1289">
            <v>3</v>
          </cell>
          <cell r="D1289" t="str">
            <v>SGN G4</v>
          </cell>
          <cell r="E1289" t="str">
            <v>Air</v>
          </cell>
          <cell r="F1289" t="str">
            <v>DOC</v>
          </cell>
          <cell r="G1289">
            <v>0</v>
          </cell>
          <cell r="H1289">
            <v>0</v>
          </cell>
          <cell r="I1289">
            <v>2023</v>
          </cell>
          <cell r="J1289" t="str">
            <v>Actual</v>
          </cell>
        </row>
        <row r="1290">
          <cell r="B1290" t="str">
            <v>ELDOR</v>
          </cell>
          <cell r="C1290">
            <v>3</v>
          </cell>
          <cell r="D1290" t="str">
            <v>SGN G4</v>
          </cell>
          <cell r="E1290" t="str">
            <v>Air</v>
          </cell>
          <cell r="F1290" t="str">
            <v>DOC</v>
          </cell>
          <cell r="G1290">
            <v>0</v>
          </cell>
          <cell r="H1290">
            <v>0</v>
          </cell>
          <cell r="I1290">
            <v>2023</v>
          </cell>
          <cell r="J1290" t="str">
            <v>Actual</v>
          </cell>
        </row>
        <row r="1291">
          <cell r="B1291" t="str">
            <v>GAP</v>
          </cell>
          <cell r="C1291">
            <v>3</v>
          </cell>
          <cell r="D1291" t="str">
            <v>SGN G4</v>
          </cell>
          <cell r="E1291" t="str">
            <v>Air</v>
          </cell>
          <cell r="F1291" t="str">
            <v>DOC</v>
          </cell>
          <cell r="G1291">
            <v>0</v>
          </cell>
          <cell r="H1291">
            <v>0</v>
          </cell>
          <cell r="I1291">
            <v>2023</v>
          </cell>
          <cell r="J1291" t="str">
            <v>Actual</v>
          </cell>
        </row>
        <row r="1292">
          <cell r="B1292" t="str">
            <v>IMAGE</v>
          </cell>
          <cell r="C1292">
            <v>3</v>
          </cell>
          <cell r="D1292" t="str">
            <v>SGN G4</v>
          </cell>
          <cell r="E1292" t="str">
            <v>Air</v>
          </cell>
          <cell r="F1292" t="str">
            <v>DOC</v>
          </cell>
          <cell r="G1292">
            <v>0</v>
          </cell>
          <cell r="H1292">
            <v>0</v>
          </cell>
          <cell r="I1292">
            <v>2023</v>
          </cell>
          <cell r="J1292" t="str">
            <v>Actual</v>
          </cell>
        </row>
        <row r="1293">
          <cell r="B1293" t="str">
            <v>ITGM</v>
          </cell>
          <cell r="C1293">
            <v>3</v>
          </cell>
          <cell r="D1293" t="str">
            <v>SGN G4</v>
          </cell>
          <cell r="E1293" t="str">
            <v>Air</v>
          </cell>
          <cell r="F1293" t="str">
            <v>DOC</v>
          </cell>
          <cell r="G1293">
            <v>0</v>
          </cell>
          <cell r="H1293">
            <v>0</v>
          </cell>
          <cell r="I1293">
            <v>2023</v>
          </cell>
          <cell r="J1293" t="str">
            <v>Actual</v>
          </cell>
        </row>
        <row r="1294">
          <cell r="B1294" t="str">
            <v>OBIITA</v>
          </cell>
          <cell r="C1294">
            <v>3</v>
          </cell>
          <cell r="D1294" t="str">
            <v>SGN G4</v>
          </cell>
          <cell r="E1294" t="str">
            <v>Air</v>
          </cell>
          <cell r="F1294" t="str">
            <v>DOC</v>
          </cell>
          <cell r="G1294">
            <v>0</v>
          </cell>
          <cell r="H1294">
            <v>0</v>
          </cell>
          <cell r="I1294">
            <v>2023</v>
          </cell>
          <cell r="J1294" t="str">
            <v>Actual</v>
          </cell>
        </row>
        <row r="1295">
          <cell r="B1295" t="str">
            <v>OBIPOL</v>
          </cell>
          <cell r="C1295">
            <v>3</v>
          </cell>
          <cell r="D1295" t="str">
            <v>SGN G4</v>
          </cell>
          <cell r="E1295" t="str">
            <v>Air</v>
          </cell>
          <cell r="F1295" t="str">
            <v>DOC</v>
          </cell>
          <cell r="G1295">
            <v>0</v>
          </cell>
          <cell r="H1295">
            <v>0</v>
          </cell>
          <cell r="I1295">
            <v>2023</v>
          </cell>
          <cell r="J1295" t="str">
            <v>Actual</v>
          </cell>
        </row>
        <row r="1296">
          <cell r="B1296" t="str">
            <v>OUTDOR</v>
          </cell>
          <cell r="C1296">
            <v>3</v>
          </cell>
          <cell r="D1296" t="str">
            <v>SGN G4</v>
          </cell>
          <cell r="E1296" t="str">
            <v>Air</v>
          </cell>
          <cell r="F1296" t="str">
            <v>DOC</v>
          </cell>
          <cell r="G1296">
            <v>1</v>
          </cell>
          <cell r="H1296">
            <v>0</v>
          </cell>
          <cell r="I1296">
            <v>2023</v>
          </cell>
          <cell r="J1296" t="str">
            <v>Actual</v>
          </cell>
        </row>
        <row r="1297">
          <cell r="B1297" t="str">
            <v>PACSUN</v>
          </cell>
          <cell r="C1297">
            <v>3</v>
          </cell>
          <cell r="D1297" t="str">
            <v>SGN G4</v>
          </cell>
          <cell r="E1297" t="str">
            <v>Air</v>
          </cell>
          <cell r="F1297" t="str">
            <v>DOC</v>
          </cell>
          <cell r="G1297">
            <v>0</v>
          </cell>
          <cell r="H1297">
            <v>0</v>
          </cell>
          <cell r="I1297">
            <v>2023</v>
          </cell>
          <cell r="J1297" t="str">
            <v>Actual</v>
          </cell>
        </row>
        <row r="1298">
          <cell r="B1298" t="str">
            <v>RIPC</v>
          </cell>
          <cell r="C1298">
            <v>3</v>
          </cell>
          <cell r="D1298" t="str">
            <v>SGN G4</v>
          </cell>
          <cell r="E1298" t="str">
            <v>Air</v>
          </cell>
          <cell r="F1298" t="str">
            <v>DOC</v>
          </cell>
          <cell r="G1298">
            <v>0</v>
          </cell>
          <cell r="H1298">
            <v>0</v>
          </cell>
          <cell r="I1298">
            <v>2023</v>
          </cell>
          <cell r="J1298" t="str">
            <v>Actual</v>
          </cell>
        </row>
        <row r="1299">
          <cell r="B1299" t="str">
            <v>RIPP</v>
          </cell>
          <cell r="C1299">
            <v>3</v>
          </cell>
          <cell r="D1299" t="str">
            <v>SGN G4</v>
          </cell>
          <cell r="E1299" t="str">
            <v>Air</v>
          </cell>
          <cell r="F1299" t="str">
            <v>DOC</v>
          </cell>
          <cell r="G1299">
            <v>0</v>
          </cell>
          <cell r="H1299">
            <v>0</v>
          </cell>
          <cell r="I1299">
            <v>2023</v>
          </cell>
          <cell r="J1299" t="str">
            <v>Actual</v>
          </cell>
        </row>
        <row r="1300">
          <cell r="B1300" t="str">
            <v>SPENCR</v>
          </cell>
          <cell r="C1300">
            <v>3</v>
          </cell>
          <cell r="D1300" t="str">
            <v>SGN G4</v>
          </cell>
          <cell r="E1300" t="str">
            <v>Air</v>
          </cell>
          <cell r="F1300" t="str">
            <v>DOC</v>
          </cell>
          <cell r="G1300">
            <v>0</v>
          </cell>
          <cell r="H1300">
            <v>0</v>
          </cell>
          <cell r="I1300">
            <v>2023</v>
          </cell>
          <cell r="J1300" t="str">
            <v>Actual</v>
          </cell>
        </row>
        <row r="1301">
          <cell r="B1301" t="str">
            <v>TOMBOD</v>
          </cell>
          <cell r="C1301">
            <v>3</v>
          </cell>
          <cell r="D1301" t="str">
            <v>SGN G4</v>
          </cell>
          <cell r="E1301" t="str">
            <v>Air</v>
          </cell>
          <cell r="F1301" t="str">
            <v>DOC</v>
          </cell>
          <cell r="G1301">
            <v>0</v>
          </cell>
          <cell r="H1301">
            <v>0</v>
          </cell>
          <cell r="I1301">
            <v>2023</v>
          </cell>
          <cell r="J1301" t="str">
            <v>Actual</v>
          </cell>
        </row>
        <row r="1302">
          <cell r="B1302" t="str">
            <v>TOMFTW</v>
          </cell>
          <cell r="C1302">
            <v>3</v>
          </cell>
          <cell r="D1302" t="str">
            <v>SGN G4</v>
          </cell>
          <cell r="E1302" t="str">
            <v>Air</v>
          </cell>
          <cell r="F1302" t="str">
            <v>DOC</v>
          </cell>
          <cell r="G1302">
            <v>0</v>
          </cell>
          <cell r="H1302">
            <v>0</v>
          </cell>
          <cell r="I1302">
            <v>2023</v>
          </cell>
          <cell r="J1302" t="str">
            <v>Actual</v>
          </cell>
        </row>
        <row r="1303">
          <cell r="B1303" t="str">
            <v>TOMHAN</v>
          </cell>
          <cell r="C1303">
            <v>3</v>
          </cell>
          <cell r="D1303" t="str">
            <v>SGN G4</v>
          </cell>
          <cell r="E1303" t="str">
            <v>Air</v>
          </cell>
          <cell r="F1303" t="str">
            <v>DOC</v>
          </cell>
          <cell r="G1303">
            <v>0</v>
          </cell>
          <cell r="H1303">
            <v>0</v>
          </cell>
          <cell r="I1303">
            <v>2023</v>
          </cell>
          <cell r="J1303" t="str">
            <v>Actual</v>
          </cell>
        </row>
        <row r="1304">
          <cell r="B1304" t="str">
            <v>TOMJEU</v>
          </cell>
          <cell r="C1304">
            <v>3</v>
          </cell>
          <cell r="D1304" t="str">
            <v>SGN G4</v>
          </cell>
          <cell r="E1304" t="str">
            <v>Air</v>
          </cell>
          <cell r="F1304" t="str">
            <v>DOC</v>
          </cell>
          <cell r="G1304">
            <v>0</v>
          </cell>
          <cell r="H1304">
            <v>0</v>
          </cell>
          <cell r="I1304">
            <v>2023</v>
          </cell>
          <cell r="J1304" t="str">
            <v>Actual</v>
          </cell>
        </row>
        <row r="1305">
          <cell r="B1305" t="str">
            <v>TOMRTL</v>
          </cell>
          <cell r="C1305">
            <v>3</v>
          </cell>
          <cell r="D1305" t="str">
            <v>SGN G4</v>
          </cell>
          <cell r="E1305" t="str">
            <v>Air</v>
          </cell>
          <cell r="F1305" t="str">
            <v>DOC</v>
          </cell>
          <cell r="G1305">
            <v>0</v>
          </cell>
          <cell r="H1305">
            <v>0</v>
          </cell>
          <cell r="I1305">
            <v>2023</v>
          </cell>
          <cell r="J1305" t="str">
            <v>Actual</v>
          </cell>
        </row>
        <row r="1306">
          <cell r="B1306" t="str">
            <v>TRU</v>
          </cell>
          <cell r="C1306">
            <v>3</v>
          </cell>
          <cell r="D1306" t="str">
            <v>SGN G4</v>
          </cell>
          <cell r="E1306" t="str">
            <v>Air</v>
          </cell>
          <cell r="F1306" t="str">
            <v>DOC</v>
          </cell>
          <cell r="G1306">
            <v>0</v>
          </cell>
          <cell r="H1306">
            <v>0</v>
          </cell>
          <cell r="I1306">
            <v>2023</v>
          </cell>
          <cell r="J1306" t="str">
            <v>Actual</v>
          </cell>
        </row>
        <row r="1307">
          <cell r="B1307" t="str">
            <v>AAFES</v>
          </cell>
          <cell r="C1307">
            <v>3</v>
          </cell>
          <cell r="D1307" t="str">
            <v>SGN G5</v>
          </cell>
          <cell r="E1307" t="str">
            <v>Air</v>
          </cell>
          <cell r="F1307" t="str">
            <v>DOC</v>
          </cell>
          <cell r="G1307">
            <v>0</v>
          </cell>
          <cell r="H1307">
            <v>0</v>
          </cell>
          <cell r="I1307">
            <v>2023</v>
          </cell>
          <cell r="J1307" t="str">
            <v>Actual</v>
          </cell>
        </row>
        <row r="1308">
          <cell r="B1308" t="str">
            <v>ALLB</v>
          </cell>
          <cell r="C1308">
            <v>3</v>
          </cell>
          <cell r="D1308" t="str">
            <v>SGN G5</v>
          </cell>
          <cell r="E1308" t="str">
            <v>Air</v>
          </cell>
          <cell r="F1308" t="str">
            <v>DOC</v>
          </cell>
          <cell r="G1308">
            <v>0</v>
          </cell>
          <cell r="H1308">
            <v>0</v>
          </cell>
          <cell r="I1308">
            <v>2023</v>
          </cell>
          <cell r="J1308" t="str">
            <v>Actual</v>
          </cell>
        </row>
        <row r="1309">
          <cell r="B1309" t="str">
            <v>DORM</v>
          </cell>
          <cell r="C1309">
            <v>3</v>
          </cell>
          <cell r="D1309" t="str">
            <v>SGN G5</v>
          </cell>
          <cell r="E1309" t="str">
            <v>Air</v>
          </cell>
          <cell r="F1309" t="str">
            <v>DOC</v>
          </cell>
          <cell r="G1309">
            <v>0</v>
          </cell>
          <cell r="H1309">
            <v>0</v>
          </cell>
          <cell r="I1309">
            <v>2023</v>
          </cell>
          <cell r="J1309" t="str">
            <v>Actual</v>
          </cell>
        </row>
        <row r="1310">
          <cell r="B1310" t="str">
            <v>DSAQSP</v>
          </cell>
          <cell r="C1310">
            <v>3</v>
          </cell>
          <cell r="D1310" t="str">
            <v>SGN G5</v>
          </cell>
          <cell r="E1310" t="str">
            <v>Air</v>
          </cell>
          <cell r="F1310" t="str">
            <v>DOC</v>
          </cell>
          <cell r="G1310">
            <v>0</v>
          </cell>
          <cell r="H1310">
            <v>0</v>
          </cell>
          <cell r="I1310">
            <v>2023</v>
          </cell>
          <cell r="J1310" t="str">
            <v>Actual</v>
          </cell>
        </row>
        <row r="1311">
          <cell r="B1311" t="str">
            <v>EMCI</v>
          </cell>
          <cell r="C1311">
            <v>3</v>
          </cell>
          <cell r="D1311" t="str">
            <v>SGN G5</v>
          </cell>
          <cell r="E1311" t="str">
            <v>Air</v>
          </cell>
          <cell r="F1311" t="str">
            <v>DOC</v>
          </cell>
          <cell r="G1311">
            <v>0</v>
          </cell>
          <cell r="H1311">
            <v>0</v>
          </cell>
          <cell r="I1311">
            <v>2023</v>
          </cell>
          <cell r="J1311" t="str">
            <v>Actual</v>
          </cell>
        </row>
        <row r="1312">
          <cell r="B1312" t="str">
            <v>LIICO</v>
          </cell>
          <cell r="C1312">
            <v>3</v>
          </cell>
          <cell r="D1312" t="str">
            <v>SGN G5</v>
          </cell>
          <cell r="E1312" t="str">
            <v>Air</v>
          </cell>
          <cell r="F1312" t="str">
            <v>DOC</v>
          </cell>
          <cell r="G1312">
            <v>0</v>
          </cell>
          <cell r="H1312">
            <v>0</v>
          </cell>
          <cell r="I1312">
            <v>2023</v>
          </cell>
          <cell r="J1312" t="str">
            <v>Actual</v>
          </cell>
        </row>
        <row r="1313">
          <cell r="B1313" t="str">
            <v>LIIRE</v>
          </cell>
          <cell r="C1313">
            <v>3</v>
          </cell>
          <cell r="D1313" t="str">
            <v>SGN G5</v>
          </cell>
          <cell r="E1313" t="str">
            <v>Air</v>
          </cell>
          <cell r="F1313" t="str">
            <v>DOC</v>
          </cell>
          <cell r="G1313">
            <v>2</v>
          </cell>
          <cell r="H1313">
            <v>0</v>
          </cell>
          <cell r="I1313">
            <v>2023</v>
          </cell>
          <cell r="J1313" t="str">
            <v>Actual</v>
          </cell>
        </row>
        <row r="1314">
          <cell r="B1314" t="str">
            <v>LIIWWR</v>
          </cell>
          <cell r="C1314">
            <v>3</v>
          </cell>
          <cell r="D1314" t="str">
            <v>SGN G5</v>
          </cell>
          <cell r="E1314" t="str">
            <v>Air</v>
          </cell>
          <cell r="F1314" t="str">
            <v>DOC</v>
          </cell>
          <cell r="G1314">
            <v>0</v>
          </cell>
          <cell r="H1314">
            <v>0</v>
          </cell>
          <cell r="I1314">
            <v>2023</v>
          </cell>
          <cell r="J1314" t="str">
            <v>Actual</v>
          </cell>
        </row>
        <row r="1315">
          <cell r="B1315" t="str">
            <v>MKI</v>
          </cell>
          <cell r="C1315">
            <v>3</v>
          </cell>
          <cell r="D1315" t="str">
            <v>SGN G5</v>
          </cell>
          <cell r="E1315" t="str">
            <v>Air</v>
          </cell>
          <cell r="F1315" t="str">
            <v>DOC</v>
          </cell>
          <cell r="G1315">
            <v>0</v>
          </cell>
          <cell r="H1315">
            <v>0</v>
          </cell>
          <cell r="I1315">
            <v>2023</v>
          </cell>
          <cell r="J1315" t="str">
            <v>Actual</v>
          </cell>
        </row>
        <row r="1316">
          <cell r="B1316" t="str">
            <v>NHAC</v>
          </cell>
          <cell r="C1316">
            <v>3</v>
          </cell>
          <cell r="D1316" t="str">
            <v>SGN G5</v>
          </cell>
          <cell r="E1316" t="str">
            <v>Air</v>
          </cell>
          <cell r="F1316" t="str">
            <v>DOC</v>
          </cell>
          <cell r="G1316">
            <v>0</v>
          </cell>
          <cell r="H1316">
            <v>0</v>
          </cell>
          <cell r="I1316">
            <v>2023</v>
          </cell>
          <cell r="J1316" t="str">
            <v>Actual</v>
          </cell>
        </row>
        <row r="1317">
          <cell r="B1317" t="str">
            <v>PVHJA</v>
          </cell>
          <cell r="C1317">
            <v>3</v>
          </cell>
          <cell r="D1317" t="str">
            <v>SGN G5</v>
          </cell>
          <cell r="E1317" t="str">
            <v>Air</v>
          </cell>
          <cell r="F1317" t="str">
            <v>DOC</v>
          </cell>
          <cell r="G1317">
            <v>0</v>
          </cell>
          <cell r="H1317">
            <v>0</v>
          </cell>
          <cell r="I1317">
            <v>2023</v>
          </cell>
          <cell r="J1317" t="str">
            <v>Actual</v>
          </cell>
        </row>
        <row r="1318">
          <cell r="B1318" t="str">
            <v>THAS</v>
          </cell>
          <cell r="C1318">
            <v>3</v>
          </cell>
          <cell r="D1318" t="str">
            <v>SGN G5</v>
          </cell>
          <cell r="E1318" t="str">
            <v>Air</v>
          </cell>
          <cell r="F1318" t="str">
            <v>DOC</v>
          </cell>
          <cell r="G1318">
            <v>0</v>
          </cell>
          <cell r="H1318">
            <v>0</v>
          </cell>
          <cell r="I1318">
            <v>2023</v>
          </cell>
          <cell r="J1318" t="str">
            <v>Actual</v>
          </cell>
        </row>
        <row r="1319">
          <cell r="B1319" t="str">
            <v>WARAS</v>
          </cell>
          <cell r="C1319">
            <v>3</v>
          </cell>
          <cell r="D1319" t="str">
            <v>SGN G5</v>
          </cell>
          <cell r="E1319" t="str">
            <v>Air</v>
          </cell>
          <cell r="F1319" t="str">
            <v>DOC</v>
          </cell>
          <cell r="G1319">
            <v>0</v>
          </cell>
          <cell r="H1319">
            <v>0</v>
          </cell>
          <cell r="I1319">
            <v>2023</v>
          </cell>
          <cell r="J1319" t="str">
            <v>Actual</v>
          </cell>
        </row>
        <row r="1320">
          <cell r="B1320" t="str">
            <v>WYNBRG</v>
          </cell>
          <cell r="C1320">
            <v>3</v>
          </cell>
          <cell r="D1320" t="str">
            <v>SGN G3</v>
          </cell>
          <cell r="E1320" t="str">
            <v>Air</v>
          </cell>
          <cell r="F1320" t="str">
            <v>DOC</v>
          </cell>
          <cell r="G1320">
            <v>0</v>
          </cell>
          <cell r="H1320">
            <v>0</v>
          </cell>
          <cell r="I1320">
            <v>2023</v>
          </cell>
          <cell r="J1320" t="str">
            <v>Actual</v>
          </cell>
        </row>
        <row r="1321">
          <cell r="B1321" t="str">
            <v>X47BL</v>
          </cell>
          <cell r="C1321">
            <v>3</v>
          </cell>
          <cell r="D1321" t="str">
            <v>SGN G5</v>
          </cell>
          <cell r="E1321" t="str">
            <v>Air</v>
          </cell>
          <cell r="F1321" t="str">
            <v>DOC</v>
          </cell>
          <cell r="G1321">
            <v>0</v>
          </cell>
          <cell r="H1321">
            <v>0</v>
          </cell>
          <cell r="I1321">
            <v>2023</v>
          </cell>
          <cell r="J1321" t="str">
            <v>Actual</v>
          </cell>
        </row>
        <row r="1322">
          <cell r="B1322" t="str">
            <v>XATPE</v>
          </cell>
          <cell r="C1322">
            <v>3</v>
          </cell>
          <cell r="D1322" t="str">
            <v>SGN G5</v>
          </cell>
          <cell r="E1322" t="str">
            <v>Air</v>
          </cell>
          <cell r="F1322" t="str">
            <v>DOC</v>
          </cell>
          <cell r="G1322">
            <v>0</v>
          </cell>
          <cell r="H1322">
            <v>0</v>
          </cell>
          <cell r="I1322">
            <v>2023</v>
          </cell>
          <cell r="J1322" t="str">
            <v>Actual</v>
          </cell>
        </row>
        <row r="1323">
          <cell r="B1323" t="str">
            <v>XBLAIN</v>
          </cell>
          <cell r="C1323">
            <v>3</v>
          </cell>
          <cell r="D1323" t="str">
            <v>SGN G5</v>
          </cell>
          <cell r="E1323" t="str">
            <v>Air</v>
          </cell>
          <cell r="F1323" t="str">
            <v>DOC</v>
          </cell>
          <cell r="G1323">
            <v>0</v>
          </cell>
          <cell r="H1323">
            <v>0</v>
          </cell>
          <cell r="I1323">
            <v>2023</v>
          </cell>
          <cell r="J1323" t="str">
            <v>Actual</v>
          </cell>
        </row>
        <row r="1324">
          <cell r="B1324" t="str">
            <v>XCALM</v>
          </cell>
          <cell r="C1324">
            <v>3</v>
          </cell>
          <cell r="D1324" t="str">
            <v>SGN G5</v>
          </cell>
          <cell r="E1324" t="str">
            <v>Air</v>
          </cell>
          <cell r="F1324" t="str">
            <v>DOC</v>
          </cell>
          <cell r="G1324">
            <v>0</v>
          </cell>
          <cell r="H1324">
            <v>0</v>
          </cell>
          <cell r="I1324">
            <v>2023</v>
          </cell>
          <cell r="J1324" t="str">
            <v>Actual</v>
          </cell>
        </row>
        <row r="1325">
          <cell r="B1325" t="str">
            <v>XHBIL</v>
          </cell>
          <cell r="C1325">
            <v>3</v>
          </cell>
          <cell r="D1325" t="str">
            <v>SGN G5</v>
          </cell>
          <cell r="E1325" t="str">
            <v>Air</v>
          </cell>
          <cell r="F1325" t="str">
            <v>DOC</v>
          </cell>
          <cell r="G1325">
            <v>0</v>
          </cell>
          <cell r="H1325">
            <v>0</v>
          </cell>
          <cell r="I1325">
            <v>2023</v>
          </cell>
          <cell r="J1325" t="str">
            <v>Actual</v>
          </cell>
        </row>
        <row r="1326">
          <cell r="B1326" t="str">
            <v>XKEENI</v>
          </cell>
          <cell r="C1326">
            <v>3</v>
          </cell>
          <cell r="D1326" t="str">
            <v>SGN G5</v>
          </cell>
          <cell r="E1326" t="str">
            <v>Air</v>
          </cell>
          <cell r="F1326" t="str">
            <v>DOC</v>
          </cell>
          <cell r="G1326">
            <v>0</v>
          </cell>
          <cell r="H1326">
            <v>0</v>
          </cell>
          <cell r="I1326">
            <v>2023</v>
          </cell>
          <cell r="J1326" t="str">
            <v>Actual</v>
          </cell>
        </row>
        <row r="1327">
          <cell r="B1327" t="str">
            <v>XREDC</v>
          </cell>
          <cell r="C1327">
            <v>3</v>
          </cell>
          <cell r="D1327" t="str">
            <v>SGN G5</v>
          </cell>
          <cell r="E1327" t="str">
            <v>Air</v>
          </cell>
          <cell r="F1327" t="str">
            <v>DOC</v>
          </cell>
          <cell r="G1327">
            <v>0</v>
          </cell>
          <cell r="H1327">
            <v>0</v>
          </cell>
          <cell r="I1327">
            <v>2023</v>
          </cell>
          <cell r="J1327" t="str">
            <v>Actual</v>
          </cell>
        </row>
        <row r="1328">
          <cell r="B1328" t="str">
            <v>XSOLS</v>
          </cell>
          <cell r="C1328">
            <v>3</v>
          </cell>
          <cell r="D1328" t="str">
            <v>SGN G5</v>
          </cell>
          <cell r="E1328" t="str">
            <v>Air</v>
          </cell>
          <cell r="F1328" t="str">
            <v>DOC</v>
          </cell>
          <cell r="G1328">
            <v>0</v>
          </cell>
          <cell r="H1328">
            <v>0</v>
          </cell>
          <cell r="I1328">
            <v>2023</v>
          </cell>
          <cell r="J1328" t="str">
            <v>Actual</v>
          </cell>
        </row>
        <row r="1329">
          <cell r="B1329" t="str">
            <v>USBOX</v>
          </cell>
          <cell r="C1329">
            <v>3</v>
          </cell>
          <cell r="D1329" t="str">
            <v>SGN G5</v>
          </cell>
          <cell r="E1329" t="str">
            <v>Air</v>
          </cell>
          <cell r="F1329" t="str">
            <v>DOC</v>
          </cell>
          <cell r="G1329">
            <v>0</v>
          </cell>
          <cell r="H1329">
            <v>0</v>
          </cell>
          <cell r="I1329">
            <v>2023</v>
          </cell>
          <cell r="J1329" t="str">
            <v>Actual</v>
          </cell>
        </row>
        <row r="1330">
          <cell r="B1330" t="str">
            <v>SINBOX</v>
          </cell>
          <cell r="C1330">
            <v>3</v>
          </cell>
          <cell r="D1330" t="str">
            <v>SGN G5</v>
          </cell>
          <cell r="E1330" t="str">
            <v>Air</v>
          </cell>
          <cell r="F1330" t="str">
            <v>DOC</v>
          </cell>
          <cell r="G1330">
            <v>0</v>
          </cell>
          <cell r="H1330">
            <v>0</v>
          </cell>
          <cell r="I1330">
            <v>2023</v>
          </cell>
          <cell r="J1330" t="str">
            <v>Actual</v>
          </cell>
        </row>
        <row r="1331">
          <cell r="B1331" t="str">
            <v>EMLUX</v>
          </cell>
          <cell r="C1331">
            <v>3</v>
          </cell>
          <cell r="D1331" t="str">
            <v>SGN G4</v>
          </cell>
          <cell r="E1331" t="str">
            <v>Air</v>
          </cell>
          <cell r="F1331" t="str">
            <v>DOC</v>
          </cell>
          <cell r="G1331">
            <v>0</v>
          </cell>
          <cell r="H1331">
            <v>1.4176136363636365E-2</v>
          </cell>
          <cell r="I1331">
            <v>2023</v>
          </cell>
          <cell r="J1331" t="str">
            <v>Actual</v>
          </cell>
        </row>
        <row r="1332">
          <cell r="B1332" t="str">
            <v>EUROM</v>
          </cell>
          <cell r="C1332">
            <v>3</v>
          </cell>
          <cell r="D1332" t="str">
            <v>SGN G4</v>
          </cell>
          <cell r="E1332" t="str">
            <v>Air</v>
          </cell>
          <cell r="F1332" t="str">
            <v>DOC</v>
          </cell>
          <cell r="G1332">
            <v>0</v>
          </cell>
          <cell r="H1332">
            <v>0.12277777777777778</v>
          </cell>
          <cell r="I1332">
            <v>2023</v>
          </cell>
          <cell r="J1332" t="str">
            <v>Actual</v>
          </cell>
        </row>
        <row r="1333">
          <cell r="B1333" t="str">
            <v>SWOOSH</v>
          </cell>
          <cell r="C1333">
            <v>3</v>
          </cell>
          <cell r="D1333" t="str">
            <v>SGN G1</v>
          </cell>
          <cell r="E1333" t="str">
            <v>Sea</v>
          </cell>
          <cell r="F1333" t="str">
            <v>DOC</v>
          </cell>
          <cell r="G1333">
            <v>3257</v>
          </cell>
          <cell r="H1333">
            <v>5.8343033046296293</v>
          </cell>
          <cell r="I1333">
            <v>2023</v>
          </cell>
          <cell r="J1333" t="str">
            <v>Actual</v>
          </cell>
        </row>
        <row r="1334">
          <cell r="B1334" t="str">
            <v>CONVRS</v>
          </cell>
          <cell r="C1334">
            <v>3</v>
          </cell>
          <cell r="D1334" t="str">
            <v>SGN G1</v>
          </cell>
          <cell r="E1334" t="str">
            <v>Sea</v>
          </cell>
          <cell r="F1334" t="str">
            <v>DOC</v>
          </cell>
          <cell r="G1334">
            <v>27</v>
          </cell>
          <cell r="H1334">
            <v>0.13993566176470587</v>
          </cell>
          <cell r="I1334">
            <v>2023</v>
          </cell>
          <cell r="J1334" t="str">
            <v>Actual</v>
          </cell>
        </row>
        <row r="1335">
          <cell r="B1335" t="str">
            <v>COLE</v>
          </cell>
          <cell r="C1335">
            <v>3</v>
          </cell>
          <cell r="D1335" t="str">
            <v>SGN G1</v>
          </cell>
          <cell r="E1335" t="str">
            <v>Sea</v>
          </cell>
          <cell r="F1335" t="str">
            <v>DOC</v>
          </cell>
          <cell r="G1335">
            <v>17</v>
          </cell>
          <cell r="H1335">
            <v>0.10253912037037038</v>
          </cell>
          <cell r="I1335">
            <v>2023</v>
          </cell>
          <cell r="J1335" t="str">
            <v>Actual</v>
          </cell>
        </row>
        <row r="1336">
          <cell r="B1336" t="str">
            <v>AAFZE</v>
          </cell>
          <cell r="C1336">
            <v>3</v>
          </cell>
          <cell r="D1336" t="str">
            <v>SGN G2</v>
          </cell>
          <cell r="E1336" t="str">
            <v>Sea</v>
          </cell>
          <cell r="F1336" t="str">
            <v>DOC</v>
          </cell>
          <cell r="G1336">
            <v>8</v>
          </cell>
          <cell r="H1336">
            <v>2.6075000000000001E-2</v>
          </cell>
          <cell r="I1336">
            <v>2023</v>
          </cell>
          <cell r="J1336" t="str">
            <v>Actual</v>
          </cell>
        </row>
        <row r="1337">
          <cell r="B1337" t="str">
            <v>AEBV</v>
          </cell>
          <cell r="C1337">
            <v>3</v>
          </cell>
          <cell r="D1337" t="str">
            <v>SGN G2</v>
          </cell>
          <cell r="E1337" t="str">
            <v>Sea</v>
          </cell>
          <cell r="F1337" t="str">
            <v>DOC</v>
          </cell>
          <cell r="G1337">
            <v>70</v>
          </cell>
          <cell r="H1337">
            <v>0.4089004629629629</v>
          </cell>
          <cell r="I1337">
            <v>2023</v>
          </cell>
          <cell r="J1337" t="str">
            <v>Actual</v>
          </cell>
        </row>
        <row r="1338">
          <cell r="B1338" t="str">
            <v>ANNINC</v>
          </cell>
          <cell r="C1338">
            <v>3</v>
          </cell>
          <cell r="D1338" t="str">
            <v>SGN G2</v>
          </cell>
          <cell r="E1338" t="str">
            <v>Sea</v>
          </cell>
          <cell r="F1338" t="str">
            <v>DOC</v>
          </cell>
          <cell r="G1338">
            <v>16</v>
          </cell>
          <cell r="H1338">
            <v>1.1518518518518518E-2</v>
          </cell>
          <cell r="I1338">
            <v>2023</v>
          </cell>
          <cell r="J1338" t="str">
            <v>Actual</v>
          </cell>
        </row>
        <row r="1339">
          <cell r="B1339" t="str">
            <v>ARMOUR</v>
          </cell>
          <cell r="C1339">
            <v>3</v>
          </cell>
          <cell r="D1339" t="str">
            <v>SGN G2</v>
          </cell>
          <cell r="E1339" t="str">
            <v>Sea</v>
          </cell>
          <cell r="F1339" t="str">
            <v>DOC</v>
          </cell>
          <cell r="G1339">
            <v>155</v>
          </cell>
          <cell r="H1339">
            <v>0.25106834150326796</v>
          </cell>
          <cell r="I1339">
            <v>2023</v>
          </cell>
          <cell r="J1339" t="str">
            <v>Actual</v>
          </cell>
        </row>
        <row r="1340">
          <cell r="B1340" t="str">
            <v>ATC</v>
          </cell>
          <cell r="C1340">
            <v>3</v>
          </cell>
          <cell r="D1340" t="str">
            <v>SGN G2</v>
          </cell>
          <cell r="E1340" t="str">
            <v>Sea</v>
          </cell>
          <cell r="F1340" t="str">
            <v>DOC</v>
          </cell>
          <cell r="G1340">
            <v>11</v>
          </cell>
          <cell r="H1340">
            <v>5.504074074074073E-2</v>
          </cell>
          <cell r="I1340">
            <v>2023</v>
          </cell>
          <cell r="J1340" t="str">
            <v>Actual</v>
          </cell>
        </row>
        <row r="1341">
          <cell r="B1341" t="str">
            <v>ATCSTS</v>
          </cell>
          <cell r="C1341">
            <v>3</v>
          </cell>
          <cell r="D1341" t="str">
            <v>SGN G2</v>
          </cell>
          <cell r="E1341" t="str">
            <v>Sea</v>
          </cell>
          <cell r="F1341" t="str">
            <v>DOC</v>
          </cell>
          <cell r="G1341">
            <v>7</v>
          </cell>
          <cell r="H1341">
            <v>2.8692586805555555E-2</v>
          </cell>
          <cell r="I1341">
            <v>2023</v>
          </cell>
          <cell r="J1341" t="str">
            <v>Actual</v>
          </cell>
        </row>
        <row r="1342">
          <cell r="B1342" t="str">
            <v>ATS</v>
          </cell>
          <cell r="C1342">
            <v>3</v>
          </cell>
          <cell r="D1342" t="str">
            <v>SGN G2</v>
          </cell>
          <cell r="E1342" t="str">
            <v>Sea</v>
          </cell>
          <cell r="F1342" t="str">
            <v>DOC</v>
          </cell>
          <cell r="G1342">
            <v>19</v>
          </cell>
          <cell r="H1342">
            <v>2.8685088734567907E-2</v>
          </cell>
          <cell r="I1342">
            <v>2023</v>
          </cell>
          <cell r="J1342" t="str">
            <v>Actual</v>
          </cell>
        </row>
        <row r="1343">
          <cell r="B1343" t="str">
            <v>HORBAC</v>
          </cell>
          <cell r="C1343">
            <v>3</v>
          </cell>
          <cell r="D1343" t="str">
            <v>SGN G2</v>
          </cell>
          <cell r="E1343" t="str">
            <v>Sea</v>
          </cell>
          <cell r="F1343" t="str">
            <v>DOC</v>
          </cell>
          <cell r="G1343">
            <v>2</v>
          </cell>
          <cell r="H1343">
            <v>6.9357638888888889E-3</v>
          </cell>
          <cell r="I1343">
            <v>2023</v>
          </cell>
          <cell r="J1343" t="str">
            <v>Actual</v>
          </cell>
        </row>
        <row r="1344">
          <cell r="B1344" t="str">
            <v>HORBUB</v>
          </cell>
          <cell r="C1344">
            <v>3</v>
          </cell>
          <cell r="D1344" t="str">
            <v>SGN G2</v>
          </cell>
          <cell r="E1344" t="str">
            <v>Sea</v>
          </cell>
          <cell r="F1344" t="str">
            <v>DOC</v>
          </cell>
          <cell r="G1344">
            <v>0</v>
          </cell>
          <cell r="H1344">
            <v>0</v>
          </cell>
          <cell r="I1344">
            <v>2023</v>
          </cell>
          <cell r="J1344" t="str">
            <v>Actual</v>
          </cell>
        </row>
        <row r="1345">
          <cell r="B1345" t="str">
            <v>HOSLEY</v>
          </cell>
          <cell r="C1345">
            <v>3</v>
          </cell>
          <cell r="D1345" t="str">
            <v>SGN G2</v>
          </cell>
          <cell r="E1345" t="str">
            <v>Sea</v>
          </cell>
          <cell r="F1345" t="str">
            <v>DOC</v>
          </cell>
          <cell r="G1345">
            <v>0</v>
          </cell>
          <cell r="H1345">
            <v>0</v>
          </cell>
          <cell r="I1345">
            <v>2023</v>
          </cell>
          <cell r="J1345" t="str">
            <v>Actual</v>
          </cell>
        </row>
        <row r="1346">
          <cell r="B1346" t="str">
            <v>JCREW</v>
          </cell>
          <cell r="C1346">
            <v>3</v>
          </cell>
          <cell r="D1346" t="str">
            <v>SGN G2</v>
          </cell>
          <cell r="E1346" t="str">
            <v>Sea</v>
          </cell>
          <cell r="F1346" t="str">
            <v>DOC</v>
          </cell>
          <cell r="G1346">
            <v>14</v>
          </cell>
          <cell r="H1346">
            <v>4.7542152777777777E-2</v>
          </cell>
          <cell r="I1346">
            <v>2023</v>
          </cell>
          <cell r="J1346" t="str">
            <v>Actual</v>
          </cell>
        </row>
        <row r="1347">
          <cell r="B1347" t="str">
            <v>NBAL</v>
          </cell>
          <cell r="C1347">
            <v>3</v>
          </cell>
          <cell r="D1347" t="str">
            <v>SGN G2</v>
          </cell>
          <cell r="E1347" t="str">
            <v>Sea</v>
          </cell>
          <cell r="F1347" t="str">
            <v>DOC</v>
          </cell>
          <cell r="G1347">
            <v>208</v>
          </cell>
          <cell r="H1347">
            <v>0.16350822222222222</v>
          </cell>
          <cell r="I1347">
            <v>2023</v>
          </cell>
          <cell r="J1347" t="str">
            <v>Actual</v>
          </cell>
        </row>
        <row r="1348">
          <cell r="B1348" t="str">
            <v>NBC</v>
          </cell>
          <cell r="C1348">
            <v>3</v>
          </cell>
          <cell r="D1348" t="str">
            <v>SGN G2</v>
          </cell>
          <cell r="E1348" t="str">
            <v>Sea</v>
          </cell>
          <cell r="F1348" t="str">
            <v>DOC</v>
          </cell>
          <cell r="G1348">
            <v>8</v>
          </cell>
          <cell r="H1348">
            <v>2.2225308641975307E-3</v>
          </cell>
          <cell r="I1348">
            <v>2023</v>
          </cell>
          <cell r="J1348" t="str">
            <v>Actual</v>
          </cell>
        </row>
        <row r="1349">
          <cell r="B1349" t="str">
            <v>NBMY</v>
          </cell>
          <cell r="C1349">
            <v>3</v>
          </cell>
          <cell r="D1349" t="str">
            <v>SGN G2</v>
          </cell>
          <cell r="E1349" t="str">
            <v>Sea</v>
          </cell>
          <cell r="F1349" t="str">
            <v>DOC</v>
          </cell>
          <cell r="G1349">
            <v>0</v>
          </cell>
          <cell r="H1349">
            <v>0</v>
          </cell>
          <cell r="I1349">
            <v>2023</v>
          </cell>
          <cell r="J1349" t="str">
            <v>Actual</v>
          </cell>
        </row>
        <row r="1350">
          <cell r="B1350" t="str">
            <v>NBSG</v>
          </cell>
          <cell r="C1350">
            <v>3</v>
          </cell>
          <cell r="D1350" t="str">
            <v>SGN G2</v>
          </cell>
          <cell r="E1350" t="str">
            <v>Sea</v>
          </cell>
          <cell r="F1350" t="str">
            <v>DOC</v>
          </cell>
          <cell r="G1350">
            <v>37</v>
          </cell>
          <cell r="H1350">
            <v>2.8105225694444447E-2</v>
          </cell>
          <cell r="I1350">
            <v>2023</v>
          </cell>
          <cell r="J1350" t="str">
            <v>Actual</v>
          </cell>
        </row>
        <row r="1351">
          <cell r="B1351" t="str">
            <v>UADSHP</v>
          </cell>
          <cell r="C1351">
            <v>3</v>
          </cell>
          <cell r="D1351" t="str">
            <v>SGN G2</v>
          </cell>
          <cell r="E1351" t="str">
            <v>Sea</v>
          </cell>
          <cell r="F1351" t="str">
            <v>DOC</v>
          </cell>
          <cell r="G1351">
            <v>6</v>
          </cell>
          <cell r="H1351">
            <v>2.815173611111111E-2</v>
          </cell>
          <cell r="I1351">
            <v>2023</v>
          </cell>
          <cell r="J1351" t="str">
            <v>Actual</v>
          </cell>
        </row>
        <row r="1352">
          <cell r="B1352" t="str">
            <v>WARMEX</v>
          </cell>
          <cell r="C1352">
            <v>3</v>
          </cell>
          <cell r="D1352" t="str">
            <v>SGN G2</v>
          </cell>
          <cell r="E1352" t="str">
            <v>Sea</v>
          </cell>
          <cell r="F1352" t="str">
            <v>DOC</v>
          </cell>
          <cell r="G1352">
            <v>0</v>
          </cell>
          <cell r="H1352">
            <v>0</v>
          </cell>
          <cell r="I1352">
            <v>2023</v>
          </cell>
          <cell r="J1352" t="str">
            <v>Actual</v>
          </cell>
        </row>
        <row r="1353">
          <cell r="B1353" t="str">
            <v>XIRGA</v>
          </cell>
          <cell r="C1353">
            <v>3</v>
          </cell>
          <cell r="D1353" t="str">
            <v>SGN G5</v>
          </cell>
          <cell r="E1353" t="str">
            <v>Sea</v>
          </cell>
          <cell r="F1353" t="str">
            <v>DOC</v>
          </cell>
          <cell r="G1353">
            <v>0</v>
          </cell>
          <cell r="H1353">
            <v>0</v>
          </cell>
          <cell r="I1353">
            <v>2023</v>
          </cell>
          <cell r="J1353" t="str">
            <v>Actual</v>
          </cell>
        </row>
        <row r="1354">
          <cell r="B1354" t="str">
            <v>XWASO</v>
          </cell>
          <cell r="C1354">
            <v>3</v>
          </cell>
          <cell r="D1354" t="str">
            <v>SGN G2</v>
          </cell>
          <cell r="E1354" t="str">
            <v>Sea</v>
          </cell>
          <cell r="F1354" t="str">
            <v>DOC</v>
          </cell>
          <cell r="G1354">
            <v>1</v>
          </cell>
          <cell r="H1354">
            <v>8.5909722222222221E-2</v>
          </cell>
          <cell r="I1354">
            <v>2023</v>
          </cell>
          <cell r="J1354" t="str">
            <v>Actual</v>
          </cell>
        </row>
        <row r="1355">
          <cell r="B1355" t="str">
            <v>AEO</v>
          </cell>
          <cell r="C1355">
            <v>3</v>
          </cell>
          <cell r="D1355" t="str">
            <v>SGN G3</v>
          </cell>
          <cell r="E1355" t="str">
            <v>Sea</v>
          </cell>
          <cell r="F1355" t="str">
            <v>DOC</v>
          </cell>
          <cell r="G1355">
            <v>129</v>
          </cell>
          <cell r="H1355">
            <v>6.8262500000000004E-2</v>
          </cell>
          <cell r="I1355">
            <v>2023</v>
          </cell>
          <cell r="J1355" t="str">
            <v>Actual</v>
          </cell>
        </row>
        <row r="1356">
          <cell r="B1356" t="str">
            <v>AEOHK</v>
          </cell>
          <cell r="C1356">
            <v>3</v>
          </cell>
          <cell r="D1356" t="str">
            <v>SGN G3</v>
          </cell>
          <cell r="E1356" t="str">
            <v>Sea</v>
          </cell>
          <cell r="F1356" t="str">
            <v>DOC</v>
          </cell>
          <cell r="G1356">
            <v>0</v>
          </cell>
          <cell r="H1356">
            <v>5.8633928571428573E-2</v>
          </cell>
          <cell r="I1356">
            <v>2023</v>
          </cell>
          <cell r="J1356" t="str">
            <v>Actual</v>
          </cell>
        </row>
        <row r="1357">
          <cell r="B1357" t="str">
            <v>AEOJP</v>
          </cell>
          <cell r="C1357">
            <v>3</v>
          </cell>
          <cell r="D1357" t="str">
            <v>SGN G3</v>
          </cell>
          <cell r="E1357" t="str">
            <v>Sea</v>
          </cell>
          <cell r="F1357" t="str">
            <v>DOC</v>
          </cell>
          <cell r="G1357">
            <v>0</v>
          </cell>
          <cell r="H1357">
            <v>0</v>
          </cell>
          <cell r="I1357">
            <v>2023</v>
          </cell>
          <cell r="J1357" t="str">
            <v>Actual</v>
          </cell>
        </row>
        <row r="1358">
          <cell r="B1358" t="str">
            <v>AEOMEX</v>
          </cell>
          <cell r="C1358">
            <v>3</v>
          </cell>
          <cell r="D1358" t="str">
            <v>SGN G3</v>
          </cell>
          <cell r="E1358" t="str">
            <v>Sea</v>
          </cell>
          <cell r="F1358" t="str">
            <v>DOC</v>
          </cell>
          <cell r="G1358">
            <v>0</v>
          </cell>
          <cell r="H1358">
            <v>0</v>
          </cell>
          <cell r="I1358">
            <v>2023</v>
          </cell>
          <cell r="J1358" t="str">
            <v>Actual</v>
          </cell>
        </row>
        <row r="1359">
          <cell r="B1359" t="str">
            <v>AEOMIX</v>
          </cell>
          <cell r="C1359">
            <v>3</v>
          </cell>
          <cell r="D1359" t="str">
            <v>SGN G3</v>
          </cell>
          <cell r="E1359" t="str">
            <v>Sea</v>
          </cell>
          <cell r="F1359" t="str">
            <v>DOC</v>
          </cell>
          <cell r="G1359">
            <v>0</v>
          </cell>
          <cell r="H1359">
            <v>0</v>
          </cell>
          <cell r="I1359">
            <v>2023</v>
          </cell>
          <cell r="J1359" t="str">
            <v>Actual</v>
          </cell>
        </row>
        <row r="1360">
          <cell r="B1360" t="str">
            <v>AEOSHA</v>
          </cell>
          <cell r="C1360">
            <v>3</v>
          </cell>
          <cell r="D1360" t="str">
            <v>SGN G3</v>
          </cell>
          <cell r="E1360" t="str">
            <v>Sea</v>
          </cell>
          <cell r="F1360" t="str">
            <v>DOC</v>
          </cell>
          <cell r="G1360">
            <v>0</v>
          </cell>
          <cell r="H1360">
            <v>0</v>
          </cell>
          <cell r="I1360">
            <v>2023</v>
          </cell>
          <cell r="J1360" t="str">
            <v>Actual</v>
          </cell>
        </row>
        <row r="1361">
          <cell r="B1361" t="str">
            <v>AGRON</v>
          </cell>
          <cell r="C1361">
            <v>3</v>
          </cell>
          <cell r="D1361" t="str">
            <v>SGN G3</v>
          </cell>
          <cell r="E1361" t="str">
            <v>Sea</v>
          </cell>
          <cell r="F1361" t="str">
            <v>DOC</v>
          </cell>
          <cell r="G1361">
            <v>0</v>
          </cell>
          <cell r="H1361">
            <v>0</v>
          </cell>
          <cell r="I1361">
            <v>2023</v>
          </cell>
          <cell r="J1361" t="str">
            <v>Actual</v>
          </cell>
        </row>
        <row r="1362">
          <cell r="B1362" t="str">
            <v>BELL</v>
          </cell>
          <cell r="C1362">
            <v>3</v>
          </cell>
          <cell r="D1362" t="str">
            <v>SGN G3</v>
          </cell>
          <cell r="E1362" t="str">
            <v>Sea</v>
          </cell>
          <cell r="F1362" t="str">
            <v>DOC</v>
          </cell>
          <cell r="G1362">
            <v>0</v>
          </cell>
          <cell r="H1362">
            <v>0</v>
          </cell>
          <cell r="I1362">
            <v>2023</v>
          </cell>
          <cell r="J1362" t="str">
            <v>Actual</v>
          </cell>
        </row>
        <row r="1363">
          <cell r="B1363" t="str">
            <v>BHBEJ</v>
          </cell>
          <cell r="C1363">
            <v>3</v>
          </cell>
          <cell r="D1363" t="str">
            <v>SGN G3</v>
          </cell>
          <cell r="E1363" t="str">
            <v>Sea</v>
          </cell>
          <cell r="F1363" t="str">
            <v>DOC</v>
          </cell>
          <cell r="G1363">
            <v>2</v>
          </cell>
          <cell r="H1363">
            <v>4.9820486111111104E-2</v>
          </cell>
          <cell r="I1363">
            <v>2023</v>
          </cell>
          <cell r="J1363" t="str">
            <v>Actual</v>
          </cell>
        </row>
        <row r="1364">
          <cell r="B1364" t="str">
            <v>BPS</v>
          </cell>
          <cell r="C1364">
            <v>3</v>
          </cell>
          <cell r="D1364" t="str">
            <v>SGN G3</v>
          </cell>
          <cell r="E1364" t="str">
            <v>Sea</v>
          </cell>
          <cell r="F1364" t="str">
            <v>DOC</v>
          </cell>
          <cell r="G1364">
            <v>0</v>
          </cell>
          <cell r="H1364">
            <v>0</v>
          </cell>
          <cell r="I1364">
            <v>2023</v>
          </cell>
          <cell r="J1364" t="str">
            <v>Actual</v>
          </cell>
        </row>
        <row r="1365">
          <cell r="B1365" t="str">
            <v>BPSH</v>
          </cell>
          <cell r="C1365">
            <v>3</v>
          </cell>
          <cell r="D1365" t="str">
            <v>SGN G3</v>
          </cell>
          <cell r="E1365" t="str">
            <v>Sea</v>
          </cell>
          <cell r="F1365" t="str">
            <v>DOC</v>
          </cell>
          <cell r="G1365">
            <v>0</v>
          </cell>
          <cell r="H1365">
            <v>0</v>
          </cell>
          <cell r="I1365">
            <v>2023</v>
          </cell>
          <cell r="J1365" t="str">
            <v>Actual</v>
          </cell>
        </row>
        <row r="1366">
          <cell r="B1366" t="str">
            <v>BPSHCA</v>
          </cell>
          <cell r="C1366">
            <v>3</v>
          </cell>
          <cell r="D1366" t="str">
            <v>SGN G3</v>
          </cell>
          <cell r="E1366" t="str">
            <v>Sea</v>
          </cell>
          <cell r="F1366" t="str">
            <v>DOC</v>
          </cell>
          <cell r="G1366">
            <v>4</v>
          </cell>
          <cell r="H1366">
            <v>4.771134259259259E-2</v>
          </cell>
          <cell r="I1366">
            <v>2023</v>
          </cell>
          <cell r="J1366" t="str">
            <v>Actual</v>
          </cell>
        </row>
        <row r="1367">
          <cell r="B1367" t="str">
            <v>BPSHUB</v>
          </cell>
          <cell r="C1367">
            <v>3</v>
          </cell>
          <cell r="D1367" t="str">
            <v>SGN G3</v>
          </cell>
          <cell r="E1367" t="str">
            <v>Sea</v>
          </cell>
          <cell r="F1367" t="str">
            <v>DOC</v>
          </cell>
          <cell r="G1367">
            <v>0</v>
          </cell>
          <cell r="H1367">
            <v>0</v>
          </cell>
          <cell r="I1367">
            <v>2023</v>
          </cell>
          <cell r="J1367" t="str">
            <v>Actual</v>
          </cell>
        </row>
        <row r="1368">
          <cell r="B1368" t="str">
            <v>BPSL</v>
          </cell>
          <cell r="C1368">
            <v>3</v>
          </cell>
          <cell r="D1368" t="str">
            <v>SGN G3</v>
          </cell>
          <cell r="E1368" t="str">
            <v>Sea</v>
          </cell>
          <cell r="F1368" t="str">
            <v>DOC</v>
          </cell>
          <cell r="G1368">
            <v>0</v>
          </cell>
          <cell r="H1368">
            <v>0</v>
          </cell>
          <cell r="I1368">
            <v>2023</v>
          </cell>
          <cell r="J1368" t="str">
            <v>Actual</v>
          </cell>
        </row>
        <row r="1369">
          <cell r="B1369" t="str">
            <v>BRYLAN</v>
          </cell>
          <cell r="C1369">
            <v>3</v>
          </cell>
          <cell r="D1369" t="str">
            <v>SGN G3</v>
          </cell>
          <cell r="E1369" t="str">
            <v>Sea</v>
          </cell>
          <cell r="F1369" t="str">
            <v>DOC</v>
          </cell>
          <cell r="G1369">
            <v>0</v>
          </cell>
          <cell r="H1369">
            <v>0</v>
          </cell>
          <cell r="I1369">
            <v>2023</v>
          </cell>
          <cell r="J1369" t="str">
            <v>Actual</v>
          </cell>
        </row>
        <row r="1370">
          <cell r="B1370" t="str">
            <v>CHEWY</v>
          </cell>
          <cell r="C1370">
            <v>3</v>
          </cell>
          <cell r="D1370" t="str">
            <v>SGN G3</v>
          </cell>
          <cell r="E1370" t="str">
            <v>Sea</v>
          </cell>
          <cell r="F1370" t="str">
            <v>DOC</v>
          </cell>
          <cell r="G1370">
            <v>0</v>
          </cell>
          <cell r="H1370">
            <v>0</v>
          </cell>
          <cell r="I1370">
            <v>2023</v>
          </cell>
          <cell r="J1370" t="str">
            <v>Actual</v>
          </cell>
        </row>
        <row r="1371">
          <cell r="B1371" t="str">
            <v>CLUSH</v>
          </cell>
          <cell r="C1371">
            <v>3</v>
          </cell>
          <cell r="D1371" t="str">
            <v>SGN G3</v>
          </cell>
          <cell r="E1371" t="str">
            <v>Sea</v>
          </cell>
          <cell r="F1371" t="str">
            <v>DOC</v>
          </cell>
          <cell r="G1371">
            <v>0</v>
          </cell>
          <cell r="H1371">
            <v>0</v>
          </cell>
          <cell r="I1371">
            <v>2023</v>
          </cell>
          <cell r="J1371" t="str">
            <v>Actual</v>
          </cell>
        </row>
        <row r="1372">
          <cell r="B1372" t="str">
            <v>DEICH</v>
          </cell>
          <cell r="C1372">
            <v>3</v>
          </cell>
          <cell r="D1372" t="str">
            <v>SGN G3</v>
          </cell>
          <cell r="E1372" t="str">
            <v>Sea</v>
          </cell>
          <cell r="F1372" t="str">
            <v>DOC</v>
          </cell>
          <cell r="G1372">
            <v>36</v>
          </cell>
          <cell r="H1372">
            <v>0.93510017639999987</v>
          </cell>
          <cell r="I1372">
            <v>2023</v>
          </cell>
          <cell r="J1372" t="str">
            <v>Actual</v>
          </cell>
        </row>
        <row r="1373">
          <cell r="B1373" t="str">
            <v>DEICUK</v>
          </cell>
          <cell r="C1373">
            <v>3</v>
          </cell>
          <cell r="D1373" t="str">
            <v>SGN G3</v>
          </cell>
          <cell r="E1373" t="str">
            <v>Sea</v>
          </cell>
          <cell r="F1373" t="str">
            <v>DOC</v>
          </cell>
          <cell r="G1373">
            <v>0</v>
          </cell>
          <cell r="H1373">
            <v>0</v>
          </cell>
          <cell r="I1373">
            <v>2023</v>
          </cell>
          <cell r="J1373" t="str">
            <v>Actual</v>
          </cell>
        </row>
        <row r="1374">
          <cell r="B1374" t="str">
            <v>DEMO</v>
          </cell>
          <cell r="C1374">
            <v>3</v>
          </cell>
          <cell r="D1374" t="str">
            <v>SGN G3</v>
          </cell>
          <cell r="E1374" t="str">
            <v>Sea</v>
          </cell>
          <cell r="F1374" t="str">
            <v>DOC</v>
          </cell>
          <cell r="G1374">
            <v>0</v>
          </cell>
          <cell r="H1374">
            <v>0</v>
          </cell>
          <cell r="I1374">
            <v>2023</v>
          </cell>
          <cell r="J1374" t="str">
            <v>Actual</v>
          </cell>
        </row>
        <row r="1375">
          <cell r="B1375" t="str">
            <v>EDDIEB</v>
          </cell>
          <cell r="C1375">
            <v>3</v>
          </cell>
          <cell r="D1375" t="str">
            <v>SGN G3</v>
          </cell>
          <cell r="E1375" t="str">
            <v>Sea</v>
          </cell>
          <cell r="F1375" t="str">
            <v>DOC</v>
          </cell>
          <cell r="G1375">
            <v>6</v>
          </cell>
          <cell r="H1375">
            <v>1.6981250000000003E-2</v>
          </cell>
          <cell r="I1375">
            <v>2023</v>
          </cell>
          <cell r="J1375" t="str">
            <v>Actual</v>
          </cell>
        </row>
        <row r="1376">
          <cell r="B1376" t="str">
            <v>EMCOLS</v>
          </cell>
          <cell r="C1376">
            <v>3</v>
          </cell>
          <cell r="D1376" t="str">
            <v>SGN G3</v>
          </cell>
          <cell r="E1376" t="str">
            <v>Sea</v>
          </cell>
          <cell r="F1376" t="str">
            <v>DOC</v>
          </cell>
          <cell r="G1376">
            <v>0</v>
          </cell>
          <cell r="H1376">
            <v>0</v>
          </cell>
          <cell r="I1376">
            <v>2023</v>
          </cell>
          <cell r="J1376" t="str">
            <v>Actual</v>
          </cell>
        </row>
        <row r="1377">
          <cell r="B1377" t="str">
            <v>ENGRS</v>
          </cell>
          <cell r="C1377">
            <v>3</v>
          </cell>
          <cell r="D1377" t="str">
            <v>SGN G3</v>
          </cell>
          <cell r="E1377" t="str">
            <v>Sea</v>
          </cell>
          <cell r="F1377" t="str">
            <v>DOC</v>
          </cell>
          <cell r="G1377">
            <v>6</v>
          </cell>
          <cell r="H1377">
            <v>0.38012502939999998</v>
          </cell>
          <cell r="I1377">
            <v>2023</v>
          </cell>
          <cell r="J1377" t="str">
            <v>Actual</v>
          </cell>
        </row>
        <row r="1378">
          <cell r="B1378" t="str">
            <v>ENSHOE</v>
          </cell>
          <cell r="C1378">
            <v>3</v>
          </cell>
          <cell r="D1378" t="str">
            <v>SGN G3</v>
          </cell>
          <cell r="E1378" t="str">
            <v>Sea</v>
          </cell>
          <cell r="F1378" t="str">
            <v>DOC</v>
          </cell>
          <cell r="G1378">
            <v>2</v>
          </cell>
          <cell r="H1378">
            <v>0</v>
          </cell>
          <cell r="I1378">
            <v>2023</v>
          </cell>
          <cell r="J1378" t="str">
            <v>Actual</v>
          </cell>
        </row>
        <row r="1379">
          <cell r="B1379" t="str">
            <v>ENSPOR</v>
          </cell>
          <cell r="C1379">
            <v>3</v>
          </cell>
          <cell r="D1379" t="str">
            <v>SGN G3</v>
          </cell>
          <cell r="E1379" t="str">
            <v>Sea</v>
          </cell>
          <cell r="F1379" t="str">
            <v>DOC</v>
          </cell>
          <cell r="G1379">
            <v>4</v>
          </cell>
          <cell r="H1379">
            <v>0.50683335293333331</v>
          </cell>
          <cell r="I1379">
            <v>2023</v>
          </cell>
          <cell r="J1379" t="str">
            <v>Actual</v>
          </cell>
        </row>
        <row r="1380">
          <cell r="B1380" t="str">
            <v>ESPRIT</v>
          </cell>
          <cell r="C1380">
            <v>3</v>
          </cell>
          <cell r="D1380" t="str">
            <v>SGN G3</v>
          </cell>
          <cell r="E1380" t="str">
            <v>Sea</v>
          </cell>
          <cell r="F1380" t="str">
            <v>DOC</v>
          </cell>
          <cell r="G1380">
            <v>0</v>
          </cell>
          <cell r="H1380">
            <v>0</v>
          </cell>
          <cell r="I1380">
            <v>2023</v>
          </cell>
          <cell r="J1380" t="str">
            <v>Actual</v>
          </cell>
        </row>
        <row r="1381">
          <cell r="B1381" t="str">
            <v>FOOTCA</v>
          </cell>
          <cell r="C1381">
            <v>3</v>
          </cell>
          <cell r="D1381" t="str">
            <v>SGN G3</v>
          </cell>
          <cell r="E1381" t="str">
            <v>Sea</v>
          </cell>
          <cell r="F1381" t="str">
            <v>DOC</v>
          </cell>
          <cell r="G1381">
            <v>0</v>
          </cell>
          <cell r="H1381">
            <v>0</v>
          </cell>
          <cell r="I1381">
            <v>2023</v>
          </cell>
          <cell r="J1381" t="str">
            <v>Actual</v>
          </cell>
        </row>
        <row r="1382">
          <cell r="B1382" t="str">
            <v>FOOTRT</v>
          </cell>
          <cell r="C1382">
            <v>3</v>
          </cell>
          <cell r="D1382" t="str">
            <v>SGN G3</v>
          </cell>
          <cell r="E1382" t="str">
            <v>Sea</v>
          </cell>
          <cell r="F1382" t="str">
            <v>DOC</v>
          </cell>
          <cell r="G1382">
            <v>0</v>
          </cell>
          <cell r="H1382">
            <v>0</v>
          </cell>
          <cell r="I1382">
            <v>2023</v>
          </cell>
          <cell r="J1382" t="str">
            <v>Actual</v>
          </cell>
        </row>
        <row r="1383">
          <cell r="B1383" t="str">
            <v>FOOTTE</v>
          </cell>
          <cell r="C1383">
            <v>3</v>
          </cell>
          <cell r="D1383" t="str">
            <v>SGN G3</v>
          </cell>
          <cell r="E1383" t="str">
            <v>Sea</v>
          </cell>
          <cell r="F1383" t="str">
            <v>DOC</v>
          </cell>
          <cell r="G1383">
            <v>0</v>
          </cell>
          <cell r="H1383">
            <v>0</v>
          </cell>
          <cell r="I1383">
            <v>2023</v>
          </cell>
          <cell r="J1383" t="str">
            <v>Actual</v>
          </cell>
        </row>
        <row r="1384">
          <cell r="B1384" t="str">
            <v>GORE</v>
          </cell>
          <cell r="C1384">
            <v>3</v>
          </cell>
          <cell r="D1384" t="str">
            <v>SGN G3</v>
          </cell>
          <cell r="E1384" t="str">
            <v>Sea</v>
          </cell>
          <cell r="F1384" t="str">
            <v>DOC</v>
          </cell>
          <cell r="G1384">
            <v>0</v>
          </cell>
          <cell r="H1384">
            <v>0</v>
          </cell>
          <cell r="I1384">
            <v>2023</v>
          </cell>
          <cell r="J1384" t="str">
            <v>Actual</v>
          </cell>
        </row>
        <row r="1385">
          <cell r="B1385" t="str">
            <v>HAGGAR</v>
          </cell>
          <cell r="C1385">
            <v>3</v>
          </cell>
          <cell r="D1385" t="str">
            <v>SGN G3</v>
          </cell>
          <cell r="E1385" t="str">
            <v>Sea</v>
          </cell>
          <cell r="F1385" t="str">
            <v>DOC</v>
          </cell>
          <cell r="G1385">
            <v>0</v>
          </cell>
          <cell r="H1385">
            <v>0</v>
          </cell>
          <cell r="I1385">
            <v>2023</v>
          </cell>
          <cell r="J1385" t="str">
            <v>Actual</v>
          </cell>
        </row>
        <row r="1386">
          <cell r="B1386" t="str">
            <v>HBIRAW</v>
          </cell>
          <cell r="C1386">
            <v>3</v>
          </cell>
          <cell r="D1386" t="str">
            <v>SGN G3</v>
          </cell>
          <cell r="E1386" t="str">
            <v>Sea</v>
          </cell>
          <cell r="F1386" t="str">
            <v>DOC</v>
          </cell>
          <cell r="G1386">
            <v>2</v>
          </cell>
          <cell r="H1386">
            <v>2.3423958333333326E-3</v>
          </cell>
          <cell r="I1386">
            <v>2023</v>
          </cell>
          <cell r="J1386" t="str">
            <v>Actual</v>
          </cell>
        </row>
        <row r="1387">
          <cell r="B1387" t="str">
            <v>HUNK</v>
          </cell>
          <cell r="C1387">
            <v>3</v>
          </cell>
          <cell r="D1387" t="str">
            <v>SGN G3</v>
          </cell>
          <cell r="E1387" t="str">
            <v>Sea</v>
          </cell>
          <cell r="F1387" t="str">
            <v>DOC</v>
          </cell>
          <cell r="G1387">
            <v>0</v>
          </cell>
          <cell r="H1387">
            <v>0</v>
          </cell>
          <cell r="I1387">
            <v>2023</v>
          </cell>
          <cell r="J1387" t="str">
            <v>Actual</v>
          </cell>
        </row>
        <row r="1388">
          <cell r="B1388" t="str">
            <v>MYSHOE</v>
          </cell>
          <cell r="C1388">
            <v>3</v>
          </cell>
          <cell r="D1388" t="str">
            <v>SGN G3</v>
          </cell>
          <cell r="E1388" t="str">
            <v>Sea</v>
          </cell>
          <cell r="F1388" t="str">
            <v>DOC</v>
          </cell>
          <cell r="G1388">
            <v>0</v>
          </cell>
          <cell r="H1388">
            <v>0</v>
          </cell>
          <cell r="I1388">
            <v>2023</v>
          </cell>
          <cell r="J1388" t="str">
            <v>Actual</v>
          </cell>
        </row>
        <row r="1389">
          <cell r="B1389" t="str">
            <v>OFWO</v>
          </cell>
          <cell r="C1389">
            <v>3</v>
          </cell>
          <cell r="D1389" t="str">
            <v>SGN G3</v>
          </cell>
          <cell r="E1389" t="str">
            <v>Sea</v>
          </cell>
          <cell r="F1389" t="str">
            <v>DOC</v>
          </cell>
          <cell r="G1389">
            <v>0</v>
          </cell>
          <cell r="H1389">
            <v>0</v>
          </cell>
          <cell r="I1389">
            <v>2023</v>
          </cell>
          <cell r="J1389" t="str">
            <v>Actual</v>
          </cell>
        </row>
        <row r="1390">
          <cell r="B1390" t="str">
            <v>PESPO</v>
          </cell>
          <cell r="C1390">
            <v>3</v>
          </cell>
          <cell r="D1390" t="str">
            <v>SGN G3</v>
          </cell>
          <cell r="E1390" t="str">
            <v>Sea</v>
          </cell>
          <cell r="F1390" t="str">
            <v>DOC</v>
          </cell>
          <cell r="G1390">
            <v>0</v>
          </cell>
          <cell r="H1390">
            <v>0</v>
          </cell>
          <cell r="I1390">
            <v>2023</v>
          </cell>
          <cell r="J1390" t="str">
            <v>Actual</v>
          </cell>
        </row>
        <row r="1391">
          <cell r="B1391" t="str">
            <v>RACK</v>
          </cell>
          <cell r="C1391">
            <v>3</v>
          </cell>
          <cell r="D1391" t="str">
            <v>SGN G3</v>
          </cell>
          <cell r="E1391" t="str">
            <v>Sea</v>
          </cell>
          <cell r="F1391" t="str">
            <v>DOC</v>
          </cell>
          <cell r="G1391">
            <v>0</v>
          </cell>
          <cell r="H1391">
            <v>0</v>
          </cell>
          <cell r="I1391">
            <v>2023</v>
          </cell>
          <cell r="J1391" t="str">
            <v>Actual</v>
          </cell>
        </row>
        <row r="1392">
          <cell r="B1392" t="str">
            <v>RH</v>
          </cell>
          <cell r="C1392">
            <v>3</v>
          </cell>
          <cell r="D1392" t="str">
            <v>SGN G3</v>
          </cell>
          <cell r="E1392" t="str">
            <v>Sea</v>
          </cell>
          <cell r="F1392" t="str">
            <v>DOC</v>
          </cell>
          <cell r="G1392">
            <v>41</v>
          </cell>
          <cell r="H1392">
            <v>0.12597070652173911</v>
          </cell>
          <cell r="I1392">
            <v>2023</v>
          </cell>
          <cell r="J1392" t="str">
            <v>Actual</v>
          </cell>
        </row>
        <row r="1393">
          <cell r="B1393" t="str">
            <v>RSGC</v>
          </cell>
          <cell r="C1393">
            <v>3</v>
          </cell>
          <cell r="D1393" t="str">
            <v>SGN G3</v>
          </cell>
          <cell r="E1393" t="str">
            <v>Sea</v>
          </cell>
          <cell r="F1393" t="str">
            <v>DOC</v>
          </cell>
          <cell r="G1393">
            <v>5</v>
          </cell>
          <cell r="H1393">
            <v>0</v>
          </cell>
          <cell r="I1393">
            <v>2023</v>
          </cell>
          <cell r="J1393" t="str">
            <v>Actual</v>
          </cell>
        </row>
        <row r="1394">
          <cell r="B1394" t="str">
            <v>SPST</v>
          </cell>
          <cell r="C1394">
            <v>3</v>
          </cell>
          <cell r="D1394" t="str">
            <v>SGN G3</v>
          </cell>
          <cell r="E1394" t="str">
            <v>Sea</v>
          </cell>
          <cell r="F1394" t="str">
            <v>DOC</v>
          </cell>
          <cell r="G1394">
            <v>0</v>
          </cell>
          <cell r="H1394">
            <v>0</v>
          </cell>
          <cell r="I1394">
            <v>2023</v>
          </cell>
          <cell r="J1394" t="str">
            <v>Actual</v>
          </cell>
        </row>
        <row r="1395">
          <cell r="B1395" t="str">
            <v>TKMAXX</v>
          </cell>
          <cell r="C1395">
            <v>3</v>
          </cell>
          <cell r="D1395" t="str">
            <v>SGN G3</v>
          </cell>
          <cell r="E1395" t="str">
            <v>Sea</v>
          </cell>
          <cell r="F1395" t="str">
            <v>DOC</v>
          </cell>
          <cell r="G1395">
            <v>72</v>
          </cell>
          <cell r="H1395">
            <v>0.15708333333333327</v>
          </cell>
          <cell r="I1395">
            <v>2023</v>
          </cell>
          <cell r="J1395" t="str">
            <v>Actual</v>
          </cell>
        </row>
        <row r="1396">
          <cell r="B1396" t="str">
            <v>TOTES</v>
          </cell>
          <cell r="C1396">
            <v>3</v>
          </cell>
          <cell r="D1396" t="str">
            <v>SGN G3</v>
          </cell>
          <cell r="E1396" t="str">
            <v>Sea</v>
          </cell>
          <cell r="F1396" t="str">
            <v>DOC</v>
          </cell>
          <cell r="G1396">
            <v>0</v>
          </cell>
          <cell r="H1396">
            <v>0</v>
          </cell>
          <cell r="I1396">
            <v>2023</v>
          </cell>
          <cell r="J1396" t="str">
            <v>Actual</v>
          </cell>
        </row>
        <row r="1397">
          <cell r="B1397" t="str">
            <v>URBAN</v>
          </cell>
          <cell r="C1397">
            <v>3</v>
          </cell>
          <cell r="D1397" t="str">
            <v>SGN G3</v>
          </cell>
          <cell r="E1397" t="str">
            <v>Sea</v>
          </cell>
          <cell r="F1397" t="str">
            <v>DOC</v>
          </cell>
          <cell r="G1397">
            <v>121</v>
          </cell>
          <cell r="H1397">
            <v>0.6497337046682099</v>
          </cell>
          <cell r="I1397">
            <v>2023</v>
          </cell>
          <cell r="J1397" t="str">
            <v>Actual</v>
          </cell>
        </row>
        <row r="1398">
          <cell r="B1398" t="str">
            <v>VANHA</v>
          </cell>
          <cell r="C1398">
            <v>3</v>
          </cell>
          <cell r="D1398" t="str">
            <v>SGN G3</v>
          </cell>
          <cell r="E1398" t="str">
            <v>Sea</v>
          </cell>
          <cell r="F1398" t="str">
            <v>DOC</v>
          </cell>
          <cell r="G1398">
            <v>0</v>
          </cell>
          <cell r="H1398">
            <v>0</v>
          </cell>
          <cell r="I1398">
            <v>2023</v>
          </cell>
          <cell r="J1398" t="str">
            <v>Actual</v>
          </cell>
        </row>
        <row r="1399">
          <cell r="B1399" t="str">
            <v>WYNBRG</v>
          </cell>
          <cell r="C1399">
            <v>3</v>
          </cell>
          <cell r="D1399" t="str">
            <v>SGN G3</v>
          </cell>
          <cell r="E1399" t="str">
            <v>Sea</v>
          </cell>
          <cell r="F1399" t="str">
            <v>DOC</v>
          </cell>
          <cell r="G1399">
            <v>0</v>
          </cell>
          <cell r="H1399">
            <v>0</v>
          </cell>
          <cell r="I1399">
            <v>2023</v>
          </cell>
          <cell r="J1399" t="str">
            <v>Actual</v>
          </cell>
        </row>
        <row r="1400">
          <cell r="B1400" t="str">
            <v>XSCIN</v>
          </cell>
          <cell r="C1400">
            <v>3</v>
          </cell>
          <cell r="D1400" t="str">
            <v>SGN G3</v>
          </cell>
          <cell r="E1400" t="str">
            <v>Sea</v>
          </cell>
          <cell r="F1400" t="str">
            <v>DOC</v>
          </cell>
          <cell r="G1400">
            <v>0</v>
          </cell>
          <cell r="H1400">
            <v>0</v>
          </cell>
          <cell r="I1400">
            <v>2023</v>
          </cell>
          <cell r="J1400" t="str">
            <v>Actual</v>
          </cell>
        </row>
        <row r="1401">
          <cell r="B1401" t="str">
            <v>ALLM</v>
          </cell>
          <cell r="C1401">
            <v>3</v>
          </cell>
          <cell r="D1401" t="str">
            <v>SGN G4</v>
          </cell>
          <cell r="E1401" t="str">
            <v>Sea</v>
          </cell>
          <cell r="F1401" t="str">
            <v>DOC</v>
          </cell>
          <cell r="G1401">
            <v>0</v>
          </cell>
          <cell r="H1401">
            <v>0</v>
          </cell>
          <cell r="I1401">
            <v>2023</v>
          </cell>
          <cell r="J1401" t="str">
            <v>Actual</v>
          </cell>
        </row>
        <row r="1402">
          <cell r="B1402" t="str">
            <v>BOSE</v>
          </cell>
          <cell r="C1402">
            <v>3</v>
          </cell>
          <cell r="D1402" t="str">
            <v>SGN G4</v>
          </cell>
          <cell r="E1402" t="str">
            <v>Sea</v>
          </cell>
          <cell r="F1402" t="str">
            <v>DOC</v>
          </cell>
          <cell r="G1402">
            <v>5</v>
          </cell>
          <cell r="H1402">
            <v>2.5078703703703704E-2</v>
          </cell>
          <cell r="I1402">
            <v>2023</v>
          </cell>
          <cell r="J1402" t="str">
            <v>Actual</v>
          </cell>
        </row>
        <row r="1403">
          <cell r="B1403" t="str">
            <v>CKACEU</v>
          </cell>
          <cell r="C1403">
            <v>3</v>
          </cell>
          <cell r="D1403" t="str">
            <v>SGN G4</v>
          </cell>
          <cell r="E1403" t="str">
            <v>Sea</v>
          </cell>
          <cell r="F1403" t="str">
            <v>DOC</v>
          </cell>
          <cell r="G1403">
            <v>0</v>
          </cell>
          <cell r="H1403">
            <v>0</v>
          </cell>
          <cell r="I1403">
            <v>2023</v>
          </cell>
          <cell r="J1403" t="str">
            <v>Actual</v>
          </cell>
        </row>
        <row r="1404">
          <cell r="B1404" t="str">
            <v>CKFWEU</v>
          </cell>
          <cell r="C1404">
            <v>3</v>
          </cell>
          <cell r="D1404" t="str">
            <v>SGN G4</v>
          </cell>
          <cell r="E1404" t="str">
            <v>Sea</v>
          </cell>
          <cell r="F1404" t="str">
            <v>DOC</v>
          </cell>
          <cell r="G1404">
            <v>0</v>
          </cell>
          <cell r="H1404">
            <v>0</v>
          </cell>
          <cell r="I1404">
            <v>2023</v>
          </cell>
          <cell r="J1404" t="str">
            <v>Actual</v>
          </cell>
        </row>
        <row r="1405">
          <cell r="B1405" t="str">
            <v>CKJEEU</v>
          </cell>
          <cell r="C1405">
            <v>3</v>
          </cell>
          <cell r="D1405" t="str">
            <v>SGN G4</v>
          </cell>
          <cell r="E1405" t="str">
            <v>Sea</v>
          </cell>
          <cell r="F1405" t="str">
            <v>DOC</v>
          </cell>
          <cell r="G1405">
            <v>2</v>
          </cell>
          <cell r="H1405">
            <v>0.01</v>
          </cell>
          <cell r="I1405">
            <v>2023</v>
          </cell>
          <cell r="J1405" t="str">
            <v>Actual</v>
          </cell>
        </row>
        <row r="1406">
          <cell r="B1406" t="str">
            <v>CKMSEU</v>
          </cell>
          <cell r="C1406">
            <v>3</v>
          </cell>
          <cell r="D1406" t="str">
            <v>SGN G4</v>
          </cell>
          <cell r="E1406" t="str">
            <v>Sea</v>
          </cell>
          <cell r="F1406" t="str">
            <v>DOC</v>
          </cell>
          <cell r="G1406">
            <v>0</v>
          </cell>
          <cell r="H1406">
            <v>0</v>
          </cell>
          <cell r="I1406">
            <v>2023</v>
          </cell>
          <cell r="J1406" t="str">
            <v>Actual</v>
          </cell>
        </row>
        <row r="1407">
          <cell r="B1407" t="str">
            <v>CKPFEU</v>
          </cell>
          <cell r="C1407">
            <v>3</v>
          </cell>
          <cell r="D1407" t="str">
            <v>SGN G4</v>
          </cell>
          <cell r="E1407" t="str">
            <v>Sea</v>
          </cell>
          <cell r="F1407" t="str">
            <v>DOC</v>
          </cell>
          <cell r="G1407">
            <v>4</v>
          </cell>
          <cell r="H1407">
            <v>1.3703703703703701E-2</v>
          </cell>
          <cell r="I1407">
            <v>2023</v>
          </cell>
          <cell r="J1407" t="str">
            <v>Actual</v>
          </cell>
        </row>
        <row r="1408">
          <cell r="B1408" t="str">
            <v>CKRTEU</v>
          </cell>
          <cell r="C1408">
            <v>3</v>
          </cell>
          <cell r="D1408" t="str">
            <v>SGN G4</v>
          </cell>
          <cell r="E1408" t="str">
            <v>Sea</v>
          </cell>
          <cell r="F1408" t="str">
            <v>DOC</v>
          </cell>
          <cell r="G1408">
            <v>2</v>
          </cell>
          <cell r="H1408">
            <v>0.01</v>
          </cell>
          <cell r="I1408">
            <v>2023</v>
          </cell>
          <cell r="J1408" t="str">
            <v>Actual</v>
          </cell>
        </row>
        <row r="1409">
          <cell r="B1409" t="str">
            <v>CKSWEU</v>
          </cell>
          <cell r="C1409">
            <v>3</v>
          </cell>
          <cell r="D1409" t="str">
            <v>SGN G4</v>
          </cell>
          <cell r="E1409" t="str">
            <v>Sea</v>
          </cell>
          <cell r="F1409" t="str">
            <v>DOC</v>
          </cell>
          <cell r="G1409">
            <v>14</v>
          </cell>
          <cell r="H1409">
            <v>8.0937499999999996E-2</v>
          </cell>
          <cell r="I1409">
            <v>2023</v>
          </cell>
          <cell r="J1409" t="str">
            <v>Actual</v>
          </cell>
        </row>
        <row r="1410">
          <cell r="B1410" t="str">
            <v>DICKS</v>
          </cell>
          <cell r="C1410">
            <v>3</v>
          </cell>
          <cell r="D1410" t="str">
            <v>SGN G4</v>
          </cell>
          <cell r="E1410" t="str">
            <v>Sea</v>
          </cell>
          <cell r="F1410" t="str">
            <v>DOC</v>
          </cell>
          <cell r="G1410">
            <v>0</v>
          </cell>
          <cell r="H1410">
            <v>0</v>
          </cell>
          <cell r="I1410">
            <v>2023</v>
          </cell>
          <cell r="J1410" t="str">
            <v>Actual</v>
          </cell>
        </row>
        <row r="1411">
          <cell r="B1411" t="str">
            <v>ELDOR</v>
          </cell>
          <cell r="C1411">
            <v>3</v>
          </cell>
          <cell r="D1411" t="str">
            <v>SGN G4</v>
          </cell>
          <cell r="E1411" t="str">
            <v>Sea</v>
          </cell>
          <cell r="F1411" t="str">
            <v>DOC</v>
          </cell>
          <cell r="G1411">
            <v>1</v>
          </cell>
          <cell r="H1411">
            <v>5.1548611111111118E-3</v>
          </cell>
          <cell r="I1411">
            <v>2023</v>
          </cell>
          <cell r="J1411" t="str">
            <v>Actual</v>
          </cell>
        </row>
        <row r="1412">
          <cell r="B1412" t="str">
            <v>GAP</v>
          </cell>
          <cell r="C1412">
            <v>3</v>
          </cell>
          <cell r="D1412" t="str">
            <v>SGN G4</v>
          </cell>
          <cell r="E1412" t="str">
            <v>Sea</v>
          </cell>
          <cell r="F1412" t="str">
            <v>DOC</v>
          </cell>
          <cell r="G1412">
            <v>997</v>
          </cell>
          <cell r="H1412">
            <v>2.5140185833333328</v>
          </cell>
          <cell r="I1412">
            <v>2023</v>
          </cell>
          <cell r="J1412" t="str">
            <v>Actual</v>
          </cell>
        </row>
        <row r="1413">
          <cell r="B1413" t="str">
            <v>IMAGE</v>
          </cell>
          <cell r="C1413">
            <v>3</v>
          </cell>
          <cell r="D1413" t="str">
            <v>SGN G4</v>
          </cell>
          <cell r="E1413" t="str">
            <v>Sea</v>
          </cell>
          <cell r="F1413" t="str">
            <v>DOC</v>
          </cell>
          <cell r="G1413">
            <v>0</v>
          </cell>
          <cell r="H1413">
            <v>0</v>
          </cell>
          <cell r="I1413">
            <v>2023</v>
          </cell>
          <cell r="J1413" t="str">
            <v>Actual</v>
          </cell>
        </row>
        <row r="1414">
          <cell r="B1414" t="str">
            <v>ITGM</v>
          </cell>
          <cell r="C1414">
            <v>3</v>
          </cell>
          <cell r="D1414" t="str">
            <v>SGN G4</v>
          </cell>
          <cell r="E1414" t="str">
            <v>Sea</v>
          </cell>
          <cell r="F1414" t="str">
            <v>DOC</v>
          </cell>
          <cell r="G1414">
            <v>0</v>
          </cell>
          <cell r="H1414">
            <v>2.7569444444444445E-2</v>
          </cell>
          <cell r="I1414">
            <v>2023</v>
          </cell>
          <cell r="J1414" t="str">
            <v>Actual</v>
          </cell>
        </row>
        <row r="1415">
          <cell r="B1415" t="str">
            <v>OBIITA</v>
          </cell>
          <cell r="C1415">
            <v>3</v>
          </cell>
          <cell r="D1415" t="str">
            <v>SGN G4</v>
          </cell>
          <cell r="E1415" t="str">
            <v>Sea</v>
          </cell>
          <cell r="F1415" t="str">
            <v>DOC</v>
          </cell>
          <cell r="G1415">
            <v>0</v>
          </cell>
          <cell r="H1415">
            <v>0</v>
          </cell>
          <cell r="I1415">
            <v>2023</v>
          </cell>
          <cell r="J1415" t="str">
            <v>Actual</v>
          </cell>
        </row>
        <row r="1416">
          <cell r="B1416" t="str">
            <v>OBIPOL</v>
          </cell>
          <cell r="C1416">
            <v>3</v>
          </cell>
          <cell r="D1416" t="str">
            <v>SGN G4</v>
          </cell>
          <cell r="E1416" t="str">
            <v>Sea</v>
          </cell>
          <cell r="F1416" t="str">
            <v>DOC</v>
          </cell>
          <cell r="G1416">
            <v>1</v>
          </cell>
          <cell r="H1416">
            <v>3.1916666666666664E-3</v>
          </cell>
          <cell r="I1416">
            <v>2023</v>
          </cell>
          <cell r="J1416" t="str">
            <v>Actual</v>
          </cell>
        </row>
        <row r="1417">
          <cell r="B1417" t="str">
            <v>OUTDOR</v>
          </cell>
          <cell r="C1417">
            <v>3</v>
          </cell>
          <cell r="D1417" t="str">
            <v>SGN G4</v>
          </cell>
          <cell r="E1417" t="str">
            <v>Sea</v>
          </cell>
          <cell r="F1417" t="str">
            <v>DOC</v>
          </cell>
          <cell r="G1417">
            <v>230</v>
          </cell>
          <cell r="H1417">
            <v>0.8019670524691358</v>
          </cell>
          <cell r="I1417">
            <v>2023</v>
          </cell>
          <cell r="J1417" t="str">
            <v>Actual</v>
          </cell>
        </row>
      </sheetData>
      <sheetData sheetId="2">
        <row r="5">
          <cell r="I5" t="str">
            <v>CS</v>
          </cell>
          <cell r="K5" t="str">
            <v>CS total</v>
          </cell>
          <cell r="L5" t="str">
            <v>DOC</v>
          </cell>
          <cell r="N5" t="str">
            <v>DOC total</v>
          </cell>
        </row>
        <row r="6">
          <cell r="G6" t="str">
            <v>Air</v>
          </cell>
          <cell r="H6" t="str">
            <v>Sea</v>
          </cell>
          <cell r="I6" t="str">
            <v>Air</v>
          </cell>
          <cell r="J6" t="str">
            <v>Sea</v>
          </cell>
          <cell r="L6" t="str">
            <v>Air</v>
          </cell>
          <cell r="M6" t="str">
            <v>Sea</v>
          </cell>
          <cell r="R6" t="str">
            <v>Group</v>
          </cell>
          <cell r="S6" t="str">
            <v>Booking</v>
          </cell>
          <cell r="T6" t="str">
            <v>CS</v>
          </cell>
          <cell r="U6" t="str">
            <v>Doc_FTE_Lookup</v>
          </cell>
          <cell r="V6" t="str">
            <v>Ex CS</v>
          </cell>
          <cell r="W6" t="str">
            <v>FTE total</v>
          </cell>
        </row>
        <row r="7">
          <cell r="C7" t="str">
            <v>NIKE</v>
          </cell>
          <cell r="D7" t="str">
            <v>SWOOSH</v>
          </cell>
          <cell r="E7">
            <v>31</v>
          </cell>
          <cell r="F7" t="str">
            <v>SGN G1</v>
          </cell>
          <cell r="G7">
            <v>0</v>
          </cell>
          <cell r="H7">
            <v>4076</v>
          </cell>
          <cell r="I7">
            <v>0</v>
          </cell>
          <cell r="J7">
            <v>8.0221506226851833</v>
          </cell>
          <cell r="K7">
            <v>8.0221506226851833</v>
          </cell>
          <cell r="L7">
            <v>0</v>
          </cell>
          <cell r="M7">
            <v>7.3013878629629634</v>
          </cell>
          <cell r="N7">
            <v>7.3013878629629634</v>
          </cell>
          <cell r="O7">
            <v>4076</v>
          </cell>
          <cell r="P7">
            <v>15.323538485648147</v>
          </cell>
          <cell r="R7" t="str">
            <v>G1</v>
          </cell>
          <cell r="S7">
            <v>4081</v>
          </cell>
          <cell r="T7">
            <v>8.049799723992372</v>
          </cell>
          <cell r="U7">
            <v>7.327301874400872</v>
          </cell>
          <cell r="V7">
            <v>0.66145833333333337</v>
          </cell>
          <cell r="W7">
            <v>8.7112580573257059</v>
          </cell>
        </row>
        <row r="8">
          <cell r="C8" t="str">
            <v>NIKE</v>
          </cell>
          <cell r="D8" t="str">
            <v>CONVRS</v>
          </cell>
          <cell r="E8">
            <v>31</v>
          </cell>
          <cell r="F8" t="str">
            <v>SGN G1</v>
          </cell>
          <cell r="G8">
            <v>0</v>
          </cell>
          <cell r="H8">
            <v>5</v>
          </cell>
          <cell r="I8">
            <v>0</v>
          </cell>
          <cell r="J8">
            <v>2.764910130718954E-2</v>
          </cell>
          <cell r="K8">
            <v>2.764910130718954E-2</v>
          </cell>
          <cell r="L8">
            <v>0</v>
          </cell>
          <cell r="M8">
            <v>2.5914011437908491E-2</v>
          </cell>
          <cell r="N8">
            <v>2.5914011437908491E-2</v>
          </cell>
          <cell r="O8">
            <v>5</v>
          </cell>
          <cell r="P8">
            <v>5.3563112745098035E-2</v>
          </cell>
          <cell r="R8" t="str">
            <v>G2</v>
          </cell>
          <cell r="S8">
            <v>303</v>
          </cell>
          <cell r="T8">
            <v>1.8608672241780551</v>
          </cell>
          <cell r="U8">
            <v>0.40871329945079882</v>
          </cell>
          <cell r="V8">
            <v>0.57916666666666661</v>
          </cell>
          <cell r="W8">
            <v>2.4400338908447217</v>
          </cell>
        </row>
        <row r="9">
          <cell r="C9" t="str">
            <v>COLE</v>
          </cell>
          <cell r="D9" t="str">
            <v>COLE</v>
          </cell>
          <cell r="E9">
            <v>31</v>
          </cell>
          <cell r="F9" t="str">
            <v>SGN G1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 t="str">
            <v>G3</v>
          </cell>
          <cell r="S9">
            <v>259</v>
          </cell>
          <cell r="T9">
            <v>3.7297087851679058</v>
          </cell>
          <cell r="U9">
            <v>1.3497211406873035</v>
          </cell>
          <cell r="V9">
            <v>0.57916666666666661</v>
          </cell>
          <cell r="W9">
            <v>4.308875451834572</v>
          </cell>
        </row>
        <row r="10">
          <cell r="C10" t="str">
            <v>AEBV</v>
          </cell>
          <cell r="D10" t="str">
            <v>AAFZE</v>
          </cell>
          <cell r="E10">
            <v>31</v>
          </cell>
          <cell r="F10" t="str">
            <v>SGN G2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G4</v>
          </cell>
          <cell r="S10">
            <v>532</v>
          </cell>
          <cell r="T10">
            <v>2.1442319791495454</v>
          </cell>
          <cell r="U10">
            <v>1.5243351450617282</v>
          </cell>
          <cell r="V10">
            <v>0.57916666666666661</v>
          </cell>
          <cell r="W10">
            <v>2.723398645816212</v>
          </cell>
        </row>
        <row r="11">
          <cell r="C11" t="str">
            <v>AEBV</v>
          </cell>
          <cell r="D11" t="str">
            <v>AEBV</v>
          </cell>
          <cell r="E11">
            <v>31</v>
          </cell>
          <cell r="F11" t="str">
            <v>SGN G2</v>
          </cell>
          <cell r="G11">
            <v>0</v>
          </cell>
          <cell r="H11">
            <v>9</v>
          </cell>
          <cell r="I11">
            <v>0</v>
          </cell>
          <cell r="J11">
            <v>0.17209531250000001</v>
          </cell>
          <cell r="K11">
            <v>0.17209531250000001</v>
          </cell>
          <cell r="L11">
            <v>0</v>
          </cell>
          <cell r="M11">
            <v>5.2572916666666664E-2</v>
          </cell>
          <cell r="N11">
            <v>5.2572916666666664E-2</v>
          </cell>
          <cell r="O11">
            <v>9</v>
          </cell>
          <cell r="P11">
            <v>0.22466822916666668</v>
          </cell>
          <cell r="R11" t="str">
            <v>G5</v>
          </cell>
          <cell r="S11">
            <v>7</v>
          </cell>
          <cell r="T11">
            <v>0.8799496972934473</v>
          </cell>
          <cell r="U11">
            <v>4.2800908119658122E-2</v>
          </cell>
          <cell r="V11">
            <v>0.21718750000000003</v>
          </cell>
          <cell r="W11">
            <v>1.0971371972934474</v>
          </cell>
        </row>
        <row r="12">
          <cell r="C12" t="str">
            <v>ASCENA</v>
          </cell>
          <cell r="D12" t="str">
            <v>ANNINC</v>
          </cell>
          <cell r="E12">
            <v>31</v>
          </cell>
          <cell r="F12" t="str">
            <v>SGN G2</v>
          </cell>
          <cell r="G12">
            <v>0</v>
          </cell>
          <cell r="H12">
            <v>1</v>
          </cell>
          <cell r="I12">
            <v>0</v>
          </cell>
          <cell r="J12">
            <v>1.9019623316498316E-3</v>
          </cell>
          <cell r="K12">
            <v>1.9019623316498316E-3</v>
          </cell>
          <cell r="L12">
            <v>0</v>
          </cell>
          <cell r="M12">
            <v>7.1990740740740739E-4</v>
          </cell>
          <cell r="N12">
            <v>7.1990740740740739E-4</v>
          </cell>
          <cell r="O12">
            <v>1</v>
          </cell>
          <cell r="P12">
            <v>2.6218697390572388E-3</v>
          </cell>
          <cell r="R12" t="str">
            <v>Doc</v>
          </cell>
          <cell r="S12">
            <v>5182</v>
          </cell>
          <cell r="T12">
            <v>10.652872367720361</v>
          </cell>
          <cell r="U12">
            <v>10.652872367720361</v>
          </cell>
          <cell r="V12">
            <v>0.80729166666666674</v>
          </cell>
          <cell r="W12">
            <v>11.460164034387027</v>
          </cell>
        </row>
        <row r="13">
          <cell r="C13" t="str">
            <v>UA</v>
          </cell>
          <cell r="D13" t="str">
            <v>ARMOUR</v>
          </cell>
          <cell r="E13">
            <v>31</v>
          </cell>
          <cell r="F13" t="str">
            <v>SGN G2</v>
          </cell>
          <cell r="G13">
            <v>0</v>
          </cell>
          <cell r="H13">
            <v>19</v>
          </cell>
          <cell r="I13">
            <v>0</v>
          </cell>
          <cell r="J13">
            <v>0.12777597017973855</v>
          </cell>
          <cell r="K13">
            <v>0.12777597017973855</v>
          </cell>
          <cell r="L13">
            <v>0</v>
          </cell>
          <cell r="M13">
            <v>3.077611928104575E-2</v>
          </cell>
          <cell r="N13">
            <v>3.077611928104575E-2</v>
          </cell>
          <cell r="O13">
            <v>19</v>
          </cell>
          <cell r="P13">
            <v>0.15855208946078431</v>
          </cell>
        </row>
        <row r="14">
          <cell r="C14" t="str">
            <v>ATC</v>
          </cell>
          <cell r="D14" t="str">
            <v>ATC</v>
          </cell>
          <cell r="E14">
            <v>31</v>
          </cell>
          <cell r="F14" t="str">
            <v>SGN G2</v>
          </cell>
          <cell r="G14">
            <v>0</v>
          </cell>
          <cell r="H14">
            <v>5</v>
          </cell>
          <cell r="I14">
            <v>0</v>
          </cell>
          <cell r="J14">
            <v>0.10427997685185185</v>
          </cell>
          <cell r="K14">
            <v>0.10427997685185185</v>
          </cell>
          <cell r="L14">
            <v>0</v>
          </cell>
          <cell r="M14">
            <v>2.5018518518518513E-2</v>
          </cell>
          <cell r="N14">
            <v>2.5018518518518513E-2</v>
          </cell>
          <cell r="O14">
            <v>5</v>
          </cell>
          <cell r="P14">
            <v>0.12929849537037036</v>
          </cell>
        </row>
        <row r="15">
          <cell r="C15" t="str">
            <v>ATCSTS</v>
          </cell>
          <cell r="D15" t="str">
            <v>ATCSTS</v>
          </cell>
          <cell r="E15">
            <v>31</v>
          </cell>
          <cell r="F15" t="str">
            <v>SGN G2</v>
          </cell>
          <cell r="G15">
            <v>0</v>
          </cell>
          <cell r="H15">
            <v>3</v>
          </cell>
          <cell r="I15">
            <v>0</v>
          </cell>
          <cell r="J15">
            <v>2.3167447916666667E-2</v>
          </cell>
          <cell r="K15">
            <v>2.3167447916666667E-2</v>
          </cell>
          <cell r="L15">
            <v>0</v>
          </cell>
          <cell r="M15">
            <v>1.2296822916666665E-2</v>
          </cell>
          <cell r="N15">
            <v>1.2296822916666665E-2</v>
          </cell>
          <cell r="O15">
            <v>3</v>
          </cell>
          <cell r="P15">
            <v>3.5464270833333332E-2</v>
          </cell>
        </row>
        <row r="16">
          <cell r="C16" t="str">
            <v>ASCENA</v>
          </cell>
          <cell r="D16" t="str">
            <v>ATS</v>
          </cell>
          <cell r="E16">
            <v>31</v>
          </cell>
          <cell r="F16" t="str">
            <v>SGN G2</v>
          </cell>
          <cell r="G16">
            <v>0</v>
          </cell>
          <cell r="H16">
            <v>40</v>
          </cell>
          <cell r="I16">
            <v>0</v>
          </cell>
          <cell r="J16">
            <v>0.1349918981481481</v>
          </cell>
          <cell r="K16">
            <v>0.1349918981481481</v>
          </cell>
          <cell r="L16">
            <v>0</v>
          </cell>
          <cell r="M16">
            <v>6.0389660493827158E-2</v>
          </cell>
          <cell r="N16">
            <v>6.0389660493827158E-2</v>
          </cell>
          <cell r="O16">
            <v>40</v>
          </cell>
          <cell r="P16">
            <v>0.19538155864197526</v>
          </cell>
        </row>
        <row r="17">
          <cell r="C17" t="str">
            <v>HORBAC</v>
          </cell>
          <cell r="D17" t="str">
            <v>HORBAC</v>
          </cell>
          <cell r="E17">
            <v>31</v>
          </cell>
          <cell r="F17" t="str">
            <v>SGN G2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HORBAC</v>
          </cell>
          <cell r="D18" t="str">
            <v>HORBUB</v>
          </cell>
          <cell r="E18">
            <v>31</v>
          </cell>
          <cell r="F18" t="str">
            <v>SGN G2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C19" t="str">
            <v>HOSLEY</v>
          </cell>
          <cell r="D19" t="str">
            <v>HOSLEY</v>
          </cell>
          <cell r="E19">
            <v>31</v>
          </cell>
          <cell r="F19" t="str">
            <v>SGN G2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JCI</v>
          </cell>
          <cell r="D20" t="str">
            <v>JCREW</v>
          </cell>
          <cell r="E20">
            <v>31</v>
          </cell>
          <cell r="F20" t="str">
            <v>SGN G2</v>
          </cell>
          <cell r="G20">
            <v>0</v>
          </cell>
          <cell r="H20">
            <v>9</v>
          </cell>
          <cell r="I20">
            <v>0</v>
          </cell>
          <cell r="J20">
            <v>0.20058984375</v>
          </cell>
          <cell r="K20">
            <v>0.20058984375</v>
          </cell>
          <cell r="L20">
            <v>0</v>
          </cell>
          <cell r="M20">
            <v>3.0562812500000001E-2</v>
          </cell>
          <cell r="N20">
            <v>3.0562812500000001E-2</v>
          </cell>
          <cell r="O20">
            <v>9</v>
          </cell>
          <cell r="P20">
            <v>0.23115265625</v>
          </cell>
        </row>
        <row r="21">
          <cell r="C21" t="str">
            <v>NBAL</v>
          </cell>
          <cell r="D21" t="str">
            <v>NBAL</v>
          </cell>
          <cell r="E21">
            <v>31</v>
          </cell>
          <cell r="F21" t="str">
            <v>SGN G2</v>
          </cell>
          <cell r="G21">
            <v>0</v>
          </cell>
          <cell r="H21">
            <v>214</v>
          </cell>
          <cell r="I21">
            <v>0</v>
          </cell>
          <cell r="J21">
            <v>1.0794695000000001</v>
          </cell>
          <cell r="K21">
            <v>1.0794695000000001</v>
          </cell>
          <cell r="L21">
            <v>0</v>
          </cell>
          <cell r="M21">
            <v>0.16822480555555555</v>
          </cell>
          <cell r="N21">
            <v>0.16822480555555555</v>
          </cell>
          <cell r="O21">
            <v>214</v>
          </cell>
          <cell r="P21">
            <v>1.2476943055555556</v>
          </cell>
        </row>
        <row r="22">
          <cell r="C22" t="str">
            <v>NBAL</v>
          </cell>
          <cell r="D22" t="str">
            <v>NBC</v>
          </cell>
          <cell r="E22">
            <v>31</v>
          </cell>
          <cell r="F22" t="str">
            <v>SGN G2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C23" t="str">
            <v>NBAL</v>
          </cell>
          <cell r="D23" t="str">
            <v>NBMY</v>
          </cell>
          <cell r="E23">
            <v>31</v>
          </cell>
          <cell r="F23" t="str">
            <v>SGN G2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C24" t="str">
            <v>NBAL</v>
          </cell>
          <cell r="D24" t="str">
            <v>NBSG</v>
          </cell>
          <cell r="E24">
            <v>31</v>
          </cell>
          <cell r="F24" t="str">
            <v>SGN G2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C25" t="str">
            <v>UA</v>
          </cell>
          <cell r="D25" t="str">
            <v>UADSHP</v>
          </cell>
          <cell r="E25">
            <v>31</v>
          </cell>
          <cell r="F25" t="str">
            <v>SGN G2</v>
          </cell>
          <cell r="G25">
            <v>0</v>
          </cell>
          <cell r="H25">
            <v>3</v>
          </cell>
          <cell r="I25">
            <v>0</v>
          </cell>
          <cell r="J25">
            <v>1.6595312500000001E-2</v>
          </cell>
          <cell r="K25">
            <v>1.6595312500000001E-2</v>
          </cell>
          <cell r="L25">
            <v>0</v>
          </cell>
          <cell r="M25">
            <v>2.815173611111111E-2</v>
          </cell>
          <cell r="N25">
            <v>2.815173611111111E-2</v>
          </cell>
          <cell r="O25">
            <v>3</v>
          </cell>
          <cell r="P25">
            <v>4.4747048611111111E-2</v>
          </cell>
        </row>
        <row r="26">
          <cell r="C26" t="str">
            <v>WARMEX</v>
          </cell>
          <cell r="D26" t="str">
            <v>WARMEX</v>
          </cell>
          <cell r="E26">
            <v>31</v>
          </cell>
          <cell r="F26" t="str">
            <v>SGN G2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C27" t="str">
            <v>XIRGA</v>
          </cell>
          <cell r="D27" t="str">
            <v>XIRGA</v>
          </cell>
          <cell r="E27">
            <v>31</v>
          </cell>
          <cell r="F27" t="str">
            <v>SGN G5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C28" t="str">
            <v>NBAL</v>
          </cell>
          <cell r="D28" t="str">
            <v>XWASO</v>
          </cell>
          <cell r="E28">
            <v>31</v>
          </cell>
          <cell r="F28" t="str">
            <v>SGN G2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 t="str">
            <v>AEO</v>
          </cell>
          <cell r="D29" t="str">
            <v>AEO</v>
          </cell>
          <cell r="E29">
            <v>31</v>
          </cell>
          <cell r="F29" t="str">
            <v>SGN G3</v>
          </cell>
          <cell r="G29">
            <v>3</v>
          </cell>
          <cell r="H29">
            <v>0</v>
          </cell>
          <cell r="I29">
            <v>1.3541666666666669E-5</v>
          </cell>
          <cell r="J29">
            <v>0</v>
          </cell>
          <cell r="K29">
            <v>1.3541666666666669E-5</v>
          </cell>
          <cell r="L29">
            <v>0</v>
          </cell>
          <cell r="M29">
            <v>0</v>
          </cell>
          <cell r="N29">
            <v>0</v>
          </cell>
          <cell r="O29">
            <v>3</v>
          </cell>
          <cell r="P29">
            <v>1.3541666666666669E-5</v>
          </cell>
        </row>
        <row r="30">
          <cell r="C30" t="str">
            <v>AEO</v>
          </cell>
          <cell r="D30" t="str">
            <v>AEOHK</v>
          </cell>
          <cell r="E30">
            <v>31</v>
          </cell>
          <cell r="F30" t="str">
            <v>SGN G3</v>
          </cell>
          <cell r="G30">
            <v>0</v>
          </cell>
          <cell r="H30">
            <v>0</v>
          </cell>
          <cell r="I30">
            <v>0</v>
          </cell>
          <cell r="J30">
            <v>1.8524181547619048E-2</v>
          </cell>
          <cell r="K30">
            <v>1.8524181547619048E-2</v>
          </cell>
          <cell r="L30">
            <v>0</v>
          </cell>
          <cell r="M30">
            <v>5.8633928571428573E-2</v>
          </cell>
          <cell r="N30">
            <v>5.8633928571428573E-2</v>
          </cell>
          <cell r="O30">
            <v>0</v>
          </cell>
          <cell r="P30">
            <v>7.7158110119047621E-2</v>
          </cell>
        </row>
        <row r="31">
          <cell r="C31" t="str">
            <v>AEO</v>
          </cell>
          <cell r="D31" t="str">
            <v>AEOJP</v>
          </cell>
          <cell r="E31">
            <v>31</v>
          </cell>
          <cell r="F31" t="str">
            <v>SGN G3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AEO</v>
          </cell>
          <cell r="D32" t="str">
            <v>AEOMEX</v>
          </cell>
          <cell r="E32">
            <v>31</v>
          </cell>
          <cell r="F32" t="str">
            <v>SGN G3</v>
          </cell>
          <cell r="G32">
            <v>0</v>
          </cell>
          <cell r="H32">
            <v>52</v>
          </cell>
          <cell r="I32">
            <v>0</v>
          </cell>
          <cell r="J32">
            <v>0.38456527777777777</v>
          </cell>
          <cell r="K32">
            <v>0.38456527777777777</v>
          </cell>
          <cell r="L32">
            <v>0</v>
          </cell>
          <cell r="M32">
            <v>0.34630555555555559</v>
          </cell>
          <cell r="N32">
            <v>0.34630555555555559</v>
          </cell>
          <cell r="O32">
            <v>52</v>
          </cell>
          <cell r="P32">
            <v>0.73087083333333336</v>
          </cell>
        </row>
        <row r="33">
          <cell r="C33" t="str">
            <v>AEO</v>
          </cell>
          <cell r="D33" t="str">
            <v>AEOMIX</v>
          </cell>
          <cell r="E33">
            <v>31</v>
          </cell>
          <cell r="F33" t="str">
            <v>SGN G3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AEO</v>
          </cell>
          <cell r="D34" t="str">
            <v>AEOSHA</v>
          </cell>
          <cell r="E34">
            <v>31</v>
          </cell>
          <cell r="F34" t="str">
            <v>SGN G3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C35" t="str">
            <v>AGRON</v>
          </cell>
          <cell r="D35" t="str">
            <v>AGRON</v>
          </cell>
          <cell r="E35">
            <v>31</v>
          </cell>
          <cell r="F35" t="str">
            <v>SGN G3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C36" t="str">
            <v>EBSI</v>
          </cell>
          <cell r="D36" t="str">
            <v>BELL</v>
          </cell>
          <cell r="E36">
            <v>31</v>
          </cell>
          <cell r="F36" t="str">
            <v>SGN G3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C37" t="str">
            <v>BPS</v>
          </cell>
          <cell r="D37" t="str">
            <v>BHBEJ</v>
          </cell>
          <cell r="E37">
            <v>31</v>
          </cell>
          <cell r="F37" t="str">
            <v>SGN G3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C38" t="str">
            <v>BPS</v>
          </cell>
          <cell r="D38" t="str">
            <v>BPS</v>
          </cell>
          <cell r="E38">
            <v>31</v>
          </cell>
          <cell r="F38" t="str">
            <v>SGN G3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C39" t="str">
            <v>BPS</v>
          </cell>
          <cell r="D39" t="str">
            <v>BPSH</v>
          </cell>
          <cell r="E39">
            <v>31</v>
          </cell>
          <cell r="F39" t="str">
            <v>SGN G3</v>
          </cell>
          <cell r="G39">
            <v>0</v>
          </cell>
          <cell r="H39">
            <v>5</v>
          </cell>
          <cell r="I39">
            <v>0</v>
          </cell>
          <cell r="J39">
            <v>0.10054166666666668</v>
          </cell>
          <cell r="K39">
            <v>0.10054166666666668</v>
          </cell>
          <cell r="L39">
            <v>0</v>
          </cell>
          <cell r="M39">
            <v>7.2247569444444465E-2</v>
          </cell>
          <cell r="N39">
            <v>7.2247569444444465E-2</v>
          </cell>
          <cell r="O39">
            <v>5</v>
          </cell>
          <cell r="P39">
            <v>0.17278923611111113</v>
          </cell>
        </row>
        <row r="40">
          <cell r="C40" t="str">
            <v>BPS</v>
          </cell>
          <cell r="D40" t="str">
            <v>BPSHCA</v>
          </cell>
          <cell r="E40">
            <v>31</v>
          </cell>
          <cell r="F40" t="str">
            <v>SGN G3</v>
          </cell>
          <cell r="G40">
            <v>0</v>
          </cell>
          <cell r="H40">
            <v>1</v>
          </cell>
          <cell r="I40">
            <v>0</v>
          </cell>
          <cell r="J40">
            <v>1.6059027777777773E-2</v>
          </cell>
          <cell r="K40">
            <v>1.6059027777777773E-2</v>
          </cell>
          <cell r="L40">
            <v>0</v>
          </cell>
          <cell r="M40">
            <v>1.1927835648148147E-2</v>
          </cell>
          <cell r="N40">
            <v>1.1927835648148147E-2</v>
          </cell>
          <cell r="O40">
            <v>1</v>
          </cell>
          <cell r="P40">
            <v>2.798686342592592E-2</v>
          </cell>
        </row>
        <row r="41">
          <cell r="C41" t="str">
            <v>BPS</v>
          </cell>
          <cell r="D41" t="str">
            <v>BPSHUB</v>
          </cell>
          <cell r="E41">
            <v>31</v>
          </cell>
          <cell r="F41" t="str">
            <v>SGN G3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C42" t="str">
            <v>BPS</v>
          </cell>
          <cell r="D42" t="str">
            <v>BPSL</v>
          </cell>
          <cell r="E42">
            <v>31</v>
          </cell>
          <cell r="F42" t="str">
            <v>SGN G3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C43" t="str">
            <v>BRYLAN</v>
          </cell>
          <cell r="D43" t="str">
            <v>BRYLAN</v>
          </cell>
          <cell r="E43">
            <v>31</v>
          </cell>
          <cell r="F43" t="str">
            <v>SGN G3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C44" t="str">
            <v>CHEWY</v>
          </cell>
          <cell r="D44" t="str">
            <v>CHEWY</v>
          </cell>
          <cell r="E44">
            <v>31</v>
          </cell>
          <cell r="F44" t="str">
            <v>SGN G3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DEMO</v>
          </cell>
          <cell r="D45" t="str">
            <v>CLUSH</v>
          </cell>
          <cell r="E45">
            <v>31</v>
          </cell>
          <cell r="F45" t="str">
            <v>SGN G3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DEICH</v>
          </cell>
          <cell r="D46" t="str">
            <v>DEICH</v>
          </cell>
          <cell r="E46">
            <v>31</v>
          </cell>
          <cell r="F46" t="str">
            <v>SGN G3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DEICH</v>
          </cell>
          <cell r="D47" t="str">
            <v>DEICUK</v>
          </cell>
          <cell r="E47">
            <v>31</v>
          </cell>
          <cell r="F47" t="str">
            <v>SGN G3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DEMO</v>
          </cell>
          <cell r="D48" t="str">
            <v>DEMO</v>
          </cell>
          <cell r="E48">
            <v>31</v>
          </cell>
          <cell r="F48" t="str">
            <v>SGN G3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EDDIE</v>
          </cell>
          <cell r="D49" t="str">
            <v>EDDIEB</v>
          </cell>
          <cell r="E49">
            <v>31</v>
          </cell>
          <cell r="F49" t="str">
            <v>SGN G3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ESPRIT</v>
          </cell>
          <cell r="D50" t="str">
            <v>EMCOLS</v>
          </cell>
          <cell r="E50">
            <v>31</v>
          </cell>
          <cell r="F50" t="str">
            <v>SGN G3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DEICH</v>
          </cell>
          <cell r="D51" t="str">
            <v>ENGRS</v>
          </cell>
          <cell r="E51">
            <v>31</v>
          </cell>
          <cell r="F51" t="str">
            <v>SGN G3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DEICH</v>
          </cell>
          <cell r="D52" t="str">
            <v>ENSHOE</v>
          </cell>
          <cell r="E52">
            <v>31</v>
          </cell>
          <cell r="F52" t="str">
            <v>SGN G3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DEICH</v>
          </cell>
          <cell r="D53" t="str">
            <v>ENSPOR</v>
          </cell>
          <cell r="E53">
            <v>31</v>
          </cell>
          <cell r="F53" t="str">
            <v>SGN G3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ESPRIT</v>
          </cell>
          <cell r="D54" t="str">
            <v>ESPRIT</v>
          </cell>
          <cell r="E54">
            <v>31</v>
          </cell>
          <cell r="F54" t="str">
            <v>SGN G3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FOOTLK</v>
          </cell>
          <cell r="D55" t="str">
            <v>FOOTCA</v>
          </cell>
          <cell r="E55">
            <v>31</v>
          </cell>
          <cell r="F55" t="str">
            <v>SGN G3</v>
          </cell>
          <cell r="G55">
            <v>0</v>
          </cell>
          <cell r="H55">
            <v>1</v>
          </cell>
          <cell r="I55">
            <v>0</v>
          </cell>
          <cell r="J55">
            <v>1.25E-4</v>
          </cell>
          <cell r="K55">
            <v>1.25E-4</v>
          </cell>
          <cell r="L55">
            <v>0</v>
          </cell>
          <cell r="M55">
            <v>1.4236111111111112E-3</v>
          </cell>
          <cell r="N55">
            <v>1.4236111111111112E-3</v>
          </cell>
          <cell r="O55">
            <v>1</v>
          </cell>
          <cell r="P55">
            <v>1.5486111111111113E-3</v>
          </cell>
        </row>
        <row r="56">
          <cell r="C56" t="str">
            <v>FOOTLK</v>
          </cell>
          <cell r="D56" t="str">
            <v>FOOTRT</v>
          </cell>
          <cell r="E56">
            <v>31</v>
          </cell>
          <cell r="F56" t="str">
            <v>SGN G3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FOOTLK</v>
          </cell>
          <cell r="D57" t="str">
            <v>FOOTTE</v>
          </cell>
          <cell r="E57">
            <v>31</v>
          </cell>
          <cell r="F57" t="str">
            <v>SGN G3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AEO</v>
          </cell>
          <cell r="D58" t="str">
            <v>GORE</v>
          </cell>
          <cell r="E58">
            <v>31</v>
          </cell>
          <cell r="F58" t="str">
            <v>SGN G3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 t="str">
            <v>HAGGAR</v>
          </cell>
          <cell r="D59" t="str">
            <v>HAGGAR</v>
          </cell>
          <cell r="E59">
            <v>31</v>
          </cell>
          <cell r="F59" t="str">
            <v>SGN G3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C60" t="str">
            <v>HBI</v>
          </cell>
          <cell r="D60" t="str">
            <v>HBIRAW</v>
          </cell>
          <cell r="E60">
            <v>31</v>
          </cell>
          <cell r="F60" t="str">
            <v>SGN G3</v>
          </cell>
          <cell r="G60">
            <v>0</v>
          </cell>
          <cell r="H60">
            <v>1</v>
          </cell>
          <cell r="I60">
            <v>0</v>
          </cell>
          <cell r="J60">
            <v>6.8843750000000007E-3</v>
          </cell>
          <cell r="K60">
            <v>6.8843750000000007E-3</v>
          </cell>
          <cell r="L60">
            <v>0</v>
          </cell>
          <cell r="M60">
            <v>1.1711979166666663E-3</v>
          </cell>
          <cell r="N60">
            <v>1.1711979166666663E-3</v>
          </cell>
          <cell r="O60">
            <v>1</v>
          </cell>
          <cell r="P60">
            <v>8.0555729166666666E-3</v>
          </cell>
        </row>
        <row r="61">
          <cell r="C61" t="str">
            <v>HUNK</v>
          </cell>
          <cell r="D61" t="str">
            <v>HUNK</v>
          </cell>
          <cell r="E61">
            <v>31</v>
          </cell>
          <cell r="F61" t="str">
            <v>SGN G3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DEICH</v>
          </cell>
          <cell r="D62" t="str">
            <v>MYSHOE</v>
          </cell>
          <cell r="E62">
            <v>31</v>
          </cell>
          <cell r="F62" t="str">
            <v>SGN G3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C63" t="str">
            <v>OFWO</v>
          </cell>
          <cell r="D63" t="str">
            <v>OFWO</v>
          </cell>
          <cell r="E63">
            <v>31</v>
          </cell>
          <cell r="F63" t="str">
            <v>SGN G3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C64" t="str">
            <v>DEMO</v>
          </cell>
          <cell r="D64" t="str">
            <v>PESPO</v>
          </cell>
          <cell r="E64">
            <v>31</v>
          </cell>
          <cell r="F64" t="str">
            <v>SGN G3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C65" t="str">
            <v>RACK</v>
          </cell>
          <cell r="D65" t="str">
            <v>RACK</v>
          </cell>
          <cell r="E65">
            <v>31</v>
          </cell>
          <cell r="F65" t="str">
            <v>SGN G3</v>
          </cell>
          <cell r="G65">
            <v>0</v>
          </cell>
          <cell r="H65">
            <v>1</v>
          </cell>
          <cell r="I65">
            <v>0</v>
          </cell>
          <cell r="J65">
            <v>1.8454914529914528E-2</v>
          </cell>
          <cell r="K65">
            <v>1.8454914529914528E-2</v>
          </cell>
          <cell r="L65">
            <v>0</v>
          </cell>
          <cell r="M65">
            <v>0.21518749999999998</v>
          </cell>
          <cell r="N65">
            <v>0.21518749999999998</v>
          </cell>
          <cell r="O65">
            <v>1</v>
          </cell>
          <cell r="P65">
            <v>0.23364241452991449</v>
          </cell>
        </row>
        <row r="66">
          <cell r="C66" t="str">
            <v>RH</v>
          </cell>
          <cell r="D66" t="str">
            <v>RH</v>
          </cell>
          <cell r="E66">
            <v>31</v>
          </cell>
          <cell r="F66" t="str">
            <v>SGN G3</v>
          </cell>
          <cell r="G66">
            <v>0</v>
          </cell>
          <cell r="H66">
            <v>122</v>
          </cell>
          <cell r="I66">
            <v>0</v>
          </cell>
          <cell r="J66">
            <v>2.284693852657004</v>
          </cell>
          <cell r="K66">
            <v>2.284693852657004</v>
          </cell>
          <cell r="L66">
            <v>0</v>
          </cell>
          <cell r="M66">
            <v>0.12597070652173911</v>
          </cell>
          <cell r="N66">
            <v>0.12597070652173911</v>
          </cell>
          <cell r="O66">
            <v>122</v>
          </cell>
          <cell r="P66">
            <v>2.410664559178743</v>
          </cell>
        </row>
        <row r="67">
          <cell r="C67" t="str">
            <v>RSGC</v>
          </cell>
          <cell r="D67" t="str">
            <v>RSGC</v>
          </cell>
          <cell r="E67">
            <v>31</v>
          </cell>
          <cell r="F67" t="str">
            <v>SGN G3</v>
          </cell>
          <cell r="G67">
            <v>0</v>
          </cell>
          <cell r="H67">
            <v>5</v>
          </cell>
          <cell r="I67">
            <v>0</v>
          </cell>
          <cell r="J67">
            <v>7.1137152777777782E-2</v>
          </cell>
          <cell r="K67">
            <v>7.1137152777777782E-2</v>
          </cell>
          <cell r="L67">
            <v>0</v>
          </cell>
          <cell r="M67">
            <v>0</v>
          </cell>
          <cell r="N67">
            <v>0</v>
          </cell>
          <cell r="O67">
            <v>5</v>
          </cell>
          <cell r="P67">
            <v>7.1137152777777782E-2</v>
          </cell>
        </row>
        <row r="68">
          <cell r="C68" t="str">
            <v>DEMO</v>
          </cell>
          <cell r="D68" t="str">
            <v>SPST</v>
          </cell>
          <cell r="E68">
            <v>31</v>
          </cell>
          <cell r="F68" t="str">
            <v>SGN G3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</row>
        <row r="69">
          <cell r="C69" t="str">
            <v>MARMAX</v>
          </cell>
          <cell r="D69" t="str">
            <v>TKMAXX</v>
          </cell>
          <cell r="E69">
            <v>31</v>
          </cell>
          <cell r="F69" t="str">
            <v>SGN G3</v>
          </cell>
          <cell r="G69">
            <v>0</v>
          </cell>
          <cell r="H69">
            <v>1</v>
          </cell>
          <cell r="I69">
            <v>0</v>
          </cell>
          <cell r="J69">
            <v>0.24412994812318267</v>
          </cell>
          <cell r="K69">
            <v>0.24412994812318267</v>
          </cell>
          <cell r="L69">
            <v>0</v>
          </cell>
          <cell r="M69">
            <v>0.15708333333333327</v>
          </cell>
          <cell r="N69">
            <v>0.15708333333333327</v>
          </cell>
          <cell r="O69">
            <v>1</v>
          </cell>
          <cell r="P69">
            <v>0.40121328145651591</v>
          </cell>
        </row>
        <row r="70">
          <cell r="C70" t="str">
            <v>TOTES</v>
          </cell>
          <cell r="D70" t="str">
            <v>TOTES</v>
          </cell>
          <cell r="E70">
            <v>31</v>
          </cell>
          <cell r="F70" t="str">
            <v>SGN G3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C71" t="str">
            <v>URBAN</v>
          </cell>
          <cell r="D71" t="str">
            <v>URBAN</v>
          </cell>
          <cell r="E71">
            <v>31</v>
          </cell>
          <cell r="F71" t="str">
            <v>SGN G3</v>
          </cell>
          <cell r="G71">
            <v>0</v>
          </cell>
          <cell r="H71">
            <v>67</v>
          </cell>
          <cell r="I71">
            <v>0</v>
          </cell>
          <cell r="J71">
            <v>0.58457984664351847</v>
          </cell>
          <cell r="K71">
            <v>0.58457984664351847</v>
          </cell>
          <cell r="L71">
            <v>0</v>
          </cell>
          <cell r="M71">
            <v>0.35976990258487662</v>
          </cell>
          <cell r="N71">
            <v>0.35976990258487662</v>
          </cell>
          <cell r="O71">
            <v>67</v>
          </cell>
          <cell r="P71">
            <v>0.9443497492283951</v>
          </cell>
        </row>
        <row r="72">
          <cell r="C72" t="str">
            <v>DEICH</v>
          </cell>
          <cell r="D72" t="str">
            <v>VANHA</v>
          </cell>
          <cell r="E72">
            <v>31</v>
          </cell>
          <cell r="F72" t="str">
            <v>SGN G3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WYNBRG</v>
          </cell>
          <cell r="D73" t="str">
            <v>WYNBRG</v>
          </cell>
          <cell r="E73">
            <v>31</v>
          </cell>
          <cell r="F73" t="str">
            <v>SGN G3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DEMO</v>
          </cell>
          <cell r="D74" t="str">
            <v>XSCIN</v>
          </cell>
          <cell r="E74">
            <v>31</v>
          </cell>
          <cell r="F74" t="str">
            <v>SGN G3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RIDD</v>
          </cell>
          <cell r="D75" t="str">
            <v>ALLM</v>
          </cell>
          <cell r="E75">
            <v>31</v>
          </cell>
          <cell r="F75" t="str">
            <v>SGN G4</v>
          </cell>
          <cell r="G75">
            <v>0</v>
          </cell>
          <cell r="H75">
            <v>0</v>
          </cell>
          <cell r="I75">
            <v>0</v>
          </cell>
          <cell r="J75">
            <v>4.149100098619329E-3</v>
          </cell>
          <cell r="K75">
            <v>4.149100098619329E-3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4.149100098619329E-3</v>
          </cell>
        </row>
        <row r="76">
          <cell r="C76" t="str">
            <v>BOSE</v>
          </cell>
          <cell r="D76" t="str">
            <v>BOSE</v>
          </cell>
          <cell r="E76">
            <v>31</v>
          </cell>
          <cell r="F76" t="str">
            <v>SGN G4</v>
          </cell>
          <cell r="G76">
            <v>0</v>
          </cell>
          <cell r="H76">
            <v>3</v>
          </cell>
          <cell r="I76">
            <v>0</v>
          </cell>
          <cell r="J76">
            <v>7.9282793209876537E-2</v>
          </cell>
          <cell r="K76">
            <v>7.9282793209876537E-2</v>
          </cell>
          <cell r="L76">
            <v>0</v>
          </cell>
          <cell r="M76">
            <v>1.5047222222222222E-2</v>
          </cell>
          <cell r="N76">
            <v>1.5047222222222222E-2</v>
          </cell>
          <cell r="O76">
            <v>3</v>
          </cell>
          <cell r="P76">
            <v>9.4330015432098763E-2</v>
          </cell>
        </row>
        <row r="77">
          <cell r="C77" t="str">
            <v>TOMEU</v>
          </cell>
          <cell r="D77" t="str">
            <v>CKACEU</v>
          </cell>
          <cell r="E77">
            <v>31</v>
          </cell>
          <cell r="F77" t="str">
            <v>SGN G4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C78" t="str">
            <v>TOMEU</v>
          </cell>
          <cell r="D78" t="str">
            <v>CKFWEU</v>
          </cell>
          <cell r="E78">
            <v>31</v>
          </cell>
          <cell r="F78" t="str">
            <v>SGN G4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C79" t="str">
            <v>TOMEU</v>
          </cell>
          <cell r="D79" t="str">
            <v>CKJEEU</v>
          </cell>
          <cell r="E79">
            <v>31</v>
          </cell>
          <cell r="F79" t="str">
            <v>SGN G4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C80" t="str">
            <v>TOMEU</v>
          </cell>
          <cell r="D80" t="str">
            <v>CKMSEU</v>
          </cell>
          <cell r="E80">
            <v>31</v>
          </cell>
          <cell r="F80" t="str">
            <v>SGN G4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C81" t="str">
            <v>TOMEU</v>
          </cell>
          <cell r="D81" t="str">
            <v>CKPFEU</v>
          </cell>
          <cell r="E81">
            <v>31</v>
          </cell>
          <cell r="F81" t="str">
            <v>SGN G4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C82" t="str">
            <v>TOMEU</v>
          </cell>
          <cell r="D82" t="str">
            <v>CKRTEU</v>
          </cell>
          <cell r="E82">
            <v>31</v>
          </cell>
          <cell r="F82" t="str">
            <v>SGN G4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C83" t="str">
            <v>TOMEU</v>
          </cell>
          <cell r="D83" t="str">
            <v>CKSWEU</v>
          </cell>
          <cell r="E83">
            <v>31</v>
          </cell>
          <cell r="F83" t="str">
            <v>SGN G4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 t="str">
            <v>DICKS</v>
          </cell>
          <cell r="D84" t="str">
            <v>DICKS</v>
          </cell>
          <cell r="E84">
            <v>31</v>
          </cell>
          <cell r="F84" t="str">
            <v>SGN G4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C85" t="str">
            <v>ELDOR</v>
          </cell>
          <cell r="D85" t="str">
            <v>ELDOR</v>
          </cell>
          <cell r="E85">
            <v>31</v>
          </cell>
          <cell r="F85" t="str">
            <v>SGN G4</v>
          </cell>
          <cell r="G85">
            <v>0</v>
          </cell>
          <cell r="H85">
            <v>4</v>
          </cell>
          <cell r="I85">
            <v>0</v>
          </cell>
          <cell r="J85">
            <v>0.15812654320987654</v>
          </cell>
          <cell r="K85">
            <v>0.15812654320987654</v>
          </cell>
          <cell r="L85">
            <v>0</v>
          </cell>
          <cell r="M85">
            <v>2.0619444444444447E-2</v>
          </cell>
          <cell r="N85">
            <v>2.0619444444444447E-2</v>
          </cell>
          <cell r="O85">
            <v>4</v>
          </cell>
          <cell r="P85">
            <v>0.17874598765432098</v>
          </cell>
        </row>
        <row r="86">
          <cell r="C86" t="str">
            <v>GAP</v>
          </cell>
          <cell r="D86" t="str">
            <v>GAP</v>
          </cell>
          <cell r="E86">
            <v>31</v>
          </cell>
          <cell r="F86" t="str">
            <v>SGN G4</v>
          </cell>
          <cell r="G86">
            <v>0</v>
          </cell>
          <cell r="H86">
            <v>439</v>
          </cell>
          <cell r="I86">
            <v>0</v>
          </cell>
          <cell r="J86">
            <v>0.79754334201388899</v>
          </cell>
          <cell r="K86">
            <v>0.79754334201388899</v>
          </cell>
          <cell r="L86">
            <v>0</v>
          </cell>
          <cell r="M86">
            <v>1.1069750833333329</v>
          </cell>
          <cell r="N86">
            <v>1.1069750833333329</v>
          </cell>
          <cell r="O86">
            <v>439</v>
          </cell>
          <cell r="P86">
            <v>1.9045184253472218</v>
          </cell>
        </row>
        <row r="87">
          <cell r="C87" t="str">
            <v>VFC</v>
          </cell>
          <cell r="D87" t="str">
            <v>IMAGE</v>
          </cell>
          <cell r="E87">
            <v>31</v>
          </cell>
          <cell r="F87" t="str">
            <v>SGN G4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 t="str">
            <v>ITGM</v>
          </cell>
          <cell r="D88" t="str">
            <v>ITGM</v>
          </cell>
          <cell r="E88">
            <v>31</v>
          </cell>
          <cell r="F88" t="str">
            <v>SGN G4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2.7569444444444445E-2</v>
          </cell>
          <cell r="N88">
            <v>2.7569444444444445E-2</v>
          </cell>
          <cell r="O88">
            <v>0</v>
          </cell>
          <cell r="P88">
            <v>2.7569444444444445E-2</v>
          </cell>
        </row>
        <row r="89">
          <cell r="C89" t="str">
            <v>OBI</v>
          </cell>
          <cell r="D89" t="str">
            <v>OBIITA</v>
          </cell>
          <cell r="E89">
            <v>31</v>
          </cell>
          <cell r="F89" t="str">
            <v>SGN G4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C90" t="str">
            <v>OBI</v>
          </cell>
          <cell r="D90" t="str">
            <v>OBIPOL</v>
          </cell>
          <cell r="E90">
            <v>31</v>
          </cell>
          <cell r="F90" t="str">
            <v>SGN G4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C91" t="str">
            <v>VFC</v>
          </cell>
          <cell r="D91" t="str">
            <v>OUTDOR</v>
          </cell>
          <cell r="E91">
            <v>31</v>
          </cell>
          <cell r="F91" t="str">
            <v>SGN G4</v>
          </cell>
          <cell r="G91">
            <v>0</v>
          </cell>
          <cell r="H91">
            <v>74</v>
          </cell>
          <cell r="I91">
            <v>0</v>
          </cell>
          <cell r="J91">
            <v>0.93777070987654321</v>
          </cell>
          <cell r="K91">
            <v>0.93777070987654321</v>
          </cell>
          <cell r="L91">
            <v>0</v>
          </cell>
          <cell r="M91">
            <v>0.25802418209876538</v>
          </cell>
          <cell r="N91">
            <v>0.25802418209876538</v>
          </cell>
          <cell r="O91">
            <v>74</v>
          </cell>
          <cell r="P91">
            <v>1.1957948919753085</v>
          </cell>
        </row>
        <row r="92">
          <cell r="C92" t="str">
            <v>PACSUN</v>
          </cell>
          <cell r="D92" t="str">
            <v>PACSUN</v>
          </cell>
          <cell r="E92">
            <v>31</v>
          </cell>
          <cell r="F92" t="str">
            <v>SGN G4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C93" t="str">
            <v>RIP</v>
          </cell>
          <cell r="D93" t="str">
            <v>RIPC</v>
          </cell>
          <cell r="E93">
            <v>31</v>
          </cell>
          <cell r="F93" t="str">
            <v>SGN G4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RIP</v>
          </cell>
          <cell r="D94" t="str">
            <v>RIPP</v>
          </cell>
          <cell r="E94">
            <v>31</v>
          </cell>
          <cell r="F94" t="str">
            <v>SGN G4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SPENCR</v>
          </cell>
          <cell r="D95" t="str">
            <v>SPENCR</v>
          </cell>
          <cell r="E95">
            <v>31</v>
          </cell>
          <cell r="F95" t="str">
            <v>SGN G4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C96" t="str">
            <v>TOMEU</v>
          </cell>
          <cell r="D96" t="str">
            <v>TOMBOD</v>
          </cell>
          <cell r="E96">
            <v>31</v>
          </cell>
          <cell r="F96" t="str">
            <v>SGN G4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TOMEU</v>
          </cell>
          <cell r="D97" t="str">
            <v>TOMFTW</v>
          </cell>
          <cell r="E97">
            <v>31</v>
          </cell>
          <cell r="F97" t="str">
            <v>SGN G4</v>
          </cell>
          <cell r="G97">
            <v>0</v>
          </cell>
          <cell r="H97">
            <v>6</v>
          </cell>
          <cell r="I97">
            <v>0</v>
          </cell>
          <cell r="J97">
            <v>7.9608333333333323E-2</v>
          </cell>
          <cell r="K97">
            <v>7.9608333333333323E-2</v>
          </cell>
          <cell r="L97">
            <v>0</v>
          </cell>
          <cell r="M97">
            <v>7.2520486111111102E-2</v>
          </cell>
          <cell r="N97">
            <v>7.2520486111111102E-2</v>
          </cell>
          <cell r="O97">
            <v>6</v>
          </cell>
          <cell r="P97">
            <v>0.15212881944444442</v>
          </cell>
        </row>
        <row r="98">
          <cell r="C98" t="str">
            <v>TOMEU</v>
          </cell>
          <cell r="D98" t="str">
            <v>TOMHAN</v>
          </cell>
          <cell r="E98">
            <v>31</v>
          </cell>
          <cell r="F98" t="str">
            <v>SGN G4</v>
          </cell>
          <cell r="G98">
            <v>0</v>
          </cell>
          <cell r="H98">
            <v>4</v>
          </cell>
          <cell r="I98">
            <v>0</v>
          </cell>
          <cell r="J98">
            <v>5.9541666666666666E-2</v>
          </cell>
          <cell r="K98">
            <v>5.9541666666666666E-2</v>
          </cell>
          <cell r="L98">
            <v>0</v>
          </cell>
          <cell r="M98">
            <v>1.4236111111111111E-2</v>
          </cell>
          <cell r="N98">
            <v>1.4236111111111111E-2</v>
          </cell>
          <cell r="O98">
            <v>4</v>
          </cell>
          <cell r="P98">
            <v>7.3777777777777775E-2</v>
          </cell>
        </row>
        <row r="99">
          <cell r="C99" t="str">
            <v>TOMEU</v>
          </cell>
          <cell r="D99" t="str">
            <v>TOMJEU</v>
          </cell>
          <cell r="E99">
            <v>31</v>
          </cell>
          <cell r="F99" t="str">
            <v>SGN G4</v>
          </cell>
          <cell r="G99">
            <v>0</v>
          </cell>
          <cell r="H99">
            <v>1</v>
          </cell>
          <cell r="I99">
            <v>0</v>
          </cell>
          <cell r="J99">
            <v>1.1854166666666666E-2</v>
          </cell>
          <cell r="K99">
            <v>1.1854166666666666E-2</v>
          </cell>
          <cell r="L99">
            <v>0</v>
          </cell>
          <cell r="M99">
            <v>5.4774305555555557E-3</v>
          </cell>
          <cell r="N99">
            <v>5.4774305555555557E-3</v>
          </cell>
          <cell r="O99">
            <v>1</v>
          </cell>
          <cell r="P99">
            <v>1.733159722222222E-2</v>
          </cell>
        </row>
        <row r="100">
          <cell r="C100" t="str">
            <v>TOMEU</v>
          </cell>
          <cell r="D100" t="str">
            <v>TOMRTL</v>
          </cell>
          <cell r="E100">
            <v>31</v>
          </cell>
          <cell r="F100" t="str">
            <v>SGN G4</v>
          </cell>
          <cell r="G100">
            <v>0</v>
          </cell>
          <cell r="H100">
            <v>1</v>
          </cell>
          <cell r="I100">
            <v>0</v>
          </cell>
          <cell r="J100">
            <v>1.6355324074074074E-2</v>
          </cell>
          <cell r="K100">
            <v>1.6355324074074074E-2</v>
          </cell>
          <cell r="L100">
            <v>0</v>
          </cell>
          <cell r="M100">
            <v>3.8657407407407412E-3</v>
          </cell>
          <cell r="N100">
            <v>3.8657407407407412E-3</v>
          </cell>
          <cell r="O100">
            <v>1</v>
          </cell>
          <cell r="P100">
            <v>2.0221064814814817E-2</v>
          </cell>
        </row>
        <row r="101">
          <cell r="C101" t="str">
            <v>TRU</v>
          </cell>
          <cell r="D101" t="str">
            <v>TRU</v>
          </cell>
          <cell r="E101">
            <v>31</v>
          </cell>
          <cell r="F101" t="str">
            <v>SGN G4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C102" t="str">
            <v>AAFES</v>
          </cell>
          <cell r="D102" t="str">
            <v>AAFES</v>
          </cell>
          <cell r="E102">
            <v>31</v>
          </cell>
          <cell r="F102" t="str">
            <v>SGN G5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C103" t="str">
            <v>ALLB</v>
          </cell>
          <cell r="D103" t="str">
            <v>ALLB</v>
          </cell>
          <cell r="E103">
            <v>31</v>
          </cell>
          <cell r="F103" t="str">
            <v>SGN G5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C104" t="str">
            <v>WATTS</v>
          </cell>
          <cell r="D104" t="str">
            <v>DORM</v>
          </cell>
          <cell r="E104">
            <v>31</v>
          </cell>
          <cell r="F104" t="str">
            <v>SGN G5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DSAQSP</v>
          </cell>
          <cell r="D105" t="str">
            <v>DSAQSP</v>
          </cell>
          <cell r="E105">
            <v>31</v>
          </cell>
          <cell r="F105" t="str">
            <v>SGN G5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NIDEC</v>
          </cell>
          <cell r="D106" t="str">
            <v>EMCI</v>
          </cell>
          <cell r="E106">
            <v>31</v>
          </cell>
          <cell r="F106" t="str">
            <v>SGN G5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LII</v>
          </cell>
          <cell r="D107" t="str">
            <v>LIICO</v>
          </cell>
          <cell r="E107">
            <v>31</v>
          </cell>
          <cell r="F107" t="str">
            <v>SGN G5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LII</v>
          </cell>
          <cell r="D108" t="str">
            <v>LIIRE</v>
          </cell>
          <cell r="E108">
            <v>31</v>
          </cell>
          <cell r="F108" t="str">
            <v>SGN G5</v>
          </cell>
          <cell r="G108">
            <v>0</v>
          </cell>
          <cell r="H108">
            <v>1</v>
          </cell>
          <cell r="I108">
            <v>0</v>
          </cell>
          <cell r="J108">
            <v>0.50300347222222219</v>
          </cell>
          <cell r="K108">
            <v>0.50300347222222219</v>
          </cell>
          <cell r="L108">
            <v>0</v>
          </cell>
          <cell r="M108">
            <v>3.8045138888888892E-2</v>
          </cell>
          <cell r="N108">
            <v>3.8045138888888892E-2</v>
          </cell>
          <cell r="O108">
            <v>1</v>
          </cell>
          <cell r="P108">
            <v>0.54104861111111113</v>
          </cell>
        </row>
        <row r="109">
          <cell r="C109" t="str">
            <v>LII</v>
          </cell>
          <cell r="D109" t="str">
            <v>LIIWWR</v>
          </cell>
          <cell r="E109">
            <v>31</v>
          </cell>
          <cell r="F109" t="str">
            <v>SGN G5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KTK</v>
          </cell>
          <cell r="D110" t="str">
            <v>MKI</v>
          </cell>
          <cell r="E110">
            <v>31</v>
          </cell>
          <cell r="F110" t="str">
            <v>SGN G5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 t="str">
            <v>NIDEC</v>
          </cell>
          <cell r="D111" t="str">
            <v>NHAC</v>
          </cell>
          <cell r="E111">
            <v>31</v>
          </cell>
          <cell r="F111" t="str">
            <v>SGN G5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C112" t="str">
            <v>WRNCO</v>
          </cell>
          <cell r="D112" t="str">
            <v>PVHJA</v>
          </cell>
          <cell r="E112">
            <v>31</v>
          </cell>
          <cell r="F112" t="str">
            <v>SGN G5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 t="str">
            <v>WRNCO</v>
          </cell>
          <cell r="D113" t="str">
            <v>THAS</v>
          </cell>
          <cell r="E113">
            <v>31</v>
          </cell>
          <cell r="F113" t="str">
            <v>SGN G5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C114" t="str">
            <v>WRNCO</v>
          </cell>
          <cell r="D114" t="str">
            <v>WARAS</v>
          </cell>
          <cell r="E114">
            <v>31</v>
          </cell>
          <cell r="F114" t="str">
            <v>SGN G5</v>
          </cell>
          <cell r="G114">
            <v>0</v>
          </cell>
          <cell r="H114">
            <v>4</v>
          </cell>
          <cell r="I114">
            <v>0</v>
          </cell>
          <cell r="J114">
            <v>0.11363835470085465</v>
          </cell>
          <cell r="K114">
            <v>0.11363835470085465</v>
          </cell>
          <cell r="L114">
            <v>0</v>
          </cell>
          <cell r="M114">
            <v>4.7557692307692309E-3</v>
          </cell>
          <cell r="N114">
            <v>4.7557692307692309E-3</v>
          </cell>
          <cell r="O114">
            <v>4</v>
          </cell>
          <cell r="P114">
            <v>0.11839412393162388</v>
          </cell>
        </row>
        <row r="115">
          <cell r="C115" t="str">
            <v>WYNBRG</v>
          </cell>
          <cell r="D115" t="str">
            <v>WYNBRG</v>
          </cell>
          <cell r="E115">
            <v>31</v>
          </cell>
          <cell r="F115" t="str">
            <v>SGN G3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C116" t="str">
            <v>X47BL</v>
          </cell>
          <cell r="D116" t="str">
            <v>X47BL</v>
          </cell>
          <cell r="E116">
            <v>31</v>
          </cell>
          <cell r="F116" t="str">
            <v>SGN G5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C117" t="str">
            <v>XATPE</v>
          </cell>
          <cell r="D117" t="str">
            <v>XATPE</v>
          </cell>
          <cell r="E117">
            <v>31</v>
          </cell>
          <cell r="F117" t="str">
            <v>SGN G5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C118" t="str">
            <v>XBLAIN</v>
          </cell>
          <cell r="D118" t="str">
            <v>XBLAIN</v>
          </cell>
          <cell r="E118">
            <v>31</v>
          </cell>
          <cell r="F118" t="str">
            <v>SGN G5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C119" t="str">
            <v>XCALM</v>
          </cell>
          <cell r="D119" t="str">
            <v>XCALM</v>
          </cell>
          <cell r="E119">
            <v>31</v>
          </cell>
          <cell r="F119" t="str">
            <v>SGN G5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 t="str">
            <v>XHBIL</v>
          </cell>
          <cell r="D120" t="str">
            <v>XHBIL</v>
          </cell>
          <cell r="E120">
            <v>31</v>
          </cell>
          <cell r="F120" t="str">
            <v>SGN G5</v>
          </cell>
          <cell r="G120">
            <v>0</v>
          </cell>
          <cell r="H120">
            <v>1</v>
          </cell>
          <cell r="I120">
            <v>0</v>
          </cell>
          <cell r="J120">
            <v>7.04375E-2</v>
          </cell>
          <cell r="K120">
            <v>7.04375E-2</v>
          </cell>
          <cell r="L120">
            <v>0</v>
          </cell>
          <cell r="M120">
            <v>0</v>
          </cell>
          <cell r="N120">
            <v>0</v>
          </cell>
          <cell r="O120">
            <v>1</v>
          </cell>
          <cell r="P120">
            <v>7.04375E-2</v>
          </cell>
        </row>
        <row r="121">
          <cell r="C121" t="str">
            <v>XKEENI</v>
          </cell>
          <cell r="D121" t="str">
            <v>XKEENI</v>
          </cell>
          <cell r="E121">
            <v>31</v>
          </cell>
          <cell r="F121" t="str">
            <v>SGN G5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XREDC</v>
          </cell>
          <cell r="D122" t="str">
            <v>XREDC</v>
          </cell>
          <cell r="E122">
            <v>31</v>
          </cell>
          <cell r="F122" t="str">
            <v>SGN G5</v>
          </cell>
          <cell r="G122">
            <v>0</v>
          </cell>
          <cell r="H122">
            <v>1</v>
          </cell>
          <cell r="I122">
            <v>0</v>
          </cell>
          <cell r="J122">
            <v>4.9606481481481474E-2</v>
          </cell>
          <cell r="K122">
            <v>4.9606481481481474E-2</v>
          </cell>
          <cell r="L122">
            <v>0</v>
          </cell>
          <cell r="M122">
            <v>0</v>
          </cell>
          <cell r="N122">
            <v>0</v>
          </cell>
          <cell r="O122">
            <v>1</v>
          </cell>
          <cell r="P122">
            <v>4.9606481481481474E-2</v>
          </cell>
        </row>
        <row r="123">
          <cell r="C123" t="str">
            <v>XSOLS</v>
          </cell>
          <cell r="D123" t="str">
            <v>XSOLS</v>
          </cell>
          <cell r="E123">
            <v>31</v>
          </cell>
          <cell r="F123" t="str">
            <v>SGN G5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C124" t="str">
            <v>USBOX</v>
          </cell>
          <cell r="D124" t="str">
            <v>USBOX</v>
          </cell>
          <cell r="E124">
            <v>31</v>
          </cell>
          <cell r="F124" t="str">
            <v>SGN G5</v>
          </cell>
          <cell r="G124">
            <v>0</v>
          </cell>
          <cell r="H124">
            <v>0</v>
          </cell>
          <cell r="I124">
            <v>0</v>
          </cell>
          <cell r="J124">
            <v>0.14326388888888889</v>
          </cell>
          <cell r="K124">
            <v>0.14326388888888889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0.14326388888888889</v>
          </cell>
        </row>
        <row r="125">
          <cell r="C125" t="str">
            <v>SINBOX</v>
          </cell>
          <cell r="D125" t="str">
            <v>SINBOX</v>
          </cell>
          <cell r="E125">
            <v>31</v>
          </cell>
          <cell r="F125" t="str">
            <v>SGN G5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C126" t="str">
            <v>OBI</v>
          </cell>
          <cell r="D126" t="str">
            <v>EMLUX</v>
          </cell>
          <cell r="E126">
            <v>31</v>
          </cell>
          <cell r="F126" t="str">
            <v>SGN G4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C127" t="str">
            <v>OBI</v>
          </cell>
          <cell r="D127" t="str">
            <v>EUROM</v>
          </cell>
          <cell r="E127">
            <v>31</v>
          </cell>
          <cell r="F127" t="str">
            <v>SGN G4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31">
          <cell r="E131">
            <v>31</v>
          </cell>
        </row>
      </sheetData>
      <sheetData sheetId="3">
        <row r="2">
          <cell r="B2" t="str">
            <v>SGN</v>
          </cell>
        </row>
        <row r="3">
          <cell r="C3">
            <v>31</v>
          </cell>
        </row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  <cell r="O5">
            <v>13</v>
          </cell>
          <cell r="P5">
            <v>14</v>
          </cell>
          <cell r="Q5">
            <v>15</v>
          </cell>
          <cell r="R5">
            <v>16</v>
          </cell>
          <cell r="S5">
            <v>17</v>
          </cell>
          <cell r="T5">
            <v>18</v>
          </cell>
          <cell r="U5">
            <v>19</v>
          </cell>
          <cell r="V5">
            <v>20</v>
          </cell>
          <cell r="W5">
            <v>21</v>
          </cell>
          <cell r="X5">
            <v>22</v>
          </cell>
          <cell r="Y5">
            <v>23</v>
          </cell>
          <cell r="Z5">
            <v>24</v>
          </cell>
          <cell r="AA5">
            <v>25</v>
          </cell>
          <cell r="AB5">
            <v>26</v>
          </cell>
          <cell r="AC5">
            <v>27</v>
          </cell>
          <cell r="AD5">
            <v>28</v>
          </cell>
          <cell r="AE5">
            <v>29</v>
          </cell>
          <cell r="AF5">
            <v>30</v>
          </cell>
          <cell r="AG5">
            <v>31</v>
          </cell>
          <cell r="AH5">
            <v>32</v>
          </cell>
          <cell r="AI5">
            <v>33</v>
          </cell>
          <cell r="AJ5">
            <v>34</v>
          </cell>
          <cell r="AK5">
            <v>35</v>
          </cell>
          <cell r="AL5">
            <v>36</v>
          </cell>
          <cell r="AM5">
            <v>37</v>
          </cell>
          <cell r="AN5">
            <v>38</v>
          </cell>
          <cell r="AO5">
            <v>39</v>
          </cell>
          <cell r="AP5">
            <v>40</v>
          </cell>
          <cell r="AQ5">
            <v>41</v>
          </cell>
          <cell r="AR5">
            <v>42</v>
          </cell>
          <cell r="AS5">
            <v>43</v>
          </cell>
          <cell r="AT5">
            <v>44</v>
          </cell>
          <cell r="AU5">
            <v>45</v>
          </cell>
          <cell r="AV5">
            <v>46</v>
          </cell>
          <cell r="AW5">
            <v>47</v>
          </cell>
          <cell r="AX5">
            <v>48</v>
          </cell>
          <cell r="AY5">
            <v>49</v>
          </cell>
          <cell r="AZ5">
            <v>50</v>
          </cell>
          <cell r="BA5">
            <v>51</v>
          </cell>
          <cell r="BB5">
            <v>52</v>
          </cell>
          <cell r="BC5">
            <v>53</v>
          </cell>
        </row>
        <row r="6">
          <cell r="B6" t="str">
            <v>AAFES - Air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X6" t="str">
            <v/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/>
          </cell>
        </row>
        <row r="7">
          <cell r="B7" t="str">
            <v>AAFES - Sea</v>
          </cell>
          <cell r="C7">
            <v>0</v>
          </cell>
          <cell r="D7">
            <v>0</v>
          </cell>
          <cell r="E7">
            <v>27</v>
          </cell>
          <cell r="F7">
            <v>0</v>
          </cell>
          <cell r="G7">
            <v>13</v>
          </cell>
          <cell r="H7">
            <v>0</v>
          </cell>
          <cell r="I7">
            <v>0</v>
          </cell>
          <cell r="J7">
            <v>0</v>
          </cell>
          <cell r="K7">
            <v>1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11</v>
          </cell>
          <cell r="X7">
            <v>11</v>
          </cell>
          <cell r="Y7">
            <v>14</v>
          </cell>
          <cell r="Z7">
            <v>0</v>
          </cell>
          <cell r="AA7">
            <v>0</v>
          </cell>
          <cell r="AB7">
            <v>24</v>
          </cell>
          <cell r="AC7">
            <v>12</v>
          </cell>
          <cell r="AD7">
            <v>0</v>
          </cell>
          <cell r="AE7">
            <v>0</v>
          </cell>
          <cell r="AF7">
            <v>1</v>
          </cell>
          <cell r="AG7">
            <v>0</v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</row>
        <row r="8">
          <cell r="B8" t="str">
            <v>AAFZE - Air</v>
          </cell>
          <cell r="C8">
            <v>0</v>
          </cell>
          <cell r="D8">
            <v>0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</row>
        <row r="9">
          <cell r="B9" t="str">
            <v>AAFZE - Sea</v>
          </cell>
          <cell r="C9">
            <v>0</v>
          </cell>
          <cell r="D9">
            <v>0</v>
          </cell>
          <cell r="E9">
            <v>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5</v>
          </cell>
          <cell r="K9">
            <v>0</v>
          </cell>
          <cell r="L9">
            <v>0</v>
          </cell>
          <cell r="M9">
            <v>2</v>
          </cell>
          <cell r="N9">
            <v>0</v>
          </cell>
          <cell r="O9">
            <v>0</v>
          </cell>
          <cell r="P9">
            <v>11</v>
          </cell>
          <cell r="Q9">
            <v>1</v>
          </cell>
          <cell r="R9">
            <v>0</v>
          </cell>
          <cell r="S9">
            <v>9</v>
          </cell>
          <cell r="T9">
            <v>1</v>
          </cell>
          <cell r="U9">
            <v>3</v>
          </cell>
          <cell r="V9">
            <v>10</v>
          </cell>
          <cell r="W9">
            <v>0</v>
          </cell>
          <cell r="X9">
            <v>4</v>
          </cell>
          <cell r="Y9">
            <v>10</v>
          </cell>
          <cell r="Z9">
            <v>0</v>
          </cell>
          <cell r="AA9">
            <v>7</v>
          </cell>
          <cell r="AB9">
            <v>0</v>
          </cell>
          <cell r="AC9">
            <v>7</v>
          </cell>
          <cell r="AD9">
            <v>0</v>
          </cell>
          <cell r="AE9">
            <v>4</v>
          </cell>
          <cell r="AF9">
            <v>1</v>
          </cell>
          <cell r="AG9">
            <v>0</v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</row>
        <row r="10">
          <cell r="B10" t="str">
            <v>AAI - Air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</row>
        <row r="11">
          <cell r="B11" t="str">
            <v>AAI - Sea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</row>
        <row r="12">
          <cell r="B12" t="str">
            <v>AEBPRO - Air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</row>
        <row r="13">
          <cell r="B13" t="str">
            <v>AEBPRO - Sea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3</v>
          </cell>
          <cell r="Q13">
            <v>1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</row>
        <row r="14">
          <cell r="B14" t="str">
            <v>AEBV - Air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1</v>
          </cell>
          <cell r="L14">
            <v>0</v>
          </cell>
          <cell r="M14">
            <v>0</v>
          </cell>
          <cell r="N14">
            <v>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2</v>
          </cell>
          <cell r="V14">
            <v>2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2</v>
          </cell>
          <cell r="AB14">
            <v>1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</row>
        <row r="15">
          <cell r="B15" t="str">
            <v>AEBV - Sea</v>
          </cell>
          <cell r="C15">
            <v>74</v>
          </cell>
          <cell r="D15">
            <v>89</v>
          </cell>
          <cell r="E15">
            <v>70</v>
          </cell>
          <cell r="F15">
            <v>32</v>
          </cell>
          <cell r="G15">
            <v>0</v>
          </cell>
          <cell r="H15">
            <v>36</v>
          </cell>
          <cell r="I15">
            <v>37</v>
          </cell>
          <cell r="J15">
            <v>29</v>
          </cell>
          <cell r="K15">
            <v>47</v>
          </cell>
          <cell r="L15">
            <v>80</v>
          </cell>
          <cell r="M15">
            <v>73</v>
          </cell>
          <cell r="N15">
            <v>30</v>
          </cell>
          <cell r="O15">
            <v>55</v>
          </cell>
          <cell r="P15">
            <v>54</v>
          </cell>
          <cell r="Q15">
            <v>81</v>
          </cell>
          <cell r="R15">
            <v>37</v>
          </cell>
          <cell r="S15">
            <v>60</v>
          </cell>
          <cell r="T15">
            <v>46</v>
          </cell>
          <cell r="U15">
            <v>63</v>
          </cell>
          <cell r="V15">
            <v>28</v>
          </cell>
          <cell r="W15">
            <v>18</v>
          </cell>
          <cell r="X15">
            <v>32</v>
          </cell>
          <cell r="Y15">
            <v>99</v>
          </cell>
          <cell r="Z15">
            <v>53</v>
          </cell>
          <cell r="AA15">
            <v>20</v>
          </cell>
          <cell r="AB15">
            <v>38</v>
          </cell>
          <cell r="AC15">
            <v>46</v>
          </cell>
          <cell r="AD15">
            <v>31</v>
          </cell>
          <cell r="AE15">
            <v>32</v>
          </cell>
          <cell r="AF15">
            <v>22</v>
          </cell>
          <cell r="AG15">
            <v>9</v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</row>
        <row r="16">
          <cell r="B16" t="str">
            <v>AEC - Air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</row>
        <row r="17">
          <cell r="B17" t="str">
            <v>AEC - Sea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</row>
        <row r="18">
          <cell r="B18" t="str">
            <v>AED - Air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</row>
        <row r="19">
          <cell r="B19" t="str">
            <v>AED - Sea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</row>
        <row r="20">
          <cell r="B20" t="str">
            <v>AEO - Air</v>
          </cell>
          <cell r="C20">
            <v>0</v>
          </cell>
          <cell r="D20">
            <v>5</v>
          </cell>
          <cell r="E20">
            <v>0</v>
          </cell>
          <cell r="F20">
            <v>0</v>
          </cell>
          <cell r="G20">
            <v>0</v>
          </cell>
          <cell r="H20">
            <v>2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3</v>
          </cell>
          <cell r="N20">
            <v>0</v>
          </cell>
          <cell r="O20">
            <v>3</v>
          </cell>
          <cell r="P20">
            <v>0</v>
          </cell>
          <cell r="Q20">
            <v>2</v>
          </cell>
          <cell r="R20">
            <v>0</v>
          </cell>
          <cell r="S20">
            <v>2</v>
          </cell>
          <cell r="T20">
            <v>0</v>
          </cell>
          <cell r="U20">
            <v>3</v>
          </cell>
          <cell r="V20">
            <v>0</v>
          </cell>
          <cell r="W20">
            <v>1</v>
          </cell>
          <cell r="X20">
            <v>1</v>
          </cell>
          <cell r="Y20">
            <v>0</v>
          </cell>
          <cell r="Z20">
            <v>0</v>
          </cell>
          <cell r="AA20">
            <v>0</v>
          </cell>
          <cell r="AB20">
            <v>2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3</v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</row>
        <row r="21">
          <cell r="B21" t="str">
            <v>AEO - Sea</v>
          </cell>
          <cell r="C21">
            <v>120</v>
          </cell>
          <cell r="D21">
            <v>145</v>
          </cell>
          <cell r="E21">
            <v>129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</row>
        <row r="22">
          <cell r="B22" t="str">
            <v>AEOHK - Air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</row>
        <row r="23">
          <cell r="B23" t="str">
            <v>AEOHK - Sea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46</v>
          </cell>
          <cell r="K23">
            <v>0</v>
          </cell>
          <cell r="L23">
            <v>0</v>
          </cell>
          <cell r="M23">
            <v>0</v>
          </cell>
          <cell r="N23">
            <v>15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56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</row>
        <row r="24">
          <cell r="B24" t="str">
            <v>AEOJP - Air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</row>
        <row r="25">
          <cell r="B25" t="str">
            <v>AEOJP - Sea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29</v>
          </cell>
          <cell r="K25">
            <v>0</v>
          </cell>
          <cell r="L25">
            <v>0</v>
          </cell>
          <cell r="M25">
            <v>0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26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</row>
        <row r="26">
          <cell r="B26" t="str">
            <v>AEOMEX - Air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</row>
        <row r="27">
          <cell r="B27" t="str">
            <v>AEOMEX - Sea</v>
          </cell>
          <cell r="C27">
            <v>8</v>
          </cell>
          <cell r="D27">
            <v>0</v>
          </cell>
          <cell r="E27">
            <v>0</v>
          </cell>
          <cell r="F27">
            <v>41</v>
          </cell>
          <cell r="G27">
            <v>0</v>
          </cell>
          <cell r="H27">
            <v>0</v>
          </cell>
          <cell r="I27">
            <v>0</v>
          </cell>
          <cell r="J27">
            <v>84</v>
          </cell>
          <cell r="K27">
            <v>0</v>
          </cell>
          <cell r="L27">
            <v>15</v>
          </cell>
          <cell r="M27">
            <v>0</v>
          </cell>
          <cell r="N27">
            <v>12</v>
          </cell>
          <cell r="O27">
            <v>0</v>
          </cell>
          <cell r="P27">
            <v>0</v>
          </cell>
          <cell r="Q27">
            <v>0</v>
          </cell>
          <cell r="R27">
            <v>9</v>
          </cell>
          <cell r="S27">
            <v>47</v>
          </cell>
          <cell r="T27">
            <v>20</v>
          </cell>
          <cell r="U27">
            <v>0</v>
          </cell>
          <cell r="V27">
            <v>0</v>
          </cell>
          <cell r="W27">
            <v>21</v>
          </cell>
          <cell r="X27">
            <v>0</v>
          </cell>
          <cell r="Y27">
            <v>21</v>
          </cell>
          <cell r="Z27">
            <v>0</v>
          </cell>
          <cell r="AA27">
            <v>0</v>
          </cell>
          <cell r="AB27">
            <v>0</v>
          </cell>
          <cell r="AC27">
            <v>17</v>
          </cell>
          <cell r="AD27">
            <v>0</v>
          </cell>
          <cell r="AE27">
            <v>0</v>
          </cell>
          <cell r="AF27">
            <v>36</v>
          </cell>
          <cell r="AG27">
            <v>52</v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</row>
        <row r="28">
          <cell r="B28" t="str">
            <v>AEOMIX - Air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</row>
        <row r="29">
          <cell r="B29" t="str">
            <v>AEOMIX - Sea</v>
          </cell>
          <cell r="C29">
            <v>19</v>
          </cell>
          <cell r="D29">
            <v>0</v>
          </cell>
          <cell r="E29">
            <v>0</v>
          </cell>
          <cell r="F29">
            <v>131</v>
          </cell>
          <cell r="G29">
            <v>0</v>
          </cell>
          <cell r="H29">
            <v>29</v>
          </cell>
          <cell r="I29">
            <v>238</v>
          </cell>
          <cell r="J29">
            <v>0</v>
          </cell>
          <cell r="K29">
            <v>27</v>
          </cell>
          <cell r="L29">
            <v>88</v>
          </cell>
          <cell r="M29">
            <v>82</v>
          </cell>
          <cell r="N29">
            <v>0</v>
          </cell>
          <cell r="O29">
            <v>3</v>
          </cell>
          <cell r="P29">
            <v>0</v>
          </cell>
          <cell r="Q29">
            <v>42</v>
          </cell>
          <cell r="R29">
            <v>0</v>
          </cell>
          <cell r="S29">
            <v>141</v>
          </cell>
          <cell r="T29">
            <v>0</v>
          </cell>
          <cell r="U29">
            <v>0</v>
          </cell>
          <cell r="V29">
            <v>48</v>
          </cell>
          <cell r="W29">
            <v>104</v>
          </cell>
          <cell r="X29">
            <v>48</v>
          </cell>
          <cell r="Y29">
            <v>19</v>
          </cell>
          <cell r="Z29">
            <v>93</v>
          </cell>
          <cell r="AA29">
            <v>0</v>
          </cell>
          <cell r="AB29">
            <v>121</v>
          </cell>
          <cell r="AC29">
            <v>46</v>
          </cell>
          <cell r="AD29">
            <v>77</v>
          </cell>
          <cell r="AE29">
            <v>66</v>
          </cell>
          <cell r="AF29">
            <v>79</v>
          </cell>
          <cell r="AG29">
            <v>0</v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</row>
        <row r="30">
          <cell r="B30" t="str">
            <v>AEOSHA - Air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</row>
        <row r="31">
          <cell r="B31" t="str">
            <v>AEOSHA - Sea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</row>
        <row r="32">
          <cell r="B32" t="str">
            <v>AEU - Air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</row>
        <row r="33">
          <cell r="B33" t="str">
            <v>AEU - Sea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</row>
        <row r="34">
          <cell r="B34" t="str">
            <v>AFC - Air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</row>
        <row r="35">
          <cell r="B35" t="str">
            <v>AFC - Sea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</row>
        <row r="36">
          <cell r="B36" t="str">
            <v>AGL - Air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</row>
        <row r="37">
          <cell r="B37" t="str">
            <v>AGL - Sea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</row>
        <row r="38">
          <cell r="B38" t="str">
            <v>AGRON - Air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</row>
        <row r="39">
          <cell r="B39" t="str">
            <v>AGRON - Sea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</row>
        <row r="40">
          <cell r="B40" t="str">
            <v>AGSCA - Air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</row>
        <row r="41">
          <cell r="B41" t="str">
            <v>AGSCA - Sea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</row>
        <row r="42">
          <cell r="B42" t="str">
            <v>AGSDB - Air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</row>
        <row r="43">
          <cell r="B43" t="str">
            <v>AGSDB - Sea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</row>
        <row r="44">
          <cell r="B44" t="str">
            <v>AGSLB - Air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</row>
        <row r="45">
          <cell r="B45" t="str">
            <v>AGSLB - Sea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</row>
        <row r="46">
          <cell r="B46" t="str">
            <v>ALAM - Air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</row>
        <row r="47">
          <cell r="B47" t="str">
            <v>ALAM - Sea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</row>
        <row r="48">
          <cell r="B48" t="str">
            <v>ALBRT - Air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</row>
        <row r="49">
          <cell r="B49" t="str">
            <v>ALBRT - Sea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</row>
        <row r="50">
          <cell r="B50" t="str">
            <v>ALLB - Air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</row>
        <row r="51">
          <cell r="B51" t="str">
            <v>ALLB - Sea</v>
          </cell>
          <cell r="C51">
            <v>0</v>
          </cell>
          <cell r="D51">
            <v>0</v>
          </cell>
          <cell r="E51">
            <v>1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1</v>
          </cell>
          <cell r="K51">
            <v>0</v>
          </cell>
          <cell r="L51">
            <v>1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</row>
        <row r="52">
          <cell r="B52" t="str">
            <v>ALLM - Air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</row>
        <row r="53">
          <cell r="B53" t="str">
            <v>ALLM - Sea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</row>
        <row r="54">
          <cell r="B54" t="str">
            <v>ALSHAY - Air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</row>
        <row r="55">
          <cell r="B55" t="str">
            <v>ALSHAY - Sea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</row>
        <row r="56">
          <cell r="B56" t="str">
            <v>ALSHPD - Air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</row>
        <row r="57">
          <cell r="B57" t="str">
            <v>ALSHPD - Sea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</row>
        <row r="58">
          <cell r="B58" t="str">
            <v>AMC - Air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</row>
        <row r="59">
          <cell r="B59" t="str">
            <v>AMC - Sea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</row>
        <row r="60">
          <cell r="B60" t="str">
            <v>AMFASH - Air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</row>
        <row r="61">
          <cell r="B61" t="str">
            <v>AMFASH - Sea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</row>
        <row r="62">
          <cell r="B62" t="str">
            <v>AMIEE - Air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</row>
        <row r="63">
          <cell r="B63" t="str">
            <v>AMIEE - Sea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</row>
        <row r="64">
          <cell r="B64" t="str">
            <v>AMTC - Air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</row>
        <row r="65">
          <cell r="B65" t="str">
            <v>AMTC - Sea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</row>
        <row r="66">
          <cell r="B66" t="str">
            <v>ANAN - Air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</row>
        <row r="67">
          <cell r="B67" t="str">
            <v>ANAN - Sea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</row>
        <row r="68">
          <cell r="B68" t="str">
            <v>ANCHOR - Air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</row>
        <row r="69">
          <cell r="B69" t="str">
            <v>ANCHOR - Sea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</row>
        <row r="70">
          <cell r="B70" t="str">
            <v>ANNINC - Air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</row>
        <row r="71">
          <cell r="B71" t="str">
            <v>ANNINC - Sea</v>
          </cell>
          <cell r="C71">
            <v>0</v>
          </cell>
          <cell r="D71">
            <v>45</v>
          </cell>
          <cell r="E71">
            <v>16</v>
          </cell>
          <cell r="F71">
            <v>199</v>
          </cell>
          <cell r="G71">
            <v>0</v>
          </cell>
          <cell r="H71">
            <v>0</v>
          </cell>
          <cell r="I71">
            <v>143</v>
          </cell>
          <cell r="J71">
            <v>134</v>
          </cell>
          <cell r="K71">
            <v>31</v>
          </cell>
          <cell r="L71">
            <v>2</v>
          </cell>
          <cell r="M71">
            <v>21</v>
          </cell>
          <cell r="N71">
            <v>182</v>
          </cell>
          <cell r="O71">
            <v>0</v>
          </cell>
          <cell r="P71">
            <v>0</v>
          </cell>
          <cell r="Q71">
            <v>71</v>
          </cell>
          <cell r="R71">
            <v>52</v>
          </cell>
          <cell r="S71">
            <v>95</v>
          </cell>
          <cell r="T71">
            <v>61</v>
          </cell>
          <cell r="U71">
            <v>0</v>
          </cell>
          <cell r="V71">
            <v>204</v>
          </cell>
          <cell r="W71">
            <v>45</v>
          </cell>
          <cell r="X71">
            <v>7</v>
          </cell>
          <cell r="Y71">
            <v>88</v>
          </cell>
          <cell r="Z71">
            <v>63</v>
          </cell>
          <cell r="AA71">
            <v>215</v>
          </cell>
          <cell r="AB71">
            <v>0</v>
          </cell>
          <cell r="AC71">
            <v>15</v>
          </cell>
          <cell r="AD71">
            <v>61</v>
          </cell>
          <cell r="AE71">
            <v>103</v>
          </cell>
          <cell r="AF71">
            <v>95</v>
          </cell>
          <cell r="AG71">
            <v>1</v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</row>
        <row r="72">
          <cell r="B72" t="str">
            <v>ANNTLR - Air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</row>
        <row r="73">
          <cell r="B73" t="str">
            <v>ANNTLR - Sea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</row>
        <row r="74">
          <cell r="B74" t="str">
            <v>APACAS - Air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</row>
        <row r="75">
          <cell r="B75" t="str">
            <v>APACAS - Sea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</row>
        <row r="76">
          <cell r="B76" t="str">
            <v>APP360 - Air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</row>
        <row r="77">
          <cell r="B77" t="str">
            <v>APP360 - Sea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</row>
        <row r="78">
          <cell r="B78" t="str">
            <v>APPLS - Air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</row>
        <row r="79">
          <cell r="B79" t="str">
            <v>APPLS - Sea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</row>
        <row r="80">
          <cell r="B80" t="str">
            <v>ARMOUR - Air</v>
          </cell>
          <cell r="C80">
            <v>0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</row>
        <row r="81">
          <cell r="B81" t="str">
            <v>ARMOUR - Sea</v>
          </cell>
          <cell r="C81">
            <v>185</v>
          </cell>
          <cell r="D81">
            <v>77</v>
          </cell>
          <cell r="E81">
            <v>155</v>
          </cell>
          <cell r="F81">
            <v>89</v>
          </cell>
          <cell r="G81">
            <v>19</v>
          </cell>
          <cell r="H81">
            <v>100</v>
          </cell>
          <cell r="I81">
            <v>70</v>
          </cell>
          <cell r="J81">
            <v>93</v>
          </cell>
          <cell r="K81">
            <v>124</v>
          </cell>
          <cell r="L81">
            <v>79</v>
          </cell>
          <cell r="M81">
            <v>126</v>
          </cell>
          <cell r="N81">
            <v>88</v>
          </cell>
          <cell r="O81">
            <v>107</v>
          </cell>
          <cell r="P81">
            <v>105</v>
          </cell>
          <cell r="Q81">
            <v>147</v>
          </cell>
          <cell r="R81">
            <v>191</v>
          </cell>
          <cell r="S81">
            <v>198</v>
          </cell>
          <cell r="T81">
            <v>169</v>
          </cell>
          <cell r="U81">
            <v>59</v>
          </cell>
          <cell r="V81">
            <v>348</v>
          </cell>
          <cell r="W81">
            <v>183</v>
          </cell>
          <cell r="X81">
            <v>174</v>
          </cell>
          <cell r="Y81">
            <v>133</v>
          </cell>
          <cell r="Z81">
            <v>142</v>
          </cell>
          <cell r="AA81">
            <v>135</v>
          </cell>
          <cell r="AB81">
            <v>167</v>
          </cell>
          <cell r="AC81">
            <v>125</v>
          </cell>
          <cell r="AD81">
            <v>130</v>
          </cell>
          <cell r="AE81">
            <v>173</v>
          </cell>
          <cell r="AF81">
            <v>141</v>
          </cell>
          <cell r="AG81">
            <v>19</v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</row>
        <row r="82">
          <cell r="B82" t="str">
            <v>AROCK - Air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</row>
        <row r="83">
          <cell r="B83" t="str">
            <v>AROCK - Sea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</row>
        <row r="84">
          <cell r="B84" t="str">
            <v>ASCF2F - Air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</row>
        <row r="85">
          <cell r="B85" t="str">
            <v>ASCF2F - Sea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</row>
        <row r="86">
          <cell r="B86" t="str">
            <v>ASRE - Air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</row>
        <row r="87">
          <cell r="B87" t="str">
            <v>ASRE - Sea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</row>
        <row r="88">
          <cell r="B88" t="str">
            <v>ASTE - Air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</row>
        <row r="89">
          <cell r="B89" t="str">
            <v>ASTE - Sea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</row>
        <row r="90">
          <cell r="B90" t="str">
            <v>ASWSA - Air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</row>
        <row r="91">
          <cell r="B91" t="str">
            <v>ASWSA - Sea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</row>
        <row r="92">
          <cell r="B92" t="str">
            <v>ATC - Air</v>
          </cell>
          <cell r="C92">
            <v>4</v>
          </cell>
          <cell r="D92">
            <v>0</v>
          </cell>
          <cell r="E92">
            <v>0</v>
          </cell>
          <cell r="F92">
            <v>0</v>
          </cell>
          <cell r="G92">
            <v>1</v>
          </cell>
          <cell r="H92">
            <v>1</v>
          </cell>
          <cell r="I92">
            <v>0</v>
          </cell>
          <cell r="J92">
            <v>0</v>
          </cell>
          <cell r="K92">
            <v>3</v>
          </cell>
          <cell r="L92">
            <v>0</v>
          </cell>
          <cell r="M92">
            <v>1</v>
          </cell>
          <cell r="N92">
            <v>0</v>
          </cell>
          <cell r="O92">
            <v>3</v>
          </cell>
          <cell r="P92">
            <v>2</v>
          </cell>
          <cell r="Q92">
            <v>4</v>
          </cell>
          <cell r="R92">
            <v>4</v>
          </cell>
          <cell r="S92">
            <v>1</v>
          </cell>
          <cell r="T92">
            <v>0</v>
          </cell>
          <cell r="U92">
            <v>1</v>
          </cell>
          <cell r="V92">
            <v>1</v>
          </cell>
          <cell r="W92">
            <v>0</v>
          </cell>
          <cell r="X92">
            <v>2</v>
          </cell>
          <cell r="Y92">
            <v>0</v>
          </cell>
          <cell r="Z92">
            <v>1</v>
          </cell>
          <cell r="AA92">
            <v>1</v>
          </cell>
          <cell r="AB92">
            <v>2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</row>
        <row r="93">
          <cell r="B93" t="str">
            <v>ATC - Sea</v>
          </cell>
          <cell r="C93">
            <v>6</v>
          </cell>
          <cell r="D93">
            <v>28</v>
          </cell>
          <cell r="E93">
            <v>11</v>
          </cell>
          <cell r="F93">
            <v>10</v>
          </cell>
          <cell r="G93">
            <v>10</v>
          </cell>
          <cell r="H93">
            <v>11</v>
          </cell>
          <cell r="I93">
            <v>34</v>
          </cell>
          <cell r="J93">
            <v>9</v>
          </cell>
          <cell r="K93">
            <v>14</v>
          </cell>
          <cell r="L93">
            <v>28</v>
          </cell>
          <cell r="M93">
            <v>22</v>
          </cell>
          <cell r="N93">
            <v>10</v>
          </cell>
          <cell r="O93">
            <v>11</v>
          </cell>
          <cell r="P93">
            <v>16</v>
          </cell>
          <cell r="Q93">
            <v>19</v>
          </cell>
          <cell r="R93">
            <v>16</v>
          </cell>
          <cell r="S93">
            <v>14</v>
          </cell>
          <cell r="T93">
            <v>22</v>
          </cell>
          <cell r="U93">
            <v>13</v>
          </cell>
          <cell r="V93">
            <v>32</v>
          </cell>
          <cell r="W93">
            <v>8</v>
          </cell>
          <cell r="X93">
            <v>11</v>
          </cell>
          <cell r="Y93">
            <v>38</v>
          </cell>
          <cell r="Z93">
            <v>19</v>
          </cell>
          <cell r="AA93">
            <v>16</v>
          </cell>
          <cell r="AB93">
            <v>11</v>
          </cell>
          <cell r="AC93">
            <v>25</v>
          </cell>
          <cell r="AD93">
            <v>15</v>
          </cell>
          <cell r="AE93">
            <v>13</v>
          </cell>
          <cell r="AF93">
            <v>20</v>
          </cell>
          <cell r="AG93">
            <v>5</v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</row>
        <row r="94">
          <cell r="B94" t="str">
            <v>ATCSTS - Air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</row>
        <row r="95">
          <cell r="B95" t="str">
            <v>ATCSTS - Sea</v>
          </cell>
          <cell r="C95">
            <v>0</v>
          </cell>
          <cell r="D95">
            <v>1</v>
          </cell>
          <cell r="E95">
            <v>7</v>
          </cell>
          <cell r="F95">
            <v>18</v>
          </cell>
          <cell r="G95">
            <v>0</v>
          </cell>
          <cell r="H95">
            <v>0</v>
          </cell>
          <cell r="I95">
            <v>3</v>
          </cell>
          <cell r="J95">
            <v>6</v>
          </cell>
          <cell r="K95">
            <v>4</v>
          </cell>
          <cell r="L95">
            <v>1</v>
          </cell>
          <cell r="M95">
            <v>5</v>
          </cell>
          <cell r="N95">
            <v>0</v>
          </cell>
          <cell r="O95">
            <v>1</v>
          </cell>
          <cell r="P95">
            <v>0</v>
          </cell>
          <cell r="Q95">
            <v>1</v>
          </cell>
          <cell r="R95">
            <v>4</v>
          </cell>
          <cell r="S95">
            <v>0</v>
          </cell>
          <cell r="T95">
            <v>8</v>
          </cell>
          <cell r="U95">
            <v>0</v>
          </cell>
          <cell r="V95">
            <v>11</v>
          </cell>
          <cell r="W95">
            <v>19</v>
          </cell>
          <cell r="X95">
            <v>0</v>
          </cell>
          <cell r="Y95">
            <v>4</v>
          </cell>
          <cell r="Z95">
            <v>18</v>
          </cell>
          <cell r="AA95">
            <v>0</v>
          </cell>
          <cell r="AB95">
            <v>5</v>
          </cell>
          <cell r="AC95">
            <v>1</v>
          </cell>
          <cell r="AD95">
            <v>1</v>
          </cell>
          <cell r="AE95">
            <v>12</v>
          </cell>
          <cell r="AF95">
            <v>5</v>
          </cell>
          <cell r="AG95">
            <v>3</v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</row>
        <row r="96">
          <cell r="B96" t="str">
            <v>ATHCO - Air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</row>
        <row r="97">
          <cell r="B97" t="str">
            <v>ATHCO - Sea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</row>
        <row r="98">
          <cell r="B98" t="str">
            <v>ATO - Air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</row>
        <row r="99">
          <cell r="B99" t="str">
            <v>ATO - Sea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</row>
        <row r="100">
          <cell r="B100" t="str">
            <v>ATS - Air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</row>
        <row r="101">
          <cell r="B101" t="str">
            <v>ATS - Sea</v>
          </cell>
          <cell r="C101">
            <v>0</v>
          </cell>
          <cell r="D101">
            <v>6</v>
          </cell>
          <cell r="E101">
            <v>19</v>
          </cell>
          <cell r="F101">
            <v>10</v>
          </cell>
          <cell r="G101">
            <v>37</v>
          </cell>
          <cell r="H101">
            <v>0</v>
          </cell>
          <cell r="I101">
            <v>0</v>
          </cell>
          <cell r="J101">
            <v>6</v>
          </cell>
          <cell r="K101">
            <v>95</v>
          </cell>
          <cell r="L101">
            <v>0</v>
          </cell>
          <cell r="M101">
            <v>0</v>
          </cell>
          <cell r="N101">
            <v>52</v>
          </cell>
          <cell r="O101">
            <v>0</v>
          </cell>
          <cell r="P101">
            <v>0</v>
          </cell>
          <cell r="Q101">
            <v>2</v>
          </cell>
          <cell r="R101">
            <v>0</v>
          </cell>
          <cell r="S101">
            <v>0</v>
          </cell>
          <cell r="T101">
            <v>6</v>
          </cell>
          <cell r="U101">
            <v>17</v>
          </cell>
          <cell r="V101">
            <v>8</v>
          </cell>
          <cell r="W101">
            <v>0</v>
          </cell>
          <cell r="X101">
            <v>44</v>
          </cell>
          <cell r="Y101">
            <v>8</v>
          </cell>
          <cell r="Z101">
            <v>0</v>
          </cell>
          <cell r="AA101">
            <v>3</v>
          </cell>
          <cell r="AB101">
            <v>35</v>
          </cell>
          <cell r="AC101">
            <v>0</v>
          </cell>
          <cell r="AD101">
            <v>12</v>
          </cell>
          <cell r="AE101">
            <v>0</v>
          </cell>
          <cell r="AF101">
            <v>0</v>
          </cell>
          <cell r="AG101">
            <v>40</v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</row>
        <row r="102">
          <cell r="B102" t="str">
            <v>AVENUE - Air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</row>
        <row r="103">
          <cell r="B103" t="str">
            <v>AVENUE - Sea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</row>
        <row r="104">
          <cell r="B104" t="str">
            <v>AVPROD - Air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</row>
        <row r="105">
          <cell r="B105" t="str">
            <v>AVPROD - Sea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</row>
        <row r="106">
          <cell r="B106" t="str">
            <v>BANCH - Air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</row>
        <row r="107">
          <cell r="B107" t="str">
            <v>BANCH - Sea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</row>
        <row r="108">
          <cell r="B108" t="str">
            <v>BATH - Air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</row>
        <row r="109">
          <cell r="B109" t="str">
            <v>BATH - Sea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</row>
        <row r="110">
          <cell r="B110" t="str">
            <v>BAUER - Air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</row>
        <row r="111">
          <cell r="B111" t="str">
            <v>BAUER - Sea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</row>
        <row r="112">
          <cell r="B112" t="str">
            <v>BAUMDI - Air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</row>
        <row r="113">
          <cell r="B113" t="str">
            <v>BAUMDI - Sea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</row>
        <row r="114">
          <cell r="B114" t="str">
            <v>BBCAU - Air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</row>
        <row r="115">
          <cell r="B115" t="str">
            <v>BBCAU - Sea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</row>
        <row r="116">
          <cell r="B116" t="str">
            <v>BBCCA - Air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</row>
        <row r="117">
          <cell r="B117" t="str">
            <v>BBCCA - Sea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</row>
        <row r="118">
          <cell r="B118" t="str">
            <v>BBCSG - Air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</row>
        <row r="119">
          <cell r="B119" t="str">
            <v>BBCSG - Sea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</row>
        <row r="120">
          <cell r="B120" t="str">
            <v>BBCUS - Air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</row>
        <row r="121">
          <cell r="B121" t="str">
            <v>BBCUS - Sea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</row>
        <row r="122">
          <cell r="B122" t="str">
            <v>BCHAUS - Air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</row>
        <row r="123">
          <cell r="B123" t="str">
            <v>BCHAUS - Sea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</row>
        <row r="124">
          <cell r="B124" t="str">
            <v>BDSIGN - Air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</row>
        <row r="125">
          <cell r="B125" t="str">
            <v>BDSIGN - Sea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</row>
        <row r="126">
          <cell r="B126" t="str">
            <v>BEGI - Air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</row>
        <row r="127">
          <cell r="B127" t="str">
            <v>BEGI - Sea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</row>
        <row r="128">
          <cell r="B128" t="str">
            <v>BELK - Air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</row>
        <row r="129">
          <cell r="B129" t="str">
            <v>BELK - Sea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</row>
        <row r="130">
          <cell r="B130" t="str">
            <v>BELL - Air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</row>
        <row r="131">
          <cell r="B131" t="str">
            <v>BELL - Sea</v>
          </cell>
          <cell r="C131">
            <v>0</v>
          </cell>
          <cell r="D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0</v>
          </cell>
          <cell r="N131">
            <v>2</v>
          </cell>
          <cell r="O131">
            <v>2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1</v>
          </cell>
          <cell r="AG131">
            <v>0</v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</row>
        <row r="132">
          <cell r="B132" t="str">
            <v>BENCO - Air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</row>
        <row r="133">
          <cell r="B133" t="str">
            <v>BENCO - Sea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</row>
        <row r="134">
          <cell r="B134" t="str">
            <v>BENDEL - Air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</row>
        <row r="135">
          <cell r="B135" t="str">
            <v>BENDEL - Sea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</row>
        <row r="136">
          <cell r="B136" t="str">
            <v>BEUAVE - Air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</row>
        <row r="137">
          <cell r="B137" t="str">
            <v>BEUAVE - Sea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</row>
        <row r="138">
          <cell r="B138" t="str">
            <v>BHBEJ - Air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</row>
        <row r="139">
          <cell r="B139" t="str">
            <v>BHBEJ - Sea</v>
          </cell>
          <cell r="C139">
            <v>0</v>
          </cell>
          <cell r="D139">
            <v>3</v>
          </cell>
          <cell r="E139">
            <v>2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3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8</v>
          </cell>
          <cell r="R139">
            <v>0</v>
          </cell>
          <cell r="S139">
            <v>0</v>
          </cell>
          <cell r="T139">
            <v>3</v>
          </cell>
          <cell r="U139">
            <v>0</v>
          </cell>
          <cell r="V139">
            <v>0</v>
          </cell>
          <cell r="W139">
            <v>0</v>
          </cell>
          <cell r="X139">
            <v>3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</v>
          </cell>
          <cell r="AE139">
            <v>0</v>
          </cell>
          <cell r="AF139">
            <v>0</v>
          </cell>
          <cell r="AG139">
            <v>0</v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</row>
        <row r="140">
          <cell r="B140" t="str">
            <v>BLUE - Air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</row>
        <row r="141">
          <cell r="B141" t="str">
            <v>BLUE - Sea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</row>
        <row r="142">
          <cell r="B142" t="str">
            <v>BOLLMA - Air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</row>
        <row r="143">
          <cell r="B143" t="str">
            <v>BOLLMA - Sea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</row>
        <row r="144">
          <cell r="B144" t="str">
            <v>BOSE - Air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</row>
        <row r="145">
          <cell r="B145" t="str">
            <v>BOSE - Sea</v>
          </cell>
          <cell r="C145">
            <v>7</v>
          </cell>
          <cell r="D145">
            <v>4</v>
          </cell>
          <cell r="E145">
            <v>5</v>
          </cell>
          <cell r="F145">
            <v>7</v>
          </cell>
          <cell r="G145">
            <v>0</v>
          </cell>
          <cell r="H145">
            <v>3</v>
          </cell>
          <cell r="I145">
            <v>8</v>
          </cell>
          <cell r="J145">
            <v>0</v>
          </cell>
          <cell r="K145">
            <v>2</v>
          </cell>
          <cell r="L145">
            <v>3</v>
          </cell>
          <cell r="M145">
            <v>2</v>
          </cell>
          <cell r="N145">
            <v>2</v>
          </cell>
          <cell r="O145">
            <v>3</v>
          </cell>
          <cell r="P145">
            <v>0</v>
          </cell>
          <cell r="Q145">
            <v>3</v>
          </cell>
          <cell r="R145">
            <v>3</v>
          </cell>
          <cell r="S145">
            <v>2</v>
          </cell>
          <cell r="T145">
            <v>1</v>
          </cell>
          <cell r="U145">
            <v>2</v>
          </cell>
          <cell r="V145">
            <v>0</v>
          </cell>
          <cell r="W145">
            <v>4</v>
          </cell>
          <cell r="X145">
            <v>2</v>
          </cell>
          <cell r="Y145">
            <v>2</v>
          </cell>
          <cell r="Z145">
            <v>3</v>
          </cell>
          <cell r="AA145">
            <v>2</v>
          </cell>
          <cell r="AB145">
            <v>3</v>
          </cell>
          <cell r="AC145">
            <v>2</v>
          </cell>
          <cell r="AD145">
            <v>4</v>
          </cell>
          <cell r="AE145">
            <v>2</v>
          </cell>
          <cell r="AF145">
            <v>3</v>
          </cell>
          <cell r="AG145">
            <v>3</v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</row>
        <row r="146">
          <cell r="B146" t="str">
            <v>BPS - Air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</row>
        <row r="147">
          <cell r="B147" t="str">
            <v>BPS - Sea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</row>
        <row r="148">
          <cell r="B148" t="str">
            <v>BPSG - Air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</row>
        <row r="149">
          <cell r="B149" t="str">
            <v>BPSG - Sea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</row>
        <row r="150">
          <cell r="B150" t="str">
            <v>BPSH - Air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</row>
        <row r="151">
          <cell r="B151" t="str">
            <v>BPSH - Sea</v>
          </cell>
          <cell r="C151">
            <v>4</v>
          </cell>
          <cell r="D151">
            <v>5</v>
          </cell>
          <cell r="E151">
            <v>0</v>
          </cell>
          <cell r="F151">
            <v>6</v>
          </cell>
          <cell r="G151">
            <v>0</v>
          </cell>
          <cell r="H151">
            <v>3</v>
          </cell>
          <cell r="I151">
            <v>7</v>
          </cell>
          <cell r="J151">
            <v>3</v>
          </cell>
          <cell r="K151">
            <v>3</v>
          </cell>
          <cell r="L151">
            <v>2</v>
          </cell>
          <cell r="M151">
            <v>0</v>
          </cell>
          <cell r="N151">
            <v>6</v>
          </cell>
          <cell r="O151">
            <v>0</v>
          </cell>
          <cell r="P151">
            <v>3</v>
          </cell>
          <cell r="Q151">
            <v>2</v>
          </cell>
          <cell r="R151">
            <v>1</v>
          </cell>
          <cell r="S151">
            <v>3</v>
          </cell>
          <cell r="T151">
            <v>2</v>
          </cell>
          <cell r="U151">
            <v>3</v>
          </cell>
          <cell r="V151">
            <v>5</v>
          </cell>
          <cell r="W151">
            <v>7</v>
          </cell>
          <cell r="X151">
            <v>3</v>
          </cell>
          <cell r="Y151">
            <v>3</v>
          </cell>
          <cell r="Z151">
            <v>1</v>
          </cell>
          <cell r="AA151">
            <v>4</v>
          </cell>
          <cell r="AB151">
            <v>4</v>
          </cell>
          <cell r="AC151">
            <v>1</v>
          </cell>
          <cell r="AD151">
            <v>3</v>
          </cell>
          <cell r="AE151">
            <v>2</v>
          </cell>
          <cell r="AF151">
            <v>4</v>
          </cell>
          <cell r="AG151">
            <v>5</v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</row>
        <row r="152">
          <cell r="B152" t="str">
            <v>BPSHCA - Air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</row>
        <row r="153">
          <cell r="B153" t="str">
            <v>BPSHCA - Sea</v>
          </cell>
          <cell r="C153">
            <v>5</v>
          </cell>
          <cell r="D153">
            <v>7</v>
          </cell>
          <cell r="E153">
            <v>4</v>
          </cell>
          <cell r="F153">
            <v>2</v>
          </cell>
          <cell r="G153">
            <v>0</v>
          </cell>
          <cell r="H153">
            <v>6</v>
          </cell>
          <cell r="I153">
            <v>7</v>
          </cell>
          <cell r="J153">
            <v>4</v>
          </cell>
          <cell r="K153">
            <v>8</v>
          </cell>
          <cell r="L153">
            <v>1</v>
          </cell>
          <cell r="M153">
            <v>2</v>
          </cell>
          <cell r="N153">
            <v>4</v>
          </cell>
          <cell r="O153">
            <v>3</v>
          </cell>
          <cell r="P153">
            <v>9</v>
          </cell>
          <cell r="Q153">
            <v>2</v>
          </cell>
          <cell r="R153">
            <v>8</v>
          </cell>
          <cell r="S153">
            <v>4</v>
          </cell>
          <cell r="T153">
            <v>5</v>
          </cell>
          <cell r="U153">
            <v>3</v>
          </cell>
          <cell r="V153">
            <v>8</v>
          </cell>
          <cell r="W153">
            <v>5</v>
          </cell>
          <cell r="X153">
            <v>7</v>
          </cell>
          <cell r="Y153">
            <v>10</v>
          </cell>
          <cell r="Z153">
            <v>2</v>
          </cell>
          <cell r="AA153">
            <v>4</v>
          </cell>
          <cell r="AB153">
            <v>6</v>
          </cell>
          <cell r="AC153">
            <v>3</v>
          </cell>
          <cell r="AD153">
            <v>4</v>
          </cell>
          <cell r="AE153">
            <v>5</v>
          </cell>
          <cell r="AF153">
            <v>4</v>
          </cell>
          <cell r="AG153">
            <v>1</v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</row>
        <row r="154">
          <cell r="B154" t="str">
            <v>BPSHUB - Air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</row>
        <row r="155">
          <cell r="B155" t="str">
            <v>BPSHUB - Sea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</row>
        <row r="156">
          <cell r="B156" t="str">
            <v>BPSL - Air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</row>
        <row r="157">
          <cell r="B157" t="str">
            <v>BPSL - Sea</v>
          </cell>
          <cell r="C157">
            <v>1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4</v>
          </cell>
          <cell r="O157">
            <v>0</v>
          </cell>
          <cell r="P157">
            <v>0</v>
          </cell>
          <cell r="Q157">
            <v>1</v>
          </cell>
          <cell r="R157">
            <v>2</v>
          </cell>
          <cell r="S157">
            <v>0</v>
          </cell>
          <cell r="T157">
            <v>1</v>
          </cell>
          <cell r="U157">
            <v>0</v>
          </cell>
          <cell r="V157">
            <v>0</v>
          </cell>
          <cell r="W157">
            <v>2</v>
          </cell>
          <cell r="X157">
            <v>0</v>
          </cell>
          <cell r="Y157">
            <v>0</v>
          </cell>
          <cell r="Z157">
            <v>2</v>
          </cell>
          <cell r="AA157">
            <v>1</v>
          </cell>
          <cell r="AB157">
            <v>1</v>
          </cell>
          <cell r="AC157">
            <v>0</v>
          </cell>
          <cell r="AD157">
            <v>1</v>
          </cell>
          <cell r="AE157">
            <v>1</v>
          </cell>
          <cell r="AF157">
            <v>3</v>
          </cell>
          <cell r="AG157">
            <v>0</v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</row>
        <row r="158">
          <cell r="B158" t="str">
            <v>BPSLCA - Air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</row>
        <row r="159">
          <cell r="B159" t="str">
            <v>BPSLCA - Sea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</row>
        <row r="160">
          <cell r="B160" t="str">
            <v>BPSSCA - Air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</row>
        <row r="161">
          <cell r="B161" t="str">
            <v>BPSSCA - Sea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</row>
        <row r="162">
          <cell r="B162" t="str">
            <v>BPSX - Air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</row>
        <row r="163">
          <cell r="B163" t="str">
            <v>BPSX - Sea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</row>
        <row r="164">
          <cell r="B164" t="str">
            <v>BRALXR - Air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</row>
        <row r="165">
          <cell r="B165" t="str">
            <v>BRALXR - Sea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</row>
        <row r="166">
          <cell r="B166" t="str">
            <v>BRANBE - Air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</row>
        <row r="167">
          <cell r="B167" t="str">
            <v>BRANBE - Sea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</row>
        <row r="168">
          <cell r="B168" t="str">
            <v>BRYLAN - Air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</row>
        <row r="169">
          <cell r="B169" t="str">
            <v>BRYLAN - Sea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</row>
        <row r="170">
          <cell r="B170" t="str">
            <v>BSNA - Air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</row>
        <row r="171">
          <cell r="B171" t="str">
            <v>BSNA - Sea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</row>
        <row r="172">
          <cell r="B172" t="str">
            <v>BUOUT - Air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</row>
        <row r="173">
          <cell r="B173" t="str">
            <v>BUOUT - Sea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</row>
        <row r="174">
          <cell r="B174" t="str">
            <v>BUVER - Air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</row>
        <row r="175">
          <cell r="B175" t="str">
            <v>BUVER - Sea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</row>
        <row r="176">
          <cell r="B176" t="str">
            <v>CARGO - Air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 t="str">
            <v/>
          </cell>
          <cell r="AM176" t="str">
            <v/>
          </cell>
          <cell r="AN176" t="str">
            <v/>
          </cell>
          <cell r="AO176" t="str">
            <v/>
          </cell>
          <cell r="AP176" t="str">
            <v/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 t="str">
            <v/>
          </cell>
          <cell r="AX176" t="str">
            <v/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/>
          </cell>
        </row>
        <row r="177">
          <cell r="B177" t="str">
            <v>CARGO - Sea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</row>
        <row r="178">
          <cell r="B178" t="str">
            <v>CASEY - Air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/>
          </cell>
        </row>
        <row r="179">
          <cell r="B179" t="str">
            <v>CASEY - Sea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</row>
        <row r="180">
          <cell r="B180" t="str">
            <v>CATEC - Air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</row>
        <row r="181">
          <cell r="B181" t="str">
            <v>CATEC - Sea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</row>
        <row r="182">
          <cell r="B182" t="str">
            <v>CELSO - Air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</row>
        <row r="183">
          <cell r="B183" t="str">
            <v>CELSO - Sea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</row>
        <row r="184">
          <cell r="B184" t="str">
            <v>CFL - Air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</row>
        <row r="185">
          <cell r="B185" t="str">
            <v>CFL - Sea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/>
          </cell>
        </row>
        <row r="186">
          <cell r="B186" t="str">
            <v>CFLLLS - Air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</row>
        <row r="187">
          <cell r="B187" t="str">
            <v>CFLLLS - Sea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</row>
        <row r="188">
          <cell r="B188" t="str">
            <v>CGS - Air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</row>
        <row r="189">
          <cell r="B189" t="str">
            <v>CGS - Sea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</row>
        <row r="190">
          <cell r="B190" t="str">
            <v>CHAPS1 - Air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</row>
        <row r="191">
          <cell r="B191" t="str">
            <v>CHAPS1 - Sea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</row>
        <row r="192">
          <cell r="B192" t="str">
            <v>CHAPS2 - Air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</row>
        <row r="193">
          <cell r="B193" t="str">
            <v>CHAPS2 - Sea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</row>
        <row r="194">
          <cell r="B194" t="str">
            <v>CHARM - Air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</row>
        <row r="195">
          <cell r="B195" t="str">
            <v>CHARM - Sea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</row>
        <row r="196">
          <cell r="B196" t="str">
            <v>CHEWY - Air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</row>
        <row r="197">
          <cell r="B197" t="str">
            <v>CHEWY - Sea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</v>
          </cell>
          <cell r="W197">
            <v>2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6</v>
          </cell>
          <cell r="AC197">
            <v>3</v>
          </cell>
          <cell r="AD197">
            <v>4</v>
          </cell>
          <cell r="AE197">
            <v>1</v>
          </cell>
          <cell r="AF197">
            <v>0</v>
          </cell>
          <cell r="AG197">
            <v>0</v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</row>
        <row r="198">
          <cell r="B198" t="str">
            <v>CHFRA - Air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</row>
        <row r="199">
          <cell r="B199" t="str">
            <v>CHFRA - Sea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</row>
        <row r="200">
          <cell r="B200" t="str">
            <v>CKACEU - Air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</row>
        <row r="201">
          <cell r="B201" t="str">
            <v>CKACEU - Sea</v>
          </cell>
          <cell r="C201">
            <v>3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8</v>
          </cell>
          <cell r="J201">
            <v>2</v>
          </cell>
          <cell r="K201">
            <v>0</v>
          </cell>
          <cell r="L201">
            <v>3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4</v>
          </cell>
          <cell r="R201">
            <v>0</v>
          </cell>
          <cell r="S201">
            <v>1</v>
          </cell>
          <cell r="T201">
            <v>2</v>
          </cell>
          <cell r="U201">
            <v>1</v>
          </cell>
          <cell r="V201">
            <v>2</v>
          </cell>
          <cell r="W201">
            <v>0</v>
          </cell>
          <cell r="X201">
            <v>1</v>
          </cell>
          <cell r="Y201">
            <v>6</v>
          </cell>
          <cell r="Z201">
            <v>0</v>
          </cell>
          <cell r="AA201">
            <v>0</v>
          </cell>
          <cell r="AB201">
            <v>0</v>
          </cell>
          <cell r="AC201">
            <v>4</v>
          </cell>
          <cell r="AD201">
            <v>1</v>
          </cell>
          <cell r="AE201">
            <v>1</v>
          </cell>
          <cell r="AF201">
            <v>2</v>
          </cell>
          <cell r="AG201">
            <v>0</v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</row>
        <row r="202">
          <cell r="B202" t="str">
            <v>CKDDEU - Air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</row>
        <row r="203">
          <cell r="B203" t="str">
            <v>CKDDEU - Sea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</row>
        <row r="204">
          <cell r="B204" t="str">
            <v>CKDFEU - Air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</row>
        <row r="205">
          <cell r="B205" t="str">
            <v>CKDFEU - Sea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</row>
        <row r="206">
          <cell r="B206" t="str">
            <v>CKFWEU - Air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</row>
        <row r="207">
          <cell r="B207" t="str">
            <v>CKFWEU - Sea</v>
          </cell>
          <cell r="C207">
            <v>1</v>
          </cell>
          <cell r="D207">
            <v>0</v>
          </cell>
          <cell r="E207">
            <v>0</v>
          </cell>
          <cell r="F207">
            <v>1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3</v>
          </cell>
          <cell r="Z207">
            <v>0</v>
          </cell>
          <cell r="AA207">
            <v>0</v>
          </cell>
          <cell r="AB207">
            <v>0</v>
          </cell>
          <cell r="AC207">
            <v>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</row>
        <row r="208">
          <cell r="B208" t="str">
            <v>CKJEEU - Air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</row>
        <row r="209">
          <cell r="B209" t="str">
            <v>CKJEEU - Sea</v>
          </cell>
          <cell r="C209">
            <v>0</v>
          </cell>
          <cell r="D209">
            <v>1</v>
          </cell>
          <cell r="E209">
            <v>2</v>
          </cell>
          <cell r="F209">
            <v>13</v>
          </cell>
          <cell r="G209">
            <v>0</v>
          </cell>
          <cell r="H209">
            <v>0</v>
          </cell>
          <cell r="I209">
            <v>5</v>
          </cell>
          <cell r="J209">
            <v>1</v>
          </cell>
          <cell r="K209">
            <v>4</v>
          </cell>
          <cell r="L209">
            <v>6</v>
          </cell>
          <cell r="M209">
            <v>2</v>
          </cell>
          <cell r="N209">
            <v>8</v>
          </cell>
          <cell r="O209">
            <v>1</v>
          </cell>
          <cell r="P209">
            <v>1</v>
          </cell>
          <cell r="Q209">
            <v>1</v>
          </cell>
          <cell r="R209">
            <v>0</v>
          </cell>
          <cell r="S209">
            <v>9</v>
          </cell>
          <cell r="T209">
            <v>0</v>
          </cell>
          <cell r="U209">
            <v>18</v>
          </cell>
          <cell r="V209">
            <v>0</v>
          </cell>
          <cell r="W209">
            <v>16</v>
          </cell>
          <cell r="X209">
            <v>7</v>
          </cell>
          <cell r="Y209">
            <v>3</v>
          </cell>
          <cell r="Z209">
            <v>1</v>
          </cell>
          <cell r="AA209">
            <v>6</v>
          </cell>
          <cell r="AB209">
            <v>2</v>
          </cell>
          <cell r="AC209">
            <v>2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</row>
        <row r="210">
          <cell r="B210" t="str">
            <v>CKKDEU - Air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</row>
        <row r="211">
          <cell r="B211" t="str">
            <v>CKKDEU - Sea</v>
          </cell>
          <cell r="C211">
            <v>0</v>
          </cell>
          <cell r="D211">
            <v>0</v>
          </cell>
          <cell r="E211">
            <v>0</v>
          </cell>
          <cell r="F211">
            <v>2</v>
          </cell>
          <cell r="G211">
            <v>0</v>
          </cell>
          <cell r="H211">
            <v>0</v>
          </cell>
          <cell r="I211">
            <v>3</v>
          </cell>
          <cell r="J211">
            <v>0</v>
          </cell>
          <cell r="K211">
            <v>1</v>
          </cell>
          <cell r="L211">
            <v>3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1</v>
          </cell>
          <cell r="R211">
            <v>0</v>
          </cell>
          <cell r="S211">
            <v>0</v>
          </cell>
          <cell r="T211">
            <v>1</v>
          </cell>
          <cell r="U211">
            <v>3</v>
          </cell>
          <cell r="V211">
            <v>3</v>
          </cell>
          <cell r="W211">
            <v>2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</row>
        <row r="212">
          <cell r="B212" t="str">
            <v>CKMSEU - Air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</row>
        <row r="213">
          <cell r="B213" t="str">
            <v>CKMSEU - Sea</v>
          </cell>
          <cell r="C213">
            <v>2</v>
          </cell>
          <cell r="D213">
            <v>3</v>
          </cell>
          <cell r="E213">
            <v>0</v>
          </cell>
          <cell r="F213">
            <v>2</v>
          </cell>
          <cell r="G213">
            <v>0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2</v>
          </cell>
          <cell r="M213">
            <v>3</v>
          </cell>
          <cell r="N213">
            <v>4</v>
          </cell>
          <cell r="O213">
            <v>1</v>
          </cell>
          <cell r="P213">
            <v>0</v>
          </cell>
          <cell r="Q213">
            <v>6</v>
          </cell>
          <cell r="R213">
            <v>0</v>
          </cell>
          <cell r="S213">
            <v>1</v>
          </cell>
          <cell r="T213">
            <v>4</v>
          </cell>
          <cell r="U213">
            <v>3</v>
          </cell>
          <cell r="V213">
            <v>7</v>
          </cell>
          <cell r="W213">
            <v>0</v>
          </cell>
          <cell r="X213">
            <v>0</v>
          </cell>
          <cell r="Y213">
            <v>1</v>
          </cell>
          <cell r="Z213">
            <v>0</v>
          </cell>
          <cell r="AA213">
            <v>0</v>
          </cell>
          <cell r="AB213">
            <v>0</v>
          </cell>
          <cell r="AC213">
            <v>3</v>
          </cell>
          <cell r="AD213">
            <v>1</v>
          </cell>
          <cell r="AE213">
            <v>3</v>
          </cell>
          <cell r="AF213">
            <v>4</v>
          </cell>
          <cell r="AG213">
            <v>0</v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</row>
        <row r="214">
          <cell r="B214" t="str">
            <v>CKPFEU - Air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</row>
        <row r="215">
          <cell r="B215" t="str">
            <v>CKPFEU - Sea</v>
          </cell>
          <cell r="C215">
            <v>0</v>
          </cell>
          <cell r="D215">
            <v>0</v>
          </cell>
          <cell r="E215">
            <v>4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4</v>
          </cell>
          <cell r="W215">
            <v>15</v>
          </cell>
          <cell r="X215">
            <v>0</v>
          </cell>
          <cell r="Y215">
            <v>2</v>
          </cell>
          <cell r="Z215">
            <v>1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</row>
        <row r="216">
          <cell r="B216" t="str">
            <v>CKRTEU - Air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</row>
        <row r="217">
          <cell r="B217" t="str">
            <v>CKRTEU - Sea</v>
          </cell>
          <cell r="C217">
            <v>0</v>
          </cell>
          <cell r="D217">
            <v>0</v>
          </cell>
          <cell r="E217">
            <v>2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2</v>
          </cell>
          <cell r="S217">
            <v>0</v>
          </cell>
          <cell r="T217">
            <v>0</v>
          </cell>
          <cell r="U217">
            <v>0</v>
          </cell>
          <cell r="V217">
            <v>7</v>
          </cell>
          <cell r="W217">
            <v>0</v>
          </cell>
          <cell r="X217">
            <v>0</v>
          </cell>
          <cell r="Y217">
            <v>0</v>
          </cell>
          <cell r="Z217">
            <v>2</v>
          </cell>
          <cell r="AA217">
            <v>0</v>
          </cell>
          <cell r="AB217">
            <v>0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0</v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</row>
        <row r="218">
          <cell r="B218" t="str">
            <v>CKSWEU - Air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</row>
        <row r="219">
          <cell r="B219" t="str">
            <v>CKSWEU - Sea</v>
          </cell>
          <cell r="C219">
            <v>8</v>
          </cell>
          <cell r="D219">
            <v>0</v>
          </cell>
          <cell r="E219">
            <v>14</v>
          </cell>
          <cell r="F219">
            <v>17</v>
          </cell>
          <cell r="G219">
            <v>0</v>
          </cell>
          <cell r="H219">
            <v>0</v>
          </cell>
          <cell r="I219">
            <v>2</v>
          </cell>
          <cell r="J219">
            <v>6</v>
          </cell>
          <cell r="K219">
            <v>7</v>
          </cell>
          <cell r="L219">
            <v>1</v>
          </cell>
          <cell r="M219">
            <v>2</v>
          </cell>
          <cell r="N219">
            <v>1</v>
          </cell>
          <cell r="O219">
            <v>2</v>
          </cell>
          <cell r="P219">
            <v>0</v>
          </cell>
          <cell r="Q219">
            <v>1</v>
          </cell>
          <cell r="R219">
            <v>0</v>
          </cell>
          <cell r="S219">
            <v>3</v>
          </cell>
          <cell r="T219">
            <v>2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</row>
        <row r="220">
          <cell r="B220" t="str">
            <v>CKUNEU - Air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</row>
        <row r="221">
          <cell r="B221" t="str">
            <v>CKUNEU - Sea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1</v>
          </cell>
          <cell r="AB221">
            <v>3</v>
          </cell>
          <cell r="AC221">
            <v>1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</row>
        <row r="222">
          <cell r="B222" t="str">
            <v>CKWOEU - Air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</row>
        <row r="223">
          <cell r="B223" t="str">
            <v>CKWOEU - Sea</v>
          </cell>
          <cell r="C223">
            <v>0</v>
          </cell>
          <cell r="D223">
            <v>1</v>
          </cell>
          <cell r="E223">
            <v>0</v>
          </cell>
          <cell r="F223">
            <v>1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2</v>
          </cell>
          <cell r="M223">
            <v>1</v>
          </cell>
          <cell r="N223">
            <v>1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</v>
          </cell>
          <cell r="T223">
            <v>0</v>
          </cell>
          <cell r="U223">
            <v>3</v>
          </cell>
          <cell r="V223">
            <v>0</v>
          </cell>
          <cell r="W223">
            <v>2</v>
          </cell>
          <cell r="X223">
            <v>0</v>
          </cell>
          <cell r="Y223">
            <v>1</v>
          </cell>
          <cell r="Z223">
            <v>0</v>
          </cell>
          <cell r="AA223">
            <v>5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</row>
        <row r="224">
          <cell r="B224" t="str">
            <v>CLUB - Air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</row>
        <row r="225">
          <cell r="B225" t="str">
            <v>CLUB - Sea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</row>
        <row r="226">
          <cell r="B226" t="str">
            <v>CLUBCA - Air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</row>
        <row r="227">
          <cell r="B227" t="str">
            <v>CLUBCA - Sea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</row>
        <row r="228">
          <cell r="B228" t="str">
            <v>CLUSH - Air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</row>
        <row r="229">
          <cell r="B229" t="str">
            <v>CLUSH - Sea</v>
          </cell>
          <cell r="C229">
            <v>0</v>
          </cell>
          <cell r="D229">
            <v>3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2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5</v>
          </cell>
          <cell r="AE229">
            <v>1</v>
          </cell>
          <cell r="AF229">
            <v>0</v>
          </cell>
          <cell r="AG229">
            <v>0</v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</row>
        <row r="230">
          <cell r="B230" t="str">
            <v>COART - Air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</row>
        <row r="231">
          <cell r="B231" t="str">
            <v>COART - Sea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</row>
        <row r="232">
          <cell r="B232" t="str">
            <v>COLDW - Air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</row>
        <row r="233">
          <cell r="B233" t="str">
            <v>COLDW - Sea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</row>
        <row r="234">
          <cell r="B234" t="str">
            <v>COLE - Air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</row>
        <row r="235">
          <cell r="B235" t="str">
            <v>COLE - Sea</v>
          </cell>
          <cell r="C235">
            <v>0</v>
          </cell>
          <cell r="D235">
            <v>11</v>
          </cell>
          <cell r="E235">
            <v>17</v>
          </cell>
          <cell r="F235">
            <v>4</v>
          </cell>
          <cell r="G235">
            <v>2</v>
          </cell>
          <cell r="H235">
            <v>8</v>
          </cell>
          <cell r="I235">
            <v>5</v>
          </cell>
          <cell r="J235">
            <v>0</v>
          </cell>
          <cell r="K235">
            <v>4</v>
          </cell>
          <cell r="L235">
            <v>11</v>
          </cell>
          <cell r="M235">
            <v>2</v>
          </cell>
          <cell r="N235">
            <v>0</v>
          </cell>
          <cell r="O235">
            <v>0</v>
          </cell>
          <cell r="P235">
            <v>2</v>
          </cell>
          <cell r="Q235">
            <v>13</v>
          </cell>
          <cell r="R235">
            <v>3</v>
          </cell>
          <cell r="S235">
            <v>13</v>
          </cell>
          <cell r="T235">
            <v>3</v>
          </cell>
          <cell r="U235">
            <v>2</v>
          </cell>
          <cell r="V235">
            <v>16</v>
          </cell>
          <cell r="W235">
            <v>9</v>
          </cell>
          <cell r="X235">
            <v>5</v>
          </cell>
          <cell r="Y235">
            <v>9</v>
          </cell>
          <cell r="Z235">
            <v>9</v>
          </cell>
          <cell r="AA235">
            <v>6</v>
          </cell>
          <cell r="AB235">
            <v>21</v>
          </cell>
          <cell r="AC235">
            <v>0</v>
          </cell>
          <cell r="AD235">
            <v>0</v>
          </cell>
          <cell r="AE235">
            <v>2</v>
          </cell>
          <cell r="AF235">
            <v>5</v>
          </cell>
          <cell r="AG235">
            <v>0</v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</row>
        <row r="236">
          <cell r="B236" t="str">
            <v>COMSA - Air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</row>
        <row r="237">
          <cell r="B237" t="str">
            <v>COMSA - Sea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</row>
        <row r="238">
          <cell r="B238" t="str">
            <v>CONCOR - Air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</row>
        <row r="239">
          <cell r="B239" t="str">
            <v>CONCOR - Sea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</row>
        <row r="240">
          <cell r="B240" t="str">
            <v>CONVMX - Air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</row>
        <row r="241">
          <cell r="B241" t="str">
            <v>CONVMX - Sea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</row>
        <row r="242">
          <cell r="B242" t="str">
            <v>CONVRS - Air</v>
          </cell>
          <cell r="C242">
            <v>2</v>
          </cell>
          <cell r="D242">
            <v>0</v>
          </cell>
          <cell r="E242">
            <v>2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1</v>
          </cell>
          <cell r="L242">
            <v>0</v>
          </cell>
          <cell r="M242">
            <v>0</v>
          </cell>
          <cell r="N242">
            <v>2</v>
          </cell>
          <cell r="O242">
            <v>0</v>
          </cell>
          <cell r="P242">
            <v>1</v>
          </cell>
          <cell r="Q242">
            <v>0</v>
          </cell>
          <cell r="R242">
            <v>2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</v>
          </cell>
          <cell r="X242">
            <v>0</v>
          </cell>
          <cell r="Y242">
            <v>0</v>
          </cell>
          <cell r="Z242">
            <v>0</v>
          </cell>
          <cell r="AA242">
            <v>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2</v>
          </cell>
          <cell r="AG242">
            <v>0</v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</row>
        <row r="243">
          <cell r="B243" t="str">
            <v>CONVRS - Sea</v>
          </cell>
          <cell r="C243">
            <v>12</v>
          </cell>
          <cell r="D243">
            <v>8</v>
          </cell>
          <cell r="E243">
            <v>27</v>
          </cell>
          <cell r="F243">
            <v>31</v>
          </cell>
          <cell r="G243">
            <v>0</v>
          </cell>
          <cell r="H243">
            <v>6</v>
          </cell>
          <cell r="I243">
            <v>5</v>
          </cell>
          <cell r="J243">
            <v>15</v>
          </cell>
          <cell r="K243">
            <v>9</v>
          </cell>
          <cell r="L243">
            <v>14</v>
          </cell>
          <cell r="M243">
            <v>20</v>
          </cell>
          <cell r="N243">
            <v>30</v>
          </cell>
          <cell r="O243">
            <v>0</v>
          </cell>
          <cell r="P243">
            <v>9</v>
          </cell>
          <cell r="Q243">
            <v>30</v>
          </cell>
          <cell r="R243">
            <v>20</v>
          </cell>
          <cell r="S243">
            <v>15</v>
          </cell>
          <cell r="T243">
            <v>10</v>
          </cell>
          <cell r="U243">
            <v>18</v>
          </cell>
          <cell r="V243">
            <v>18</v>
          </cell>
          <cell r="W243">
            <v>3</v>
          </cell>
          <cell r="X243">
            <v>4</v>
          </cell>
          <cell r="Y243">
            <v>20</v>
          </cell>
          <cell r="Z243">
            <v>5</v>
          </cell>
          <cell r="AA243">
            <v>5</v>
          </cell>
          <cell r="AB243">
            <v>8</v>
          </cell>
          <cell r="AC243">
            <v>8</v>
          </cell>
          <cell r="AD243">
            <v>6</v>
          </cell>
          <cell r="AE243">
            <v>17</v>
          </cell>
          <cell r="AF243">
            <v>35</v>
          </cell>
          <cell r="AG243">
            <v>5</v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</row>
        <row r="244">
          <cell r="B244" t="str">
            <v>COPAC - Air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</row>
        <row r="245">
          <cell r="B245" t="str">
            <v>COPAC - Sea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</row>
        <row r="246">
          <cell r="B246" t="str">
            <v>COPLND - Air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</row>
        <row r="247">
          <cell r="B247" t="str">
            <v>COPLND - Sea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</row>
        <row r="248">
          <cell r="B248" t="str">
            <v>CPEUR - Air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</row>
        <row r="249">
          <cell r="B249" t="str">
            <v>CPEUR - Sea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1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</row>
        <row r="250">
          <cell r="B250" t="str">
            <v>CRICO - Air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</row>
        <row r="251">
          <cell r="B251" t="str">
            <v>CRICO - Sea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</row>
        <row r="252">
          <cell r="B252" t="str">
            <v>CRPERU - Air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</row>
        <row r="253">
          <cell r="B253" t="str">
            <v>CRPERU - Sea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</row>
        <row r="254">
          <cell r="B254" t="str">
            <v>CSII - Air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</row>
        <row r="255">
          <cell r="B255" t="str">
            <v>CSII - Sea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</row>
        <row r="256">
          <cell r="B256" t="str">
            <v>CTCC - Air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</row>
        <row r="257">
          <cell r="B257" t="str">
            <v>CTCC - Sea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</row>
        <row r="258">
          <cell r="B258" t="str">
            <v>CTL - Air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</row>
        <row r="259">
          <cell r="B259" t="str">
            <v>CTL - Sea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</row>
        <row r="260">
          <cell r="B260" t="str">
            <v>DAYS - Air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</row>
        <row r="261">
          <cell r="B261" t="str">
            <v>DAYS - Sea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</row>
        <row r="262">
          <cell r="B262" t="str">
            <v>DCI - Air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</row>
        <row r="263">
          <cell r="B263" t="str">
            <v>DCI - Sea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</row>
        <row r="264">
          <cell r="B264" t="str">
            <v>DCRUS - Air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</row>
        <row r="265">
          <cell r="B265" t="str">
            <v>DCRUS - Sea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</row>
        <row r="266">
          <cell r="B266" t="str">
            <v>DCS - Air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</row>
        <row r="267">
          <cell r="B267" t="str">
            <v>DCS - Sea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</row>
        <row r="268">
          <cell r="B268" t="str">
            <v>DCSBR - Air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</row>
        <row r="269">
          <cell r="B269" t="str">
            <v>DCSBR - Sea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</row>
        <row r="270">
          <cell r="B270" t="str">
            <v>DEICH - Air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</row>
        <row r="271">
          <cell r="B271" t="str">
            <v>DEICH - Sea</v>
          </cell>
          <cell r="C271">
            <v>0</v>
          </cell>
          <cell r="D271">
            <v>28</v>
          </cell>
          <cell r="E271">
            <v>36</v>
          </cell>
          <cell r="F271">
            <v>7</v>
          </cell>
          <cell r="G271">
            <v>26</v>
          </cell>
          <cell r="H271">
            <v>0</v>
          </cell>
          <cell r="I271">
            <v>31</v>
          </cell>
          <cell r="J271">
            <v>1</v>
          </cell>
          <cell r="K271">
            <v>0</v>
          </cell>
          <cell r="L271">
            <v>3</v>
          </cell>
          <cell r="M271">
            <v>13</v>
          </cell>
          <cell r="N271">
            <v>6</v>
          </cell>
          <cell r="O271">
            <v>3</v>
          </cell>
          <cell r="P271">
            <v>0</v>
          </cell>
          <cell r="Q271">
            <v>7</v>
          </cell>
          <cell r="R271">
            <v>9</v>
          </cell>
          <cell r="S271">
            <v>8</v>
          </cell>
          <cell r="T271">
            <v>3</v>
          </cell>
          <cell r="U271">
            <v>0</v>
          </cell>
          <cell r="V271">
            <v>0</v>
          </cell>
          <cell r="W271">
            <v>13</v>
          </cell>
          <cell r="X271">
            <v>3</v>
          </cell>
          <cell r="Y271">
            <v>10</v>
          </cell>
          <cell r="Z271">
            <v>8</v>
          </cell>
          <cell r="AA271">
            <v>16</v>
          </cell>
          <cell r="AB271">
            <v>0</v>
          </cell>
          <cell r="AC271">
            <v>0</v>
          </cell>
          <cell r="AD271">
            <v>11</v>
          </cell>
          <cell r="AE271">
            <v>5</v>
          </cell>
          <cell r="AF271">
            <v>0</v>
          </cell>
          <cell r="AG271">
            <v>0</v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</row>
        <row r="272">
          <cell r="B272" t="str">
            <v>DEICUK - Air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</row>
        <row r="273">
          <cell r="B273" t="str">
            <v>DEICUK - Sea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2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0</v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</row>
        <row r="274">
          <cell r="B274" t="str">
            <v>DEL - Air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</row>
        <row r="275">
          <cell r="B275" t="str">
            <v>DEL - Sea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/>
          </cell>
        </row>
        <row r="276">
          <cell r="B276" t="str">
            <v>DEMO - Air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</row>
        <row r="277">
          <cell r="B277" t="str">
            <v>DEMO - Sea</v>
          </cell>
          <cell r="C277">
            <v>0</v>
          </cell>
          <cell r="D277">
            <v>3</v>
          </cell>
          <cell r="E277">
            <v>0</v>
          </cell>
          <cell r="F277">
            <v>0</v>
          </cell>
          <cell r="G277">
            <v>0</v>
          </cell>
          <cell r="H277">
            <v>1</v>
          </cell>
          <cell r="I277">
            <v>0</v>
          </cell>
          <cell r="J277">
            <v>2</v>
          </cell>
          <cell r="K277">
            <v>0</v>
          </cell>
          <cell r="L277">
            <v>0</v>
          </cell>
          <cell r="M277">
            <v>2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</row>
        <row r="278">
          <cell r="B278" t="str">
            <v>DICKS - Air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2</v>
          </cell>
          <cell r="H278">
            <v>4</v>
          </cell>
          <cell r="I278">
            <v>3</v>
          </cell>
          <cell r="J278">
            <v>0</v>
          </cell>
          <cell r="K278">
            <v>1</v>
          </cell>
          <cell r="L278">
            <v>0</v>
          </cell>
          <cell r="M278">
            <v>0</v>
          </cell>
          <cell r="N278">
            <v>1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3</v>
          </cell>
          <cell r="V278">
            <v>0</v>
          </cell>
          <cell r="W278">
            <v>0</v>
          </cell>
          <cell r="X278">
            <v>5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</row>
        <row r="279">
          <cell r="B279" t="str">
            <v>DICKS - Sea</v>
          </cell>
          <cell r="C279">
            <v>0</v>
          </cell>
          <cell r="D279">
            <v>9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14</v>
          </cell>
          <cell r="J279">
            <v>27</v>
          </cell>
          <cell r="K279">
            <v>15</v>
          </cell>
          <cell r="L279">
            <v>4</v>
          </cell>
          <cell r="M279">
            <v>2</v>
          </cell>
          <cell r="N279">
            <v>5</v>
          </cell>
          <cell r="O279">
            <v>7</v>
          </cell>
          <cell r="P279">
            <v>0</v>
          </cell>
          <cell r="Q279">
            <v>17</v>
          </cell>
          <cell r="R279">
            <v>19</v>
          </cell>
          <cell r="S279">
            <v>4</v>
          </cell>
          <cell r="T279">
            <v>0</v>
          </cell>
          <cell r="U279">
            <v>2</v>
          </cell>
          <cell r="V279">
            <v>1</v>
          </cell>
          <cell r="W279">
            <v>18</v>
          </cell>
          <cell r="X279">
            <v>15</v>
          </cell>
          <cell r="Y279">
            <v>14</v>
          </cell>
          <cell r="Z279">
            <v>4</v>
          </cell>
          <cell r="AA279">
            <v>18</v>
          </cell>
          <cell r="AB279">
            <v>2</v>
          </cell>
          <cell r="AC279">
            <v>1</v>
          </cell>
          <cell r="AD279">
            <v>0</v>
          </cell>
          <cell r="AE279">
            <v>7</v>
          </cell>
          <cell r="AF279">
            <v>22</v>
          </cell>
          <cell r="AG279">
            <v>0</v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</row>
        <row r="280">
          <cell r="B280" t="str">
            <v>DOLC - Air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</row>
        <row r="281">
          <cell r="B281" t="str">
            <v>DOLC - Sea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</row>
        <row r="282">
          <cell r="B282" t="str">
            <v>DORM - Air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</row>
        <row r="283">
          <cell r="B283" t="str">
            <v>DORM - Sea</v>
          </cell>
          <cell r="C283">
            <v>0</v>
          </cell>
          <cell r="D283">
            <v>1</v>
          </cell>
          <cell r="E283">
            <v>0</v>
          </cell>
          <cell r="F283">
            <v>1</v>
          </cell>
          <cell r="G283">
            <v>0</v>
          </cell>
          <cell r="H283">
            <v>1</v>
          </cell>
          <cell r="I283">
            <v>0</v>
          </cell>
          <cell r="J283">
            <v>2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1</v>
          </cell>
          <cell r="AC283">
            <v>0</v>
          </cell>
          <cell r="AD283">
            <v>0</v>
          </cell>
          <cell r="AE283">
            <v>0</v>
          </cell>
          <cell r="AF283">
            <v>1</v>
          </cell>
          <cell r="AG283">
            <v>0</v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</row>
        <row r="284">
          <cell r="B284" t="str">
            <v>DORMAN - Air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</row>
        <row r="285">
          <cell r="B285" t="str">
            <v>DORMAN - Sea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</row>
        <row r="286">
          <cell r="B286" t="str">
            <v>DRESSB - Air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</row>
        <row r="287">
          <cell r="B287" t="str">
            <v>DRESSB - Sea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</row>
        <row r="288">
          <cell r="B288" t="str">
            <v>DRESSC - Air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</row>
        <row r="289">
          <cell r="B289" t="str">
            <v>DRESSC - Sea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</row>
        <row r="290">
          <cell r="B290" t="str">
            <v>DRESSL - Air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</row>
        <row r="291">
          <cell r="B291" t="str">
            <v>DRESSL - Sea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</row>
        <row r="292">
          <cell r="B292" t="str">
            <v>DSAQSP - Air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/>
          </cell>
        </row>
        <row r="293">
          <cell r="B293" t="str">
            <v>DSAQSP - Sea</v>
          </cell>
          <cell r="C293">
            <v>1</v>
          </cell>
          <cell r="D293">
            <v>0</v>
          </cell>
          <cell r="E293">
            <v>1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1</v>
          </cell>
          <cell r="K293">
            <v>0</v>
          </cell>
          <cell r="L293">
            <v>1</v>
          </cell>
          <cell r="M293">
            <v>0</v>
          </cell>
          <cell r="N293">
            <v>1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1</v>
          </cell>
          <cell r="W293">
            <v>1</v>
          </cell>
          <cell r="X293">
            <v>0</v>
          </cell>
          <cell r="Y293">
            <v>1</v>
          </cell>
          <cell r="Z293">
            <v>0</v>
          </cell>
          <cell r="AA293">
            <v>0</v>
          </cell>
          <cell r="AB293">
            <v>1</v>
          </cell>
          <cell r="AC293">
            <v>0</v>
          </cell>
          <cell r="AD293">
            <v>1</v>
          </cell>
          <cell r="AE293">
            <v>0</v>
          </cell>
          <cell r="AF293">
            <v>0</v>
          </cell>
          <cell r="AG293">
            <v>0</v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</row>
        <row r="294">
          <cell r="B294" t="str">
            <v>EAM - Air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</row>
        <row r="295">
          <cell r="B295" t="str">
            <v>EAM - Sea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</row>
        <row r="296">
          <cell r="B296" t="str">
            <v>EASTER - Air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</row>
        <row r="297">
          <cell r="B297" t="str">
            <v>EASTER - Sea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</row>
        <row r="298">
          <cell r="B298" t="str">
            <v>EBACO - Air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</row>
        <row r="299">
          <cell r="B299" t="str">
            <v>EBACO - Sea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</row>
        <row r="300">
          <cell r="B300" t="str">
            <v>EBSI - Air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</row>
        <row r="301">
          <cell r="B301" t="str">
            <v>EBSI - Sea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</row>
        <row r="302">
          <cell r="B302" t="str">
            <v>EDDIE - Air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/>
          </cell>
        </row>
        <row r="303">
          <cell r="B303" t="str">
            <v>EDDIE - Sea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</row>
        <row r="304">
          <cell r="B304" t="str">
            <v>EDDIEB - Air</v>
          </cell>
          <cell r="C304">
            <v>1</v>
          </cell>
          <cell r="D304">
            <v>1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1</v>
          </cell>
          <cell r="AB304">
            <v>0</v>
          </cell>
          <cell r="AC304">
            <v>0</v>
          </cell>
          <cell r="AD304">
            <v>0</v>
          </cell>
          <cell r="AE304">
            <v>1</v>
          </cell>
          <cell r="AF304">
            <v>0</v>
          </cell>
          <cell r="AG304">
            <v>0</v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</row>
        <row r="305">
          <cell r="B305" t="str">
            <v>EDDIEB - Sea</v>
          </cell>
          <cell r="C305">
            <v>4</v>
          </cell>
          <cell r="D305">
            <v>0</v>
          </cell>
          <cell r="E305">
            <v>6</v>
          </cell>
          <cell r="F305">
            <v>6</v>
          </cell>
          <cell r="G305">
            <v>0</v>
          </cell>
          <cell r="H305">
            <v>1</v>
          </cell>
          <cell r="I305">
            <v>1</v>
          </cell>
          <cell r="J305">
            <v>1</v>
          </cell>
          <cell r="K305">
            <v>3</v>
          </cell>
          <cell r="L305">
            <v>4</v>
          </cell>
          <cell r="M305">
            <v>17</v>
          </cell>
          <cell r="N305">
            <v>7</v>
          </cell>
          <cell r="O305">
            <v>3</v>
          </cell>
          <cell r="P305">
            <v>3</v>
          </cell>
          <cell r="Q305">
            <v>7</v>
          </cell>
          <cell r="R305">
            <v>3</v>
          </cell>
          <cell r="S305">
            <v>4</v>
          </cell>
          <cell r="T305">
            <v>2</v>
          </cell>
          <cell r="U305">
            <v>1</v>
          </cell>
          <cell r="V305">
            <v>1</v>
          </cell>
          <cell r="W305">
            <v>34</v>
          </cell>
          <cell r="X305">
            <v>0</v>
          </cell>
          <cell r="Y305">
            <v>3</v>
          </cell>
          <cell r="Z305">
            <v>31</v>
          </cell>
          <cell r="AA305">
            <v>5</v>
          </cell>
          <cell r="AB305">
            <v>5</v>
          </cell>
          <cell r="AC305">
            <v>9</v>
          </cell>
          <cell r="AD305">
            <v>25</v>
          </cell>
          <cell r="AE305">
            <v>12</v>
          </cell>
          <cell r="AF305">
            <v>3</v>
          </cell>
          <cell r="AG305">
            <v>0</v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/>
          </cell>
        </row>
        <row r="306">
          <cell r="B306" t="str">
            <v>EDDIEC - Air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/>
          </cell>
        </row>
        <row r="307">
          <cell r="B307" t="str">
            <v>EDDIEC - Sea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</row>
        <row r="308">
          <cell r="B308" t="str">
            <v>ELDON - Air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</row>
        <row r="309">
          <cell r="B309" t="str">
            <v>ELDON - Sea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/>
          </cell>
        </row>
        <row r="310">
          <cell r="B310" t="str">
            <v>ELDOR - Air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</row>
        <row r="311">
          <cell r="B311" t="str">
            <v>ELDOR - Sea</v>
          </cell>
          <cell r="C311">
            <v>0</v>
          </cell>
          <cell r="D311">
            <v>0</v>
          </cell>
          <cell r="E311">
            <v>1</v>
          </cell>
          <cell r="F311">
            <v>0</v>
          </cell>
          <cell r="G311">
            <v>0</v>
          </cell>
          <cell r="H311">
            <v>2</v>
          </cell>
          <cell r="I311">
            <v>0</v>
          </cell>
          <cell r="J311">
            <v>3</v>
          </cell>
          <cell r="K311">
            <v>0</v>
          </cell>
          <cell r="L311">
            <v>1</v>
          </cell>
          <cell r="M311">
            <v>8</v>
          </cell>
          <cell r="N311">
            <v>7</v>
          </cell>
          <cell r="O311">
            <v>0</v>
          </cell>
          <cell r="P311">
            <v>0</v>
          </cell>
          <cell r="Q311">
            <v>0</v>
          </cell>
          <cell r="R311">
            <v>2</v>
          </cell>
          <cell r="S311">
            <v>8</v>
          </cell>
          <cell r="T311">
            <v>7</v>
          </cell>
          <cell r="U311">
            <v>0</v>
          </cell>
          <cell r="V311">
            <v>5</v>
          </cell>
          <cell r="W311">
            <v>5</v>
          </cell>
          <cell r="X311">
            <v>0</v>
          </cell>
          <cell r="Y311">
            <v>9</v>
          </cell>
          <cell r="Z311">
            <v>0</v>
          </cell>
          <cell r="AA311">
            <v>3</v>
          </cell>
          <cell r="AB311">
            <v>0</v>
          </cell>
          <cell r="AC311">
            <v>7</v>
          </cell>
          <cell r="AD311">
            <v>0</v>
          </cell>
          <cell r="AE311">
            <v>5</v>
          </cell>
          <cell r="AF311">
            <v>1</v>
          </cell>
          <cell r="AG311">
            <v>4</v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</row>
        <row r="312">
          <cell r="B312" t="str">
            <v>ELESTE - Air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/>
          </cell>
        </row>
        <row r="313">
          <cell r="B313" t="str">
            <v>ELESTE - Sea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</row>
        <row r="314">
          <cell r="B314" t="str">
            <v>ELIE - Air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</row>
        <row r="315">
          <cell r="B315" t="str">
            <v>ELIE - Sea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/>
          </cell>
        </row>
        <row r="316">
          <cell r="B316" t="str">
            <v>ELLUS - Air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/>
          </cell>
        </row>
        <row r="317">
          <cell r="B317" t="str">
            <v>ELLUS - Sea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1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/>
          </cell>
        </row>
        <row r="318">
          <cell r="B318" t="str">
            <v>EMCI - Air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</row>
        <row r="319">
          <cell r="B319" t="str">
            <v>EMCI - Sea</v>
          </cell>
          <cell r="C319">
            <v>0</v>
          </cell>
          <cell r="D319">
            <v>2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1</v>
          </cell>
          <cell r="J319">
            <v>0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</row>
        <row r="320">
          <cell r="B320" t="str">
            <v>EMCOLS - Air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4</v>
          </cell>
          <cell r="Z320">
            <v>0</v>
          </cell>
          <cell r="AA320">
            <v>0</v>
          </cell>
          <cell r="AB320">
            <v>2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/>
          </cell>
        </row>
        <row r="321">
          <cell r="B321" t="str">
            <v>EMCOLS - Sea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8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2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/>
          </cell>
        </row>
        <row r="322">
          <cell r="B322" t="str">
            <v>EMERSN - Air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 t="str">
            <v/>
          </cell>
          <cell r="AX322" t="str">
            <v/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/>
          </cell>
        </row>
        <row r="323">
          <cell r="B323" t="str">
            <v>EMERSN - Sea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</row>
        <row r="324">
          <cell r="B324" t="str">
            <v>EMLUX - Air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</row>
        <row r="325">
          <cell r="B325" t="str">
            <v>EMLUX - Sea</v>
          </cell>
          <cell r="C325">
            <v>2</v>
          </cell>
          <cell r="D325">
            <v>30</v>
          </cell>
          <cell r="E325">
            <v>3</v>
          </cell>
          <cell r="F325">
            <v>0</v>
          </cell>
          <cell r="G325">
            <v>0</v>
          </cell>
          <cell r="H325">
            <v>0</v>
          </cell>
          <cell r="I325">
            <v>5</v>
          </cell>
          <cell r="J325">
            <v>26</v>
          </cell>
          <cell r="K325">
            <v>1</v>
          </cell>
          <cell r="L325">
            <v>1</v>
          </cell>
          <cell r="M325">
            <v>23</v>
          </cell>
          <cell r="N325">
            <v>0</v>
          </cell>
          <cell r="O325">
            <v>0</v>
          </cell>
          <cell r="P325">
            <v>0</v>
          </cell>
          <cell r="Q325">
            <v>11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22</v>
          </cell>
          <cell r="X325">
            <v>6</v>
          </cell>
          <cell r="Y325">
            <v>8</v>
          </cell>
          <cell r="Z325">
            <v>6</v>
          </cell>
          <cell r="AA325">
            <v>4</v>
          </cell>
          <cell r="AB325">
            <v>9</v>
          </cell>
          <cell r="AC325">
            <v>2</v>
          </cell>
          <cell r="AD325">
            <v>0</v>
          </cell>
          <cell r="AE325">
            <v>9</v>
          </cell>
          <cell r="AF325">
            <v>8</v>
          </cell>
          <cell r="AG325">
            <v>0</v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X325" t="str">
            <v/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</row>
        <row r="326">
          <cell r="B326" t="str">
            <v>ENGRS - Air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</row>
        <row r="327">
          <cell r="B327" t="str">
            <v>ENGRS - Sea</v>
          </cell>
          <cell r="C327">
            <v>0</v>
          </cell>
          <cell r="D327">
            <v>1</v>
          </cell>
          <cell r="E327">
            <v>6</v>
          </cell>
          <cell r="F327">
            <v>0</v>
          </cell>
          <cell r="G327">
            <v>2</v>
          </cell>
          <cell r="H327">
            <v>0</v>
          </cell>
          <cell r="I327">
            <v>1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6</v>
          </cell>
          <cell r="Y327">
            <v>2</v>
          </cell>
          <cell r="Z327">
            <v>0</v>
          </cell>
          <cell r="AA327">
            <v>0</v>
          </cell>
          <cell r="AB327">
            <v>6</v>
          </cell>
          <cell r="AC327">
            <v>0</v>
          </cell>
          <cell r="AD327">
            <v>1</v>
          </cell>
          <cell r="AE327">
            <v>4</v>
          </cell>
          <cell r="AF327">
            <v>0</v>
          </cell>
          <cell r="AG327">
            <v>0</v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</row>
        <row r="328">
          <cell r="B328" t="str">
            <v>ENSHOE - Air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</row>
        <row r="329">
          <cell r="B329" t="str">
            <v>ENSHOE - Sea</v>
          </cell>
          <cell r="C329">
            <v>0</v>
          </cell>
          <cell r="D329">
            <v>0</v>
          </cell>
          <cell r="E329">
            <v>2</v>
          </cell>
          <cell r="F329">
            <v>0</v>
          </cell>
          <cell r="G329">
            <v>6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7</v>
          </cell>
          <cell r="R329">
            <v>0</v>
          </cell>
          <cell r="S329">
            <v>2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1</v>
          </cell>
          <cell r="Y329">
            <v>0</v>
          </cell>
          <cell r="Z329">
            <v>0</v>
          </cell>
          <cell r="AA329">
            <v>1</v>
          </cell>
          <cell r="AB329">
            <v>2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</row>
        <row r="330">
          <cell r="B330" t="str">
            <v>ENSPOR - Air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</row>
        <row r="331">
          <cell r="B331" t="str">
            <v>ENSPOR - Sea</v>
          </cell>
          <cell r="C331">
            <v>0</v>
          </cell>
          <cell r="D331">
            <v>0</v>
          </cell>
          <cell r="E331">
            <v>4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3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</row>
        <row r="332">
          <cell r="B332" t="str">
            <v>ESPEUR - Air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</row>
        <row r="333">
          <cell r="B333" t="str">
            <v>ESPEUR - Sea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</row>
        <row r="334">
          <cell r="B334" t="str">
            <v>ESPRIT - Air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5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</row>
        <row r="335">
          <cell r="B335" t="str">
            <v>ESPRIT - Sea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7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2</v>
          </cell>
          <cell r="AD335">
            <v>2</v>
          </cell>
          <cell r="AE335">
            <v>0</v>
          </cell>
          <cell r="AF335">
            <v>0</v>
          </cell>
          <cell r="AG335">
            <v>0</v>
          </cell>
          <cell r="AH335" t="str">
            <v/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</row>
        <row r="336">
          <cell r="B336" t="str">
            <v>ESTN - Air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</row>
        <row r="337">
          <cell r="B337" t="str">
            <v>ESTN - Sea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 t="str">
            <v/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/>
          </cell>
        </row>
        <row r="338">
          <cell r="B338" t="str">
            <v>ESTNCA - Air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 t="str">
            <v/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</row>
        <row r="339">
          <cell r="B339" t="str">
            <v>ESTNCA - Sea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 t="str">
            <v/>
          </cell>
          <cell r="AX339" t="str">
            <v/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</row>
        <row r="340">
          <cell r="B340" t="str">
            <v>ETNA - Air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</row>
        <row r="341">
          <cell r="B341" t="str">
            <v>ETNA - Sea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X341" t="str">
            <v/>
          </cell>
          <cell r="AY341" t="str">
            <v/>
          </cell>
          <cell r="AZ341" t="str">
            <v/>
          </cell>
          <cell r="BA341" t="str">
            <v/>
          </cell>
          <cell r="BB341" t="str">
            <v/>
          </cell>
          <cell r="BC341" t="str">
            <v/>
          </cell>
        </row>
        <row r="342">
          <cell r="B342" t="str">
            <v>EUROM - Air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</row>
        <row r="343">
          <cell r="B343" t="str">
            <v>EUROM - Sea</v>
          </cell>
          <cell r="C343">
            <v>2</v>
          </cell>
          <cell r="D343">
            <v>29</v>
          </cell>
          <cell r="E343">
            <v>13</v>
          </cell>
          <cell r="F343">
            <v>3</v>
          </cell>
          <cell r="G343">
            <v>0</v>
          </cell>
          <cell r="H343">
            <v>4</v>
          </cell>
          <cell r="I343">
            <v>8</v>
          </cell>
          <cell r="J343">
            <v>13</v>
          </cell>
          <cell r="K343">
            <v>1</v>
          </cell>
          <cell r="L343">
            <v>2</v>
          </cell>
          <cell r="M343">
            <v>2</v>
          </cell>
          <cell r="N343">
            <v>1</v>
          </cell>
          <cell r="O343">
            <v>1</v>
          </cell>
          <cell r="P343">
            <v>2</v>
          </cell>
          <cell r="Q343">
            <v>1</v>
          </cell>
          <cell r="R343">
            <v>1</v>
          </cell>
          <cell r="S343">
            <v>0</v>
          </cell>
          <cell r="T343">
            <v>3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4</v>
          </cell>
          <cell r="AF343">
            <v>2</v>
          </cell>
          <cell r="AG343">
            <v>0</v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</row>
        <row r="344">
          <cell r="B344" t="str">
            <v>EWCEU - Air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/>
          </cell>
        </row>
        <row r="345">
          <cell r="B345" t="str">
            <v>EWCEU - Sea</v>
          </cell>
          <cell r="C345">
            <v>0</v>
          </cell>
          <cell r="D345">
            <v>1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1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</row>
        <row r="346">
          <cell r="B346" t="str">
            <v>EXPRES - Air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</row>
        <row r="347">
          <cell r="B347" t="str">
            <v>EXPRES - Sea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 t="str">
            <v/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</row>
        <row r="348">
          <cell r="B348" t="str">
            <v>FALAB - Air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/>
          </cell>
        </row>
        <row r="349">
          <cell r="B349" t="str">
            <v>FALAB - Sea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</row>
        <row r="350">
          <cell r="B350" t="str">
            <v>FAPEN - Air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</row>
        <row r="351">
          <cell r="B351" t="str">
            <v>FAPEN - Sea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</row>
        <row r="352">
          <cell r="B352" t="str">
            <v>FBEUR - Air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</row>
        <row r="353">
          <cell r="B353" t="str">
            <v>FBEUR - Sea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</row>
        <row r="354">
          <cell r="B354" t="str">
            <v>FLEX - Air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</row>
        <row r="355">
          <cell r="B355" t="str">
            <v>FLEX - Sea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</row>
        <row r="356">
          <cell r="B356" t="str">
            <v>FLEXI - Air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</row>
        <row r="357">
          <cell r="B357" t="str">
            <v>FLEXI - Sea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</row>
        <row r="358">
          <cell r="B358" t="str">
            <v>FOOTCA - Air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</row>
        <row r="359">
          <cell r="B359" t="str">
            <v>FOOTCA - Sea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1</v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</row>
        <row r="360">
          <cell r="B360" t="str">
            <v>FOOTES - Air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</row>
        <row r="361">
          <cell r="B361" t="str">
            <v>FOOTES - Sea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2</v>
          </cell>
          <cell r="AA361">
            <v>4</v>
          </cell>
          <cell r="AB361">
            <v>0</v>
          </cell>
          <cell r="AC361">
            <v>1</v>
          </cell>
          <cell r="AD361">
            <v>0</v>
          </cell>
          <cell r="AE361">
            <v>5</v>
          </cell>
          <cell r="AF361">
            <v>2</v>
          </cell>
          <cell r="AG361">
            <v>0</v>
          </cell>
          <cell r="AH361" t="str">
            <v/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 t="str">
            <v/>
          </cell>
          <cell r="AP361" t="str">
            <v/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</row>
        <row r="362">
          <cell r="B362" t="str">
            <v>FOOTEU - Air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</row>
        <row r="363">
          <cell r="B363" t="str">
            <v>FOOTEU - Sea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3</v>
          </cell>
          <cell r="AB363">
            <v>0</v>
          </cell>
          <cell r="AC363">
            <v>7</v>
          </cell>
          <cell r="AD363">
            <v>1</v>
          </cell>
          <cell r="AE363">
            <v>0</v>
          </cell>
          <cell r="AF363">
            <v>0</v>
          </cell>
          <cell r="AG363">
            <v>0</v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</row>
        <row r="364">
          <cell r="B364" t="str">
            <v>FOOTLK - Air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</row>
        <row r="365">
          <cell r="B365" t="str">
            <v>FOOTLK - Sea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</row>
        <row r="366">
          <cell r="B366" t="str">
            <v>FOOTRT - Air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</row>
        <row r="367">
          <cell r="B367" t="str">
            <v>FOOTRT - Sea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2</v>
          </cell>
          <cell r="AC367">
            <v>3</v>
          </cell>
          <cell r="AD367">
            <v>0</v>
          </cell>
          <cell r="AE367">
            <v>1</v>
          </cell>
          <cell r="AF367">
            <v>1</v>
          </cell>
          <cell r="AG367">
            <v>0</v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</row>
        <row r="368">
          <cell r="B368" t="str">
            <v>FOOTTE - Air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</row>
        <row r="369">
          <cell r="B369" t="str">
            <v>FOOTTE - Sea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1</v>
          </cell>
          <cell r="AG369">
            <v>0</v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</row>
        <row r="370">
          <cell r="B370" t="str">
            <v>FOX - Air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</row>
        <row r="371">
          <cell r="B371" t="str">
            <v>FOX - Sea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/>
          </cell>
          <cell r="AX371" t="str">
            <v/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</row>
        <row r="372">
          <cell r="B372" t="str">
            <v>FRUIT - Air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</row>
        <row r="373">
          <cell r="B373" t="str">
            <v>FRUIT - Sea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</row>
        <row r="374">
          <cell r="B374" t="str">
            <v>GAP - Air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6</v>
          </cell>
          <cell r="R374">
            <v>3</v>
          </cell>
          <cell r="S374">
            <v>1</v>
          </cell>
          <cell r="T374">
            <v>1</v>
          </cell>
          <cell r="U374">
            <v>5</v>
          </cell>
          <cell r="V374">
            <v>4</v>
          </cell>
          <cell r="W374">
            <v>1</v>
          </cell>
          <cell r="X374">
            <v>2</v>
          </cell>
          <cell r="Y374">
            <v>2</v>
          </cell>
          <cell r="Z374">
            <v>0</v>
          </cell>
          <cell r="AA374">
            <v>3</v>
          </cell>
          <cell r="AB374">
            <v>2</v>
          </cell>
          <cell r="AC374">
            <v>3</v>
          </cell>
          <cell r="AD374">
            <v>2</v>
          </cell>
          <cell r="AE374">
            <v>2</v>
          </cell>
          <cell r="AF374">
            <v>4</v>
          </cell>
          <cell r="AG374">
            <v>0</v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</row>
        <row r="375">
          <cell r="B375" t="str">
            <v>GAP - Sea</v>
          </cell>
          <cell r="C375">
            <v>537</v>
          </cell>
          <cell r="D375">
            <v>425</v>
          </cell>
          <cell r="E375">
            <v>997</v>
          </cell>
          <cell r="F375">
            <v>467</v>
          </cell>
          <cell r="G375">
            <v>81</v>
          </cell>
          <cell r="H375">
            <v>469</v>
          </cell>
          <cell r="I375">
            <v>482</v>
          </cell>
          <cell r="J375">
            <v>436</v>
          </cell>
          <cell r="K375">
            <v>748</v>
          </cell>
          <cell r="L375">
            <v>677</v>
          </cell>
          <cell r="M375">
            <v>479</v>
          </cell>
          <cell r="N375">
            <v>531</v>
          </cell>
          <cell r="O375">
            <v>546</v>
          </cell>
          <cell r="P375">
            <v>386</v>
          </cell>
          <cell r="Q375">
            <v>445</v>
          </cell>
          <cell r="R375">
            <v>423</v>
          </cell>
          <cell r="S375">
            <v>192</v>
          </cell>
          <cell r="T375">
            <v>479</v>
          </cell>
          <cell r="U375">
            <v>84</v>
          </cell>
          <cell r="V375">
            <v>269</v>
          </cell>
          <cell r="W375">
            <v>703</v>
          </cell>
          <cell r="X375">
            <v>511</v>
          </cell>
          <cell r="Y375">
            <v>676</v>
          </cell>
          <cell r="Z375">
            <v>419</v>
          </cell>
          <cell r="AA375">
            <v>718</v>
          </cell>
          <cell r="AB375">
            <v>851</v>
          </cell>
          <cell r="AC375">
            <v>867</v>
          </cell>
          <cell r="AD375">
            <v>350</v>
          </cell>
          <cell r="AE375">
            <v>650</v>
          </cell>
          <cell r="AF375">
            <v>925</v>
          </cell>
          <cell r="AG375">
            <v>439</v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</row>
        <row r="376">
          <cell r="B376" t="str">
            <v>GCO - Air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</row>
        <row r="377">
          <cell r="B377" t="str">
            <v>GCO - Sea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</row>
        <row r="378">
          <cell r="B378" t="str">
            <v>GFSI - Air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</row>
        <row r="379">
          <cell r="B379" t="str">
            <v>GFSI - Sea</v>
          </cell>
          <cell r="C379">
            <v>0</v>
          </cell>
          <cell r="D379">
            <v>3</v>
          </cell>
          <cell r="E379">
            <v>0</v>
          </cell>
          <cell r="F379">
            <v>0</v>
          </cell>
          <cell r="G379">
            <v>0</v>
          </cell>
          <cell r="H379">
            <v>4</v>
          </cell>
          <cell r="I379">
            <v>2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</row>
        <row r="380">
          <cell r="B380" t="str">
            <v>GIII - Air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</row>
        <row r="381">
          <cell r="B381" t="str">
            <v>GIII - Sea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</row>
        <row r="382">
          <cell r="B382" t="str">
            <v>GLERY - Air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</row>
        <row r="383">
          <cell r="B383" t="str">
            <v>GLERY - Sea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</row>
        <row r="384">
          <cell r="B384" t="str">
            <v>GORE - Air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</row>
        <row r="385">
          <cell r="B385" t="str">
            <v>GORE - Sea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7</v>
          </cell>
          <cell r="I385">
            <v>0</v>
          </cell>
          <cell r="J385">
            <v>0</v>
          </cell>
          <cell r="K385">
            <v>0</v>
          </cell>
          <cell r="L385">
            <v>23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10</v>
          </cell>
          <cell r="S385">
            <v>0</v>
          </cell>
          <cell r="T385">
            <v>0</v>
          </cell>
          <cell r="U385">
            <v>0</v>
          </cell>
          <cell r="V385">
            <v>48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8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</row>
        <row r="386">
          <cell r="B386" t="str">
            <v>GPROD - Air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</row>
        <row r="387">
          <cell r="B387" t="str">
            <v>GPROD - Sea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</row>
        <row r="388">
          <cell r="B388" t="str">
            <v>GRACO - Air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</row>
        <row r="389">
          <cell r="B389" t="str">
            <v>GRACO - Sea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</row>
        <row r="390">
          <cell r="B390" t="str">
            <v>GSMBR - Air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</row>
        <row r="391">
          <cell r="B391" t="str">
            <v>GSMBR - Sea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</row>
        <row r="392">
          <cell r="B392" t="str">
            <v>GSTAR - Air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 t="str">
            <v/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</row>
        <row r="393">
          <cell r="B393" t="str">
            <v>GSTAR - Sea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 t="str">
            <v/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</row>
        <row r="394">
          <cell r="B394" t="str">
            <v>GUESS - Air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 t="str">
            <v/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</row>
        <row r="395">
          <cell r="B395" t="str">
            <v>GUESS - Sea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 t="str">
            <v/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</row>
        <row r="396">
          <cell r="B396" t="str">
            <v>GUITAR - Air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 t="str">
            <v/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</row>
        <row r="397">
          <cell r="B397" t="str">
            <v>GUITAR - Sea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</row>
        <row r="398">
          <cell r="B398" t="str">
            <v>GUITCN - Air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</row>
        <row r="399">
          <cell r="B399" t="str">
            <v>GUITCN - Sea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 t="str">
            <v/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</row>
        <row r="400">
          <cell r="B400" t="str">
            <v>HAGGAR - Air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/>
          </cell>
        </row>
        <row r="401">
          <cell r="B401" t="str">
            <v>HAGGAR - Sea</v>
          </cell>
          <cell r="C401">
            <v>0</v>
          </cell>
          <cell r="D401">
            <v>1</v>
          </cell>
          <cell r="E401">
            <v>0</v>
          </cell>
          <cell r="F401">
            <v>1</v>
          </cell>
          <cell r="G401">
            <v>0</v>
          </cell>
          <cell r="H401">
            <v>0</v>
          </cell>
          <cell r="I401">
            <v>2</v>
          </cell>
          <cell r="J401">
            <v>0</v>
          </cell>
          <cell r="K401">
            <v>0</v>
          </cell>
          <cell r="L401">
            <v>5</v>
          </cell>
          <cell r="M401">
            <v>0</v>
          </cell>
          <cell r="N401">
            <v>1</v>
          </cell>
          <cell r="O401">
            <v>0</v>
          </cell>
          <cell r="P401">
            <v>1</v>
          </cell>
          <cell r="Q401">
            <v>1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/>
          </cell>
        </row>
        <row r="402">
          <cell r="B402" t="str">
            <v>HARMAN - Air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</row>
        <row r="403">
          <cell r="B403" t="str">
            <v>HARMAN - Sea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/>
          </cell>
        </row>
        <row r="404">
          <cell r="B404" t="str">
            <v>HARMEU - Air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/>
          </cell>
        </row>
        <row r="405">
          <cell r="B405" t="str">
            <v>HARMEU - Sea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/>
          </cell>
        </row>
        <row r="406">
          <cell r="B406" t="str">
            <v>HBIAUS - Air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/>
          </cell>
        </row>
        <row r="407">
          <cell r="B407" t="str">
            <v>HBIAUS - Sea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</row>
        <row r="408">
          <cell r="B408" t="str">
            <v>HBICAN - Air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</row>
        <row r="409">
          <cell r="B409" t="str">
            <v>HBICAN - Sea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/>
          </cell>
        </row>
        <row r="410">
          <cell r="B410" t="str">
            <v>HBIEUR - Air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/>
          </cell>
        </row>
        <row r="411">
          <cell r="B411" t="str">
            <v>HBIEUR - Sea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 t="str">
            <v/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/>
          </cell>
        </row>
        <row r="412">
          <cell r="B412" t="str">
            <v>HBIGEN - Air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 t="str">
            <v/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  <cell r="AV412" t="str">
            <v/>
          </cell>
          <cell r="AW412" t="str">
            <v/>
          </cell>
          <cell r="AX412" t="str">
            <v/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/>
          </cell>
        </row>
        <row r="413">
          <cell r="B413" t="str">
            <v>HBIGEN - Sea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/>
          </cell>
        </row>
        <row r="414">
          <cell r="B414" t="str">
            <v>HBIHOS - Air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</row>
        <row r="415">
          <cell r="B415" t="str">
            <v>HBIHOS - Sea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</row>
        <row r="416">
          <cell r="B416" t="str">
            <v>HBIINT - Air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</row>
        <row r="417">
          <cell r="B417" t="str">
            <v>HBIINT - Sea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 t="str">
            <v/>
          </cell>
          <cell r="AI417" t="str">
            <v/>
          </cell>
          <cell r="AJ417" t="str">
            <v/>
          </cell>
          <cell r="AK417" t="str">
            <v/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/>
          </cell>
        </row>
        <row r="418">
          <cell r="B418" t="str">
            <v>HBIIRE - Air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</row>
        <row r="419">
          <cell r="B419" t="str">
            <v>HBIIRE - Sea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/>
          </cell>
        </row>
        <row r="420">
          <cell r="B420" t="str">
            <v>HBIJPN - Air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/>
          </cell>
        </row>
        <row r="421">
          <cell r="B421" t="str">
            <v>HBIJPN - Sea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 t="str">
            <v/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/>
          </cell>
        </row>
        <row r="422">
          <cell r="B422" t="str">
            <v>HBIMEX - Air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/>
          </cell>
        </row>
        <row r="423">
          <cell r="B423" t="str">
            <v>HBIMEX - Sea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</row>
        <row r="424">
          <cell r="B424" t="str">
            <v>HBINTL - Air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/>
          </cell>
        </row>
        <row r="425">
          <cell r="B425" t="str">
            <v>HBINTL - Sea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/>
          </cell>
        </row>
        <row r="426">
          <cell r="B426" t="str">
            <v>HBIOUT - Air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</row>
        <row r="427">
          <cell r="B427" t="str">
            <v>HBIOUT - Sea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</row>
        <row r="428">
          <cell r="B428" t="str">
            <v>HBIRAW - Air</v>
          </cell>
          <cell r="C428">
            <v>1</v>
          </cell>
          <cell r="D428">
            <v>1</v>
          </cell>
          <cell r="E428">
            <v>0</v>
          </cell>
          <cell r="F428">
            <v>0</v>
          </cell>
          <cell r="G428">
            <v>3</v>
          </cell>
          <cell r="H428">
            <v>0</v>
          </cell>
          <cell r="I428">
            <v>2</v>
          </cell>
          <cell r="J428">
            <v>0</v>
          </cell>
          <cell r="K428">
            <v>3</v>
          </cell>
          <cell r="L428">
            <v>0</v>
          </cell>
          <cell r="M428">
            <v>1</v>
          </cell>
          <cell r="N428">
            <v>2</v>
          </cell>
          <cell r="O428">
            <v>0</v>
          </cell>
          <cell r="P428">
            <v>1</v>
          </cell>
          <cell r="Q428">
            <v>0</v>
          </cell>
          <cell r="R428">
            <v>0</v>
          </cell>
          <cell r="S428">
            <v>1</v>
          </cell>
          <cell r="T428">
            <v>0</v>
          </cell>
          <cell r="U428">
            <v>0</v>
          </cell>
          <cell r="V428">
            <v>1</v>
          </cell>
          <cell r="W428">
            <v>0</v>
          </cell>
          <cell r="X428">
            <v>1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X428" t="str">
            <v/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</row>
        <row r="429">
          <cell r="B429" t="str">
            <v>HBIRAW - Sea</v>
          </cell>
          <cell r="C429">
            <v>3</v>
          </cell>
          <cell r="D429">
            <v>1</v>
          </cell>
          <cell r="E429">
            <v>2</v>
          </cell>
          <cell r="F429">
            <v>0</v>
          </cell>
          <cell r="G429">
            <v>0</v>
          </cell>
          <cell r="H429">
            <v>1</v>
          </cell>
          <cell r="I429">
            <v>1</v>
          </cell>
          <cell r="J429">
            <v>2</v>
          </cell>
          <cell r="K429">
            <v>2</v>
          </cell>
          <cell r="L429">
            <v>0</v>
          </cell>
          <cell r="M429">
            <v>3</v>
          </cell>
          <cell r="N429">
            <v>3</v>
          </cell>
          <cell r="O429">
            <v>1</v>
          </cell>
          <cell r="P429">
            <v>0</v>
          </cell>
          <cell r="Q429">
            <v>2</v>
          </cell>
          <cell r="R429">
            <v>4</v>
          </cell>
          <cell r="S429">
            <v>0</v>
          </cell>
          <cell r="T429">
            <v>3</v>
          </cell>
          <cell r="U429">
            <v>4</v>
          </cell>
          <cell r="V429">
            <v>4</v>
          </cell>
          <cell r="W429">
            <v>5</v>
          </cell>
          <cell r="X429">
            <v>1</v>
          </cell>
          <cell r="Y429">
            <v>3</v>
          </cell>
          <cell r="Z429">
            <v>3</v>
          </cell>
          <cell r="AA429">
            <v>3</v>
          </cell>
          <cell r="AB429">
            <v>2</v>
          </cell>
          <cell r="AC429">
            <v>5</v>
          </cell>
          <cell r="AD429">
            <v>2</v>
          </cell>
          <cell r="AE429">
            <v>4</v>
          </cell>
          <cell r="AF429">
            <v>1</v>
          </cell>
          <cell r="AG429">
            <v>1</v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</row>
        <row r="430">
          <cell r="B430" t="str">
            <v>HBITHA - Air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/>
          </cell>
        </row>
        <row r="431">
          <cell r="B431" t="str">
            <v>HBITHA - Sea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</row>
        <row r="432">
          <cell r="B432" t="str">
            <v>HBIUNW - Air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</row>
        <row r="433">
          <cell r="B433" t="str">
            <v>HBIUNW - Sea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</row>
        <row r="434">
          <cell r="B434" t="str">
            <v>HEMA - Air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</row>
        <row r="435">
          <cell r="B435" t="str">
            <v>HEMA - Sea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</row>
        <row r="436">
          <cell r="B436" t="str">
            <v>HGBUY - Air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</row>
        <row r="437">
          <cell r="B437" t="str">
            <v>HGBUY - Sea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/>
          </cell>
        </row>
        <row r="438">
          <cell r="B438" t="str">
            <v>HIDARY - Air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/>
          </cell>
        </row>
        <row r="439">
          <cell r="B439" t="str">
            <v>HIDARY - Sea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/>
          </cell>
        </row>
        <row r="440">
          <cell r="B440" t="str">
            <v>HORBAC - Air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</row>
        <row r="441">
          <cell r="B441" t="str">
            <v>HORBAC - Sea</v>
          </cell>
          <cell r="C441">
            <v>0</v>
          </cell>
          <cell r="D441">
            <v>43</v>
          </cell>
          <cell r="E441">
            <v>2</v>
          </cell>
          <cell r="F441">
            <v>10</v>
          </cell>
          <cell r="G441">
            <v>0</v>
          </cell>
          <cell r="H441">
            <v>0</v>
          </cell>
          <cell r="I441">
            <v>4</v>
          </cell>
          <cell r="J441">
            <v>14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/>
          </cell>
        </row>
        <row r="442">
          <cell r="B442" t="str">
            <v>HORBUB - Air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/>
          </cell>
        </row>
        <row r="443">
          <cell r="B443" t="str">
            <v>HORBUB - Sea</v>
          </cell>
          <cell r="C443">
            <v>0</v>
          </cell>
          <cell r="D443">
            <v>0</v>
          </cell>
          <cell r="E443">
            <v>0</v>
          </cell>
          <cell r="F443">
            <v>7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</row>
        <row r="444">
          <cell r="B444" t="str">
            <v>HOSLEY - Air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</row>
        <row r="445">
          <cell r="B445" t="str">
            <v>HOSLEY - Sea</v>
          </cell>
          <cell r="C445">
            <v>0</v>
          </cell>
          <cell r="D445">
            <v>0</v>
          </cell>
          <cell r="E445">
            <v>0</v>
          </cell>
          <cell r="F445">
            <v>1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1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1</v>
          </cell>
          <cell r="U445">
            <v>1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 t="str">
            <v/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/>
          </cell>
        </row>
        <row r="446">
          <cell r="B446" t="str">
            <v>HSACV - Air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 t="str">
            <v/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</row>
        <row r="447">
          <cell r="B447" t="str">
            <v>HSACV - Sea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  <cell r="AV447" t="str">
            <v/>
          </cell>
          <cell r="AW447" t="str">
            <v/>
          </cell>
          <cell r="AX447" t="str">
            <v/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/>
          </cell>
        </row>
        <row r="448">
          <cell r="B448" t="str">
            <v>HSEDE - Air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/>
          </cell>
        </row>
        <row r="449">
          <cell r="B449" t="str">
            <v>HSEDE - Sea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/>
          </cell>
        </row>
        <row r="450">
          <cell r="B450" t="str">
            <v>HSENSE - Air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</row>
        <row r="451">
          <cell r="B451" t="str">
            <v>HSENSE - Sea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</row>
        <row r="452">
          <cell r="B452" t="str">
            <v>HUNK - Air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1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/>
          </cell>
        </row>
        <row r="453">
          <cell r="B453" t="str">
            <v>HUNK - Sea</v>
          </cell>
          <cell r="C453">
            <v>0</v>
          </cell>
          <cell r="D453">
            <v>1</v>
          </cell>
          <cell r="E453">
            <v>0</v>
          </cell>
          <cell r="F453">
            <v>2</v>
          </cell>
          <cell r="G453">
            <v>0</v>
          </cell>
          <cell r="H453">
            <v>0</v>
          </cell>
          <cell r="I453">
            <v>1</v>
          </cell>
          <cell r="J453">
            <v>1</v>
          </cell>
          <cell r="K453">
            <v>3</v>
          </cell>
          <cell r="L453">
            <v>0</v>
          </cell>
          <cell r="M453">
            <v>0</v>
          </cell>
          <cell r="N453">
            <v>0</v>
          </cell>
          <cell r="O453">
            <v>1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1</v>
          </cell>
          <cell r="W453">
            <v>2</v>
          </cell>
          <cell r="X453">
            <v>0</v>
          </cell>
          <cell r="Y453">
            <v>0</v>
          </cell>
          <cell r="Z453">
            <v>1</v>
          </cell>
          <cell r="AA453">
            <v>2</v>
          </cell>
          <cell r="AB453">
            <v>0</v>
          </cell>
          <cell r="AC453">
            <v>1</v>
          </cell>
          <cell r="AD453">
            <v>1</v>
          </cell>
          <cell r="AE453">
            <v>2</v>
          </cell>
          <cell r="AF453">
            <v>0</v>
          </cell>
          <cell r="AG453">
            <v>0</v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X453" t="str">
            <v/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</row>
        <row r="454">
          <cell r="B454" t="str">
            <v>HURLEY - Air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/>
          </cell>
        </row>
        <row r="455">
          <cell r="B455" t="str">
            <v>HURLEY - Sea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X455" t="str">
            <v/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</row>
        <row r="456">
          <cell r="B456" t="str">
            <v>ILLUM - Air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</row>
        <row r="457">
          <cell r="B457" t="str">
            <v>ILLUM - Sea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</row>
        <row r="458">
          <cell r="B458" t="str">
            <v>IMAGE - Air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</row>
        <row r="459">
          <cell r="B459" t="str">
            <v>IMAGE - Sea</v>
          </cell>
          <cell r="C459">
            <v>0</v>
          </cell>
          <cell r="D459">
            <v>2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7</v>
          </cell>
          <cell r="J459">
            <v>2</v>
          </cell>
          <cell r="K459">
            <v>1</v>
          </cell>
          <cell r="L459">
            <v>4</v>
          </cell>
          <cell r="M459">
            <v>0</v>
          </cell>
          <cell r="N459">
            <v>0</v>
          </cell>
          <cell r="O459">
            <v>0</v>
          </cell>
          <cell r="P459">
            <v>2</v>
          </cell>
          <cell r="Q459">
            <v>2</v>
          </cell>
          <cell r="R459">
            <v>1</v>
          </cell>
          <cell r="S459">
            <v>1</v>
          </cell>
          <cell r="T459">
            <v>0</v>
          </cell>
          <cell r="U459">
            <v>0</v>
          </cell>
          <cell r="V459">
            <v>0</v>
          </cell>
          <cell r="W459">
            <v>1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1</v>
          </cell>
          <cell r="AE459">
            <v>0</v>
          </cell>
          <cell r="AF459">
            <v>0</v>
          </cell>
          <cell r="AG459">
            <v>0</v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/>
          </cell>
        </row>
        <row r="460">
          <cell r="B460" t="str">
            <v>INTCTX - Air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</row>
        <row r="461">
          <cell r="B461" t="str">
            <v>INTCTX - Sea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/>
          </cell>
        </row>
        <row r="462">
          <cell r="B462" t="str">
            <v>INVIT - Air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</row>
        <row r="463">
          <cell r="B463" t="str">
            <v>INVIT - Sea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</row>
        <row r="464">
          <cell r="B464" t="str">
            <v>ISA - Air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/>
          </cell>
        </row>
        <row r="465">
          <cell r="B465" t="str">
            <v>ISA - Sea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/>
          </cell>
        </row>
        <row r="466">
          <cell r="B466" t="str">
            <v>ITGM - Air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/>
          </cell>
        </row>
        <row r="467">
          <cell r="B467" t="str">
            <v>ITGM - Sea</v>
          </cell>
          <cell r="C467">
            <v>0</v>
          </cell>
          <cell r="D467">
            <v>2</v>
          </cell>
          <cell r="E467">
            <v>0</v>
          </cell>
          <cell r="F467">
            <v>0</v>
          </cell>
          <cell r="G467">
            <v>0</v>
          </cell>
          <cell r="H467">
            <v>1</v>
          </cell>
          <cell r="I467">
            <v>1</v>
          </cell>
          <cell r="J467">
            <v>2</v>
          </cell>
          <cell r="K467">
            <v>0</v>
          </cell>
          <cell r="L467">
            <v>0</v>
          </cell>
          <cell r="M467">
            <v>0</v>
          </cell>
          <cell r="N467">
            <v>1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1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</row>
        <row r="468">
          <cell r="B468" t="str">
            <v>IZUMI - Air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/>
          </cell>
        </row>
        <row r="469">
          <cell r="B469" t="str">
            <v>IZUMI - Sea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</row>
        <row r="470">
          <cell r="B470" t="str">
            <v>JACOB - Air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/>
          </cell>
        </row>
        <row r="471">
          <cell r="B471" t="str">
            <v>JACOB - Sea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</row>
        <row r="472">
          <cell r="B472" t="str">
            <v>JBOOT - Air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/>
          </cell>
        </row>
        <row r="473">
          <cell r="B473" t="str">
            <v>JBOOT - Sea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</row>
        <row r="474">
          <cell r="B474" t="str">
            <v>JCFL - Air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X474" t="str">
            <v/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</row>
        <row r="475">
          <cell r="B475" t="str">
            <v>JCFL - Sea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</row>
        <row r="476">
          <cell r="B476" t="str">
            <v>JCREW - Air</v>
          </cell>
          <cell r="C476">
            <v>12</v>
          </cell>
          <cell r="D476">
            <v>11</v>
          </cell>
          <cell r="E476">
            <v>7</v>
          </cell>
          <cell r="F476">
            <v>2</v>
          </cell>
          <cell r="G476">
            <v>3</v>
          </cell>
          <cell r="H476">
            <v>2</v>
          </cell>
          <cell r="I476">
            <v>13</v>
          </cell>
          <cell r="J476">
            <v>21</v>
          </cell>
          <cell r="K476">
            <v>15</v>
          </cell>
          <cell r="L476">
            <v>9</v>
          </cell>
          <cell r="M476">
            <v>10</v>
          </cell>
          <cell r="N476">
            <v>8</v>
          </cell>
          <cell r="O476">
            <v>16</v>
          </cell>
          <cell r="P476">
            <v>2</v>
          </cell>
          <cell r="Q476">
            <v>11</v>
          </cell>
          <cell r="R476">
            <v>6</v>
          </cell>
          <cell r="S476">
            <v>7</v>
          </cell>
          <cell r="T476">
            <v>5</v>
          </cell>
          <cell r="U476">
            <v>7</v>
          </cell>
          <cell r="V476">
            <v>6</v>
          </cell>
          <cell r="W476">
            <v>6</v>
          </cell>
          <cell r="X476">
            <v>8</v>
          </cell>
          <cell r="Y476">
            <v>5</v>
          </cell>
          <cell r="Z476">
            <v>12</v>
          </cell>
          <cell r="AA476">
            <v>16</v>
          </cell>
          <cell r="AB476">
            <v>24</v>
          </cell>
          <cell r="AC476">
            <v>7</v>
          </cell>
          <cell r="AD476">
            <v>7</v>
          </cell>
          <cell r="AE476">
            <v>14</v>
          </cell>
          <cell r="AF476">
            <v>14</v>
          </cell>
          <cell r="AG476">
            <v>0</v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</row>
        <row r="477">
          <cell r="B477" t="str">
            <v>JCREW - Sea</v>
          </cell>
          <cell r="C477">
            <v>18</v>
          </cell>
          <cell r="D477">
            <v>5</v>
          </cell>
          <cell r="E477">
            <v>14</v>
          </cell>
          <cell r="F477">
            <v>38</v>
          </cell>
          <cell r="G477">
            <v>0</v>
          </cell>
          <cell r="H477">
            <v>23</v>
          </cell>
          <cell r="I477">
            <v>0</v>
          </cell>
          <cell r="J477">
            <v>24</v>
          </cell>
          <cell r="K477">
            <v>31</v>
          </cell>
          <cell r="L477">
            <v>33</v>
          </cell>
          <cell r="M477">
            <v>22</v>
          </cell>
          <cell r="N477">
            <v>0</v>
          </cell>
          <cell r="O477">
            <v>0</v>
          </cell>
          <cell r="P477">
            <v>7</v>
          </cell>
          <cell r="Q477">
            <v>19</v>
          </cell>
          <cell r="R477">
            <v>0</v>
          </cell>
          <cell r="S477">
            <v>14</v>
          </cell>
          <cell r="T477">
            <v>1</v>
          </cell>
          <cell r="U477">
            <v>21</v>
          </cell>
          <cell r="V477">
            <v>18</v>
          </cell>
          <cell r="W477">
            <v>0</v>
          </cell>
          <cell r="X477">
            <v>13</v>
          </cell>
          <cell r="Y477">
            <v>62</v>
          </cell>
          <cell r="Z477">
            <v>6</v>
          </cell>
          <cell r="AA477">
            <v>16</v>
          </cell>
          <cell r="AB477">
            <v>45</v>
          </cell>
          <cell r="AC477">
            <v>21</v>
          </cell>
          <cell r="AD477">
            <v>18</v>
          </cell>
          <cell r="AE477">
            <v>14</v>
          </cell>
          <cell r="AF477">
            <v>20</v>
          </cell>
          <cell r="AG477">
            <v>9</v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/>
          </cell>
        </row>
        <row r="478">
          <cell r="B478" t="str">
            <v>JDACHE - Air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/>
          </cell>
        </row>
        <row r="479">
          <cell r="B479" t="str">
            <v>JDACHE - Sea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/>
          </cell>
        </row>
        <row r="480">
          <cell r="B480" t="str">
            <v>JEANF - Air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</row>
        <row r="481">
          <cell r="B481" t="str">
            <v>JEANF - Sea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</row>
        <row r="482">
          <cell r="B482" t="str">
            <v>JEANS - Air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</row>
        <row r="483">
          <cell r="B483" t="str">
            <v>JEANS - Sea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/>
          </cell>
          <cell r="AX483" t="str">
            <v/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</row>
        <row r="484">
          <cell r="B484" t="str">
            <v>JINTAI - Air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</row>
        <row r="485">
          <cell r="B485" t="str">
            <v>JINTAI - Sea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/>
          </cell>
        </row>
        <row r="486">
          <cell r="B486" t="str">
            <v>JONES - Air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/>
          </cell>
        </row>
        <row r="487">
          <cell r="B487" t="str">
            <v>JONES - Sea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</row>
        <row r="488">
          <cell r="B488" t="str">
            <v>JUSTI - Air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</row>
        <row r="489">
          <cell r="B489" t="str">
            <v>JUSTI - Sea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</row>
        <row r="490">
          <cell r="B490" t="str">
            <v>KATAG - Air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/>
          </cell>
        </row>
        <row r="491">
          <cell r="B491" t="str">
            <v>KATAG - Sea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/>
          </cell>
        </row>
        <row r="492">
          <cell r="B492" t="str">
            <v>KMRT - Air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/>
          </cell>
        </row>
        <row r="493">
          <cell r="B493" t="str">
            <v>KMRT - Sea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/>
          </cell>
        </row>
        <row r="494">
          <cell r="B494" t="str">
            <v>KMRTFM - Air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4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/>
          </cell>
        </row>
        <row r="495">
          <cell r="B495" t="str">
            <v>KMRTFM - Sea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</row>
        <row r="496">
          <cell r="B496" t="str">
            <v>KTK - Air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</row>
        <row r="497">
          <cell r="B497" t="str">
            <v>KTK - Sea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</row>
        <row r="498">
          <cell r="B498" t="str">
            <v>KWANT - Air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</row>
        <row r="499">
          <cell r="B499" t="str">
            <v>KWANT - Sea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/>
          </cell>
        </row>
        <row r="500">
          <cell r="B500" t="str">
            <v>KYONV - Air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</row>
        <row r="501">
          <cell r="B501" t="str">
            <v>KYONV - Sea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</row>
        <row r="502">
          <cell r="B502" t="str">
            <v>LAUREN - Air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</row>
        <row r="503">
          <cell r="B503" t="str">
            <v>LAUREN - Sea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</row>
        <row r="504">
          <cell r="B504" t="str">
            <v>LENOX - Air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</row>
        <row r="505">
          <cell r="B505" t="str">
            <v>LENOX - Sea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 t="str">
            <v/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  <cell r="AV505" t="str">
            <v/>
          </cell>
          <cell r="AW505" t="str">
            <v/>
          </cell>
          <cell r="AX505" t="str">
            <v/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/>
          </cell>
        </row>
        <row r="506">
          <cell r="B506" t="str">
            <v>LERNER - Air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</row>
        <row r="507">
          <cell r="B507" t="str">
            <v>LERNER - Sea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</row>
        <row r="508">
          <cell r="B508" t="str">
            <v>LEVI - Air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/>
          </cell>
        </row>
        <row r="509">
          <cell r="B509" t="str">
            <v>LEVI - Sea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</row>
        <row r="510">
          <cell r="B510" t="str">
            <v>LEVIEU - Air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</row>
        <row r="511">
          <cell r="B511" t="str">
            <v>LEVIEU - Sea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</row>
        <row r="512">
          <cell r="B512" t="str">
            <v>LEVIS - Air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</row>
        <row r="513">
          <cell r="B513" t="str">
            <v>LEVIS - Sea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</row>
        <row r="514">
          <cell r="B514" t="str">
            <v>LEVO - Air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/>
          </cell>
        </row>
        <row r="515">
          <cell r="B515" t="str">
            <v>LEVO - Sea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</row>
        <row r="516">
          <cell r="B516" t="str">
            <v>LIEBRT - Air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</row>
        <row r="517">
          <cell r="B517" t="str">
            <v>LIEBRT - Sea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</row>
        <row r="518">
          <cell r="B518" t="str">
            <v>LII - Air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</row>
        <row r="519">
          <cell r="B519" t="str">
            <v>LII - Sea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/>
          </cell>
        </row>
        <row r="520">
          <cell r="B520" t="str">
            <v>LIIADP - Air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/>
          </cell>
        </row>
        <row r="521">
          <cell r="B521" t="str">
            <v>LIIADP - Sea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  <cell r="AV521" t="str">
            <v/>
          </cell>
          <cell r="AW521" t="str">
            <v/>
          </cell>
          <cell r="AX521" t="str">
            <v/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/>
          </cell>
        </row>
        <row r="522">
          <cell r="B522" t="str">
            <v>LIICO - Air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</row>
        <row r="523">
          <cell r="B523" t="str">
            <v>LIICO - Sea</v>
          </cell>
          <cell r="C523">
            <v>0</v>
          </cell>
          <cell r="D523">
            <v>0</v>
          </cell>
          <cell r="E523">
            <v>1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1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</row>
        <row r="524">
          <cell r="B524" t="str">
            <v>LIIRE - Air</v>
          </cell>
          <cell r="C524">
            <v>0</v>
          </cell>
          <cell r="D524">
            <v>0</v>
          </cell>
          <cell r="E524">
            <v>2</v>
          </cell>
          <cell r="F524">
            <v>0</v>
          </cell>
          <cell r="G524">
            <v>0</v>
          </cell>
          <cell r="H524">
            <v>1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</v>
          </cell>
          <cell r="P524">
            <v>0</v>
          </cell>
          <cell r="Q524">
            <v>0</v>
          </cell>
          <cell r="R524">
            <v>0</v>
          </cell>
          <cell r="S524">
            <v>1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1</v>
          </cell>
          <cell r="Z524">
            <v>0</v>
          </cell>
          <cell r="AA524">
            <v>0</v>
          </cell>
          <cell r="AB524">
            <v>0</v>
          </cell>
          <cell r="AC524">
            <v>1</v>
          </cell>
          <cell r="AD524">
            <v>0</v>
          </cell>
          <cell r="AE524">
            <v>0</v>
          </cell>
          <cell r="AF524">
            <v>1</v>
          </cell>
          <cell r="AG524">
            <v>0</v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X524" t="str">
            <v/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</row>
        <row r="525">
          <cell r="B525" t="str">
            <v>LIIRE - Sea</v>
          </cell>
          <cell r="C525">
            <v>0</v>
          </cell>
          <cell r="D525">
            <v>0</v>
          </cell>
          <cell r="E525">
            <v>1</v>
          </cell>
          <cell r="F525">
            <v>0</v>
          </cell>
          <cell r="G525">
            <v>0</v>
          </cell>
          <cell r="H525">
            <v>0</v>
          </cell>
          <cell r="I525">
            <v>1</v>
          </cell>
          <cell r="J525">
            <v>0</v>
          </cell>
          <cell r="K525">
            <v>0</v>
          </cell>
          <cell r="L525">
            <v>0</v>
          </cell>
          <cell r="M525">
            <v>1</v>
          </cell>
          <cell r="N525">
            <v>0</v>
          </cell>
          <cell r="O525">
            <v>0</v>
          </cell>
          <cell r="P525">
            <v>0</v>
          </cell>
          <cell r="Q525">
            <v>3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1</v>
          </cell>
          <cell r="Y525">
            <v>1</v>
          </cell>
          <cell r="Z525">
            <v>1</v>
          </cell>
          <cell r="AA525">
            <v>0</v>
          </cell>
          <cell r="AB525">
            <v>0</v>
          </cell>
          <cell r="AC525">
            <v>1</v>
          </cell>
          <cell r="AD525">
            <v>0</v>
          </cell>
          <cell r="AE525">
            <v>0</v>
          </cell>
          <cell r="AF525">
            <v>1</v>
          </cell>
          <cell r="AG525">
            <v>1</v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</row>
        <row r="526">
          <cell r="B526" t="str">
            <v>LIIWWR - Air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/>
          </cell>
        </row>
        <row r="527">
          <cell r="B527" t="str">
            <v>LIIWWR - Sea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1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1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1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/>
          </cell>
        </row>
        <row r="528">
          <cell r="B528" t="str">
            <v>LIMIT - Air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 t="str">
            <v/>
          </cell>
        </row>
        <row r="529">
          <cell r="B529" t="str">
            <v>LIMIT - Sea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</row>
        <row r="530">
          <cell r="B530" t="str">
            <v>LIZINC - Air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/>
          </cell>
        </row>
        <row r="531">
          <cell r="B531" t="str">
            <v>LIZINC - Sea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X531" t="str">
            <v/>
          </cell>
          <cell r="AY531" t="str">
            <v/>
          </cell>
          <cell r="AZ531" t="str">
            <v/>
          </cell>
          <cell r="BA531" t="str">
            <v/>
          </cell>
          <cell r="BB531" t="str">
            <v/>
          </cell>
          <cell r="BC531" t="str">
            <v/>
          </cell>
        </row>
        <row r="532">
          <cell r="B532" t="str">
            <v>LLBEAN - Air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</row>
        <row r="533">
          <cell r="B533" t="str">
            <v>LLBEAN - Sea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/>
          </cell>
        </row>
        <row r="534">
          <cell r="B534" t="str">
            <v>LLBHKG - Air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/>
          </cell>
        </row>
        <row r="535">
          <cell r="B535" t="str">
            <v>LLBHKG - Sea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</row>
        <row r="536">
          <cell r="B536" t="str">
            <v>LLSXAN - Air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X536" t="str">
            <v/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</row>
        <row r="537">
          <cell r="B537" t="str">
            <v>LLSXAN - Sea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</row>
        <row r="538">
          <cell r="B538" t="str">
            <v>LMAG - Air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</row>
        <row r="539">
          <cell r="B539" t="str">
            <v>LMAG - Sea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</row>
        <row r="540">
          <cell r="B540" t="str">
            <v>LNK - Air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/>
          </cell>
        </row>
        <row r="541">
          <cell r="B541" t="str">
            <v>LNK - Sea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</row>
        <row r="542">
          <cell r="B542" t="str">
            <v>LNT - Air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</row>
        <row r="543">
          <cell r="B543" t="str">
            <v>LNT - Sea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/>
          </cell>
          <cell r="AX543" t="str">
            <v/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/>
          </cell>
        </row>
        <row r="544">
          <cell r="B544" t="str">
            <v>LOLLY - Air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/>
          </cell>
        </row>
        <row r="545">
          <cell r="B545" t="str">
            <v>LOLLY - Sea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/>
          </cell>
        </row>
        <row r="546">
          <cell r="B546" t="str">
            <v>LOYTEX - Air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</row>
        <row r="547">
          <cell r="B547" t="str">
            <v>LOYTEX - Sea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</row>
        <row r="548">
          <cell r="B548" t="str">
            <v>LREN - Air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/>
          </cell>
        </row>
        <row r="549">
          <cell r="B549" t="str">
            <v>LREN - Sea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X549" t="str">
            <v/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</row>
        <row r="550">
          <cell r="B550" t="str">
            <v>LSI - Air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/>
          </cell>
        </row>
        <row r="551">
          <cell r="B551" t="str">
            <v>LSI - Sea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 t="str">
            <v/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/>
          </cell>
          <cell r="AX551" t="str">
            <v/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/>
          </cell>
        </row>
        <row r="552">
          <cell r="B552" t="str">
            <v>LZA - Air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/>
          </cell>
        </row>
        <row r="553">
          <cell r="B553" t="str">
            <v>LZA - Sea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</row>
        <row r="554">
          <cell r="B554" t="str">
            <v>M3MEX - Air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/>
          </cell>
        </row>
        <row r="555">
          <cell r="B555" t="str">
            <v>M3MEX - Sea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/>
          </cell>
        </row>
        <row r="556">
          <cell r="B556" t="str">
            <v>MACYS - Air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 t="str">
            <v/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/>
          </cell>
        </row>
        <row r="557">
          <cell r="B557" t="str">
            <v>MACYS - Sea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 t="str">
            <v/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/>
          </cell>
        </row>
        <row r="558">
          <cell r="B558" t="str">
            <v>MANF - Air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 t="str">
            <v/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/>
          </cell>
        </row>
        <row r="559">
          <cell r="B559" t="str">
            <v>MANF - Sea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 t="str">
            <v/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/>
          </cell>
        </row>
        <row r="560">
          <cell r="B560" t="str">
            <v>MAST - Air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 t="str">
            <v/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/>
          </cell>
        </row>
        <row r="561">
          <cell r="B561" t="str">
            <v>MAST - Sea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 t="str">
            <v/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/>
          </cell>
        </row>
        <row r="562">
          <cell r="B562" t="str">
            <v>MAUDB - Air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 t="str">
            <v/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</row>
        <row r="563">
          <cell r="B563" t="str">
            <v>MAUDB - Sea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 t="str">
            <v/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/>
          </cell>
          <cell r="AX563" t="str">
            <v/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/>
          </cell>
        </row>
        <row r="564">
          <cell r="B564" t="str">
            <v>MAURI - Air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 t="str">
            <v/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/>
          </cell>
        </row>
        <row r="565">
          <cell r="B565" t="str">
            <v>MAURI - Sea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 t="str">
            <v/>
          </cell>
          <cell r="AP565" t="str">
            <v/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X565" t="str">
            <v/>
          </cell>
          <cell r="AY565" t="str">
            <v/>
          </cell>
          <cell r="AZ565" t="str">
            <v/>
          </cell>
          <cell r="BA565" t="str">
            <v/>
          </cell>
          <cell r="BB565" t="str">
            <v/>
          </cell>
          <cell r="BC565" t="str">
            <v/>
          </cell>
        </row>
        <row r="566">
          <cell r="B566" t="str">
            <v>MERVNS - Air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</row>
        <row r="567">
          <cell r="B567" t="str">
            <v>MERVNS - Sea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</row>
        <row r="568">
          <cell r="B568" t="str">
            <v>MGF - Air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</row>
        <row r="569">
          <cell r="B569" t="str">
            <v>MGF - Sea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</row>
        <row r="570">
          <cell r="B570" t="str">
            <v>MIRRO - Air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</row>
        <row r="571">
          <cell r="B571" t="str">
            <v>MIRRO - Sea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/>
          </cell>
        </row>
        <row r="572">
          <cell r="B572" t="str">
            <v>MKI - Air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/>
          </cell>
        </row>
        <row r="573">
          <cell r="B573" t="str">
            <v>MKI - Sea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1</v>
          </cell>
          <cell r="M573">
            <v>0</v>
          </cell>
          <cell r="N573">
            <v>0</v>
          </cell>
          <cell r="O573">
            <v>1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1</v>
          </cell>
          <cell r="W573">
            <v>0</v>
          </cell>
          <cell r="X573">
            <v>0</v>
          </cell>
          <cell r="Y573">
            <v>0</v>
          </cell>
          <cell r="Z573">
            <v>1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</v>
          </cell>
          <cell r="AF573">
            <v>0</v>
          </cell>
          <cell r="AG573">
            <v>0</v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/>
          </cell>
          <cell r="AX573" t="str">
            <v/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/>
          </cell>
        </row>
        <row r="574">
          <cell r="B574" t="str">
            <v>MKORS - Air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/>
          </cell>
        </row>
        <row r="575">
          <cell r="B575" t="str">
            <v>MKORS - Sea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 t="str">
            <v/>
          </cell>
          <cell r="AI575" t="str">
            <v/>
          </cell>
          <cell r="AJ575" t="str">
            <v/>
          </cell>
          <cell r="AK575" t="str">
            <v/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</row>
        <row r="576">
          <cell r="B576" t="str">
            <v>MLOSA - Air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</row>
        <row r="577">
          <cell r="B577" t="str">
            <v>MLOSA - Sea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/>
          </cell>
        </row>
        <row r="578">
          <cell r="B578" t="str">
            <v>MOFAG - Air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 t="str">
            <v/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/>
          </cell>
        </row>
        <row r="579">
          <cell r="B579" t="str">
            <v>MOFAG - Sea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</row>
        <row r="580">
          <cell r="B580" t="str">
            <v>MONEK - Air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/>
          </cell>
        </row>
        <row r="581">
          <cell r="B581" t="str">
            <v>MONEK - Sea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/>
          </cell>
          <cell r="AX581" t="str">
            <v/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</row>
        <row r="582">
          <cell r="B582" t="str">
            <v>MORSLY - Air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/>
          </cell>
        </row>
        <row r="583">
          <cell r="B583" t="str">
            <v>MORSLY - Sea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 t="str">
            <v/>
          </cell>
          <cell r="AI583" t="str">
            <v/>
          </cell>
          <cell r="AJ583" t="str">
            <v/>
          </cell>
          <cell r="AK583" t="str">
            <v/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/>
          </cell>
        </row>
        <row r="584">
          <cell r="B584" t="str">
            <v>MSHALL - Air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</row>
        <row r="585">
          <cell r="B585" t="str">
            <v>MSHALL - Sea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X585" t="str">
            <v/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</row>
        <row r="586">
          <cell r="B586" t="str">
            <v>MUFREN - Air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</row>
        <row r="587">
          <cell r="B587" t="str">
            <v>MUFREN - Sea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</row>
        <row r="588">
          <cell r="B588" t="str">
            <v>MUSART - Air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X588" t="str">
            <v/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</row>
        <row r="589">
          <cell r="B589" t="str">
            <v>MUSART - Sea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</row>
        <row r="590">
          <cell r="B590" t="str">
            <v>MYSHOE - Air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/>
          </cell>
        </row>
        <row r="591">
          <cell r="B591" t="str">
            <v>MYSHOE - Sea</v>
          </cell>
          <cell r="C591">
            <v>0</v>
          </cell>
          <cell r="D591">
            <v>20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</v>
          </cell>
          <cell r="J591">
            <v>0</v>
          </cell>
          <cell r="K591">
            <v>0</v>
          </cell>
          <cell r="L591">
            <v>13</v>
          </cell>
          <cell r="M591">
            <v>3</v>
          </cell>
          <cell r="N591">
            <v>4</v>
          </cell>
          <cell r="O591">
            <v>7</v>
          </cell>
          <cell r="P591">
            <v>0</v>
          </cell>
          <cell r="Q591">
            <v>10</v>
          </cell>
          <cell r="R591">
            <v>3</v>
          </cell>
          <cell r="S591">
            <v>2</v>
          </cell>
          <cell r="T591">
            <v>6</v>
          </cell>
          <cell r="U591">
            <v>0</v>
          </cell>
          <cell r="V591">
            <v>0</v>
          </cell>
          <cell r="W591">
            <v>18</v>
          </cell>
          <cell r="X591">
            <v>2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5</v>
          </cell>
          <cell r="AE591">
            <v>11</v>
          </cell>
          <cell r="AF591">
            <v>0</v>
          </cell>
          <cell r="AG591">
            <v>0</v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/>
          </cell>
        </row>
        <row r="592">
          <cell r="B592" t="str">
            <v>NBAL - Air</v>
          </cell>
          <cell r="C592">
            <v>0</v>
          </cell>
          <cell r="D592">
            <v>1</v>
          </cell>
          <cell r="E592">
            <v>31</v>
          </cell>
          <cell r="F592">
            <v>0</v>
          </cell>
          <cell r="G592">
            <v>1</v>
          </cell>
          <cell r="H592">
            <v>0</v>
          </cell>
          <cell r="I592">
            <v>5</v>
          </cell>
          <cell r="J592">
            <v>2</v>
          </cell>
          <cell r="K592">
            <v>3</v>
          </cell>
          <cell r="L592">
            <v>2</v>
          </cell>
          <cell r="M592">
            <v>30</v>
          </cell>
          <cell r="N592">
            <v>6</v>
          </cell>
          <cell r="O592">
            <v>13</v>
          </cell>
          <cell r="P592">
            <v>31</v>
          </cell>
          <cell r="Q592">
            <v>15</v>
          </cell>
          <cell r="R592">
            <v>8</v>
          </cell>
          <cell r="S592">
            <v>2</v>
          </cell>
          <cell r="T592">
            <v>3</v>
          </cell>
          <cell r="U592">
            <v>1</v>
          </cell>
          <cell r="V592">
            <v>5</v>
          </cell>
          <cell r="W592">
            <v>4</v>
          </cell>
          <cell r="X592">
            <v>3</v>
          </cell>
          <cell r="Y592">
            <v>5</v>
          </cell>
          <cell r="Z592">
            <v>3</v>
          </cell>
          <cell r="AA592">
            <v>2</v>
          </cell>
          <cell r="AB592">
            <v>3</v>
          </cell>
          <cell r="AC592">
            <v>5</v>
          </cell>
          <cell r="AD592">
            <v>1</v>
          </cell>
          <cell r="AE592">
            <v>0</v>
          </cell>
          <cell r="AF592">
            <v>2</v>
          </cell>
          <cell r="AG592">
            <v>0</v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/>
          </cell>
        </row>
        <row r="593">
          <cell r="B593" t="str">
            <v>NBAL - Sea</v>
          </cell>
          <cell r="C593">
            <v>37</v>
          </cell>
          <cell r="D593">
            <v>276</v>
          </cell>
          <cell r="E593">
            <v>208</v>
          </cell>
          <cell r="F593">
            <v>269</v>
          </cell>
          <cell r="G593">
            <v>90</v>
          </cell>
          <cell r="H593">
            <v>155</v>
          </cell>
          <cell r="I593">
            <v>132</v>
          </cell>
          <cell r="J593">
            <v>145</v>
          </cell>
          <cell r="K593">
            <v>154</v>
          </cell>
          <cell r="L593">
            <v>159</v>
          </cell>
          <cell r="M593">
            <v>168</v>
          </cell>
          <cell r="N593">
            <v>334</v>
          </cell>
          <cell r="O593">
            <v>193</v>
          </cell>
          <cell r="P593">
            <v>130</v>
          </cell>
          <cell r="Q593">
            <v>447</v>
          </cell>
          <cell r="R593">
            <v>106</v>
          </cell>
          <cell r="S593">
            <v>286</v>
          </cell>
          <cell r="T593">
            <v>175</v>
          </cell>
          <cell r="U593">
            <v>102</v>
          </cell>
          <cell r="V593">
            <v>376</v>
          </cell>
          <cell r="W593">
            <v>154</v>
          </cell>
          <cell r="X593">
            <v>205</v>
          </cell>
          <cell r="Y593">
            <v>337</v>
          </cell>
          <cell r="Z593">
            <v>97</v>
          </cell>
          <cell r="AA593">
            <v>154</v>
          </cell>
          <cell r="AB593">
            <v>149</v>
          </cell>
          <cell r="AC593">
            <v>286</v>
          </cell>
          <cell r="AD593">
            <v>39</v>
          </cell>
          <cell r="AE593">
            <v>457</v>
          </cell>
          <cell r="AF593">
            <v>305</v>
          </cell>
          <cell r="AG593">
            <v>214</v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</row>
        <row r="594">
          <cell r="B594" t="str">
            <v>NBALME - Air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/>
          </cell>
        </row>
        <row r="595">
          <cell r="B595" t="str">
            <v>NBALME - Sea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/>
          </cell>
        </row>
        <row r="596">
          <cell r="B596" t="str">
            <v>NBC - Air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/>
          </cell>
        </row>
        <row r="597">
          <cell r="B597" t="str">
            <v>NBC - Sea</v>
          </cell>
          <cell r="C597">
            <v>31</v>
          </cell>
          <cell r="D597">
            <v>18</v>
          </cell>
          <cell r="E597">
            <v>8</v>
          </cell>
          <cell r="F597">
            <v>55</v>
          </cell>
          <cell r="G597">
            <v>63</v>
          </cell>
          <cell r="H597">
            <v>46</v>
          </cell>
          <cell r="I597">
            <v>40</v>
          </cell>
          <cell r="J597">
            <v>74</v>
          </cell>
          <cell r="K597">
            <v>27</v>
          </cell>
          <cell r="L597">
            <v>8</v>
          </cell>
          <cell r="M597">
            <v>3</v>
          </cell>
          <cell r="N597">
            <v>13</v>
          </cell>
          <cell r="O597">
            <v>11</v>
          </cell>
          <cell r="P597">
            <v>46</v>
          </cell>
          <cell r="Q597">
            <v>39</v>
          </cell>
          <cell r="R597">
            <v>16</v>
          </cell>
          <cell r="S597">
            <v>36</v>
          </cell>
          <cell r="T597">
            <v>81</v>
          </cell>
          <cell r="U597">
            <v>36</v>
          </cell>
          <cell r="V597">
            <v>46</v>
          </cell>
          <cell r="W597">
            <v>19</v>
          </cell>
          <cell r="X597">
            <v>20</v>
          </cell>
          <cell r="Y597">
            <v>52</v>
          </cell>
          <cell r="Z597">
            <v>112</v>
          </cell>
          <cell r="AA597">
            <v>14</v>
          </cell>
          <cell r="AB597">
            <v>9</v>
          </cell>
          <cell r="AC597">
            <v>19</v>
          </cell>
          <cell r="AD597">
            <v>16</v>
          </cell>
          <cell r="AE597">
            <v>22</v>
          </cell>
          <cell r="AF597">
            <v>55</v>
          </cell>
          <cell r="AG597">
            <v>0</v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</row>
        <row r="598">
          <cell r="B598" t="str">
            <v>NBEUR - Air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/>
          </cell>
        </row>
        <row r="599">
          <cell r="B599" t="str">
            <v>NBEUR - Sea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</row>
        <row r="600">
          <cell r="B600" t="str">
            <v>NBHKI - Air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</row>
        <row r="601">
          <cell r="B601" t="str">
            <v>NBHKI - Sea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</row>
        <row r="602">
          <cell r="B602" t="str">
            <v>NBMY - Air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</row>
        <row r="603">
          <cell r="B603" t="str">
            <v>NBMY - Sea</v>
          </cell>
          <cell r="C603">
            <v>24</v>
          </cell>
          <cell r="D603">
            <v>27</v>
          </cell>
          <cell r="E603">
            <v>0</v>
          </cell>
          <cell r="F603">
            <v>7</v>
          </cell>
          <cell r="G603">
            <v>0</v>
          </cell>
          <cell r="H603">
            <v>25</v>
          </cell>
          <cell r="I603">
            <v>20</v>
          </cell>
          <cell r="J603">
            <v>2</v>
          </cell>
          <cell r="K603">
            <v>1</v>
          </cell>
          <cell r="L603">
            <v>6</v>
          </cell>
          <cell r="M603">
            <v>10</v>
          </cell>
          <cell r="N603">
            <v>0</v>
          </cell>
          <cell r="O603">
            <v>0</v>
          </cell>
          <cell r="P603">
            <v>11</v>
          </cell>
          <cell r="Q603">
            <v>0</v>
          </cell>
          <cell r="R603">
            <v>2</v>
          </cell>
          <cell r="S603">
            <v>0</v>
          </cell>
          <cell r="T603">
            <v>0</v>
          </cell>
          <cell r="U603">
            <v>58</v>
          </cell>
          <cell r="V603">
            <v>55</v>
          </cell>
          <cell r="W603">
            <v>24</v>
          </cell>
          <cell r="X603">
            <v>0</v>
          </cell>
          <cell r="Y603">
            <v>3</v>
          </cell>
          <cell r="Z603">
            <v>20</v>
          </cell>
          <cell r="AA603">
            <v>5</v>
          </cell>
          <cell r="AB603">
            <v>40</v>
          </cell>
          <cell r="AC603">
            <v>18</v>
          </cell>
          <cell r="AD603">
            <v>39</v>
          </cell>
          <cell r="AE603">
            <v>0</v>
          </cell>
          <cell r="AF603">
            <v>0</v>
          </cell>
          <cell r="AG603">
            <v>0</v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  <cell r="AV603" t="str">
            <v/>
          </cell>
          <cell r="AW603" t="str">
            <v/>
          </cell>
          <cell r="AX603" t="str">
            <v/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/>
          </cell>
        </row>
        <row r="604">
          <cell r="B604" t="str">
            <v>NBSG - Air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1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</row>
        <row r="605">
          <cell r="B605" t="str">
            <v>NBSG - Sea</v>
          </cell>
          <cell r="C605">
            <v>12</v>
          </cell>
          <cell r="D605">
            <v>19</v>
          </cell>
          <cell r="E605">
            <v>37</v>
          </cell>
          <cell r="F605">
            <v>13</v>
          </cell>
          <cell r="G605">
            <v>0</v>
          </cell>
          <cell r="H605">
            <v>42</v>
          </cell>
          <cell r="I605">
            <v>0</v>
          </cell>
          <cell r="J605">
            <v>14</v>
          </cell>
          <cell r="K605">
            <v>2</v>
          </cell>
          <cell r="L605">
            <v>18</v>
          </cell>
          <cell r="M605">
            <v>17</v>
          </cell>
          <cell r="N605">
            <v>8</v>
          </cell>
          <cell r="O605">
            <v>8</v>
          </cell>
          <cell r="P605">
            <v>0</v>
          </cell>
          <cell r="Q605">
            <v>1</v>
          </cell>
          <cell r="R605">
            <v>0</v>
          </cell>
          <cell r="S605">
            <v>18</v>
          </cell>
          <cell r="T605">
            <v>0</v>
          </cell>
          <cell r="U605">
            <v>0</v>
          </cell>
          <cell r="V605">
            <v>1</v>
          </cell>
          <cell r="W605">
            <v>12</v>
          </cell>
          <cell r="X605">
            <v>104</v>
          </cell>
          <cell r="Y605">
            <v>68</v>
          </cell>
          <cell r="Z605">
            <v>16</v>
          </cell>
          <cell r="AA605">
            <v>26</v>
          </cell>
          <cell r="AB605">
            <v>64</v>
          </cell>
          <cell r="AC605">
            <v>0</v>
          </cell>
          <cell r="AD605">
            <v>0</v>
          </cell>
          <cell r="AE605">
            <v>32</v>
          </cell>
          <cell r="AF605">
            <v>0</v>
          </cell>
          <cell r="AG605">
            <v>0</v>
          </cell>
          <cell r="AH605" t="str">
            <v/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</row>
        <row r="606">
          <cell r="B606" t="str">
            <v>NENPLS - Air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/>
          </cell>
        </row>
        <row r="607">
          <cell r="B607" t="str">
            <v>NENPLS - Sea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/>
          </cell>
        </row>
        <row r="608">
          <cell r="B608" t="str">
            <v>NEWLEU - Air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  <cell r="AV608" t="str">
            <v/>
          </cell>
          <cell r="AW608" t="str">
            <v/>
          </cell>
          <cell r="AX608" t="str">
            <v/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/>
          </cell>
        </row>
        <row r="609">
          <cell r="B609" t="str">
            <v>NEWLEU - Sea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/>
          </cell>
        </row>
        <row r="610">
          <cell r="B610" t="str">
            <v>NEWTON - Air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/>
          </cell>
          <cell r="AY610" t="str">
            <v/>
          </cell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</row>
        <row r="611">
          <cell r="B611" t="str">
            <v>NEWTON - Sea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 t="str">
            <v/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/>
          </cell>
        </row>
        <row r="612">
          <cell r="B612" t="str">
            <v>NEXCOM - Air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 t="str">
            <v/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/>
          </cell>
        </row>
        <row r="613">
          <cell r="B613" t="str">
            <v>NEXCOM - Sea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/>
          </cell>
        </row>
        <row r="614">
          <cell r="B614" t="str">
            <v>NGBR - Air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  <cell r="AV614" t="str">
            <v/>
          </cell>
          <cell r="AW614" t="str">
            <v/>
          </cell>
          <cell r="AX614" t="str">
            <v/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/>
          </cell>
        </row>
        <row r="615">
          <cell r="B615" t="str">
            <v>NGBR - Sea</v>
          </cell>
          <cell r="C615">
            <v>1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1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/>
          </cell>
        </row>
        <row r="616">
          <cell r="B616" t="str">
            <v>NHAC - Air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/>
          </cell>
        </row>
        <row r="617">
          <cell r="B617" t="str">
            <v>NHAC - Sea</v>
          </cell>
          <cell r="C617">
            <v>0</v>
          </cell>
          <cell r="D617">
            <v>2</v>
          </cell>
          <cell r="E617">
            <v>0</v>
          </cell>
          <cell r="F617">
            <v>1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1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3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3</v>
          </cell>
          <cell r="AF617">
            <v>0</v>
          </cell>
          <cell r="AG617">
            <v>0</v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/>
          </cell>
        </row>
        <row r="618">
          <cell r="B618" t="str">
            <v>NORTON - Air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/>
          </cell>
        </row>
        <row r="619">
          <cell r="B619" t="str">
            <v>NORTON - Sea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/>
          </cell>
        </row>
        <row r="620">
          <cell r="B620" t="str">
            <v>NOTOS - Air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/>
          </cell>
        </row>
        <row r="621">
          <cell r="B621" t="str">
            <v>NOTOS - Sea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</row>
        <row r="622">
          <cell r="B622" t="str">
            <v>NPF - Air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</row>
        <row r="623">
          <cell r="B623" t="str">
            <v>NPF - Sea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</row>
        <row r="624">
          <cell r="B624" t="str">
            <v>NTGEAR - Air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</row>
        <row r="625">
          <cell r="B625" t="str">
            <v>NTGEAR - Sea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</row>
        <row r="626">
          <cell r="B626" t="str">
            <v>NTS - Air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</row>
        <row r="627">
          <cell r="B627" t="str">
            <v>NTS - Sea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</row>
        <row r="628">
          <cell r="B628" t="str">
            <v>NVEG - Air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/>
          </cell>
        </row>
        <row r="629">
          <cell r="B629" t="str">
            <v>NVEG - Sea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</row>
        <row r="630">
          <cell r="B630" t="str">
            <v>NVIQ - Air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X630" t="str">
            <v/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</row>
        <row r="631">
          <cell r="B631" t="str">
            <v>NVIQ - Sea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</row>
        <row r="632">
          <cell r="B632" t="str">
            <v>OBIITA - Air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</row>
        <row r="633">
          <cell r="B633" t="str">
            <v>OBIITA - Sea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1</v>
          </cell>
          <cell r="AF633">
            <v>0</v>
          </cell>
          <cell r="AG633">
            <v>0</v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/>
          </cell>
          <cell r="AX633" t="str">
            <v/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/>
          </cell>
        </row>
        <row r="634">
          <cell r="B634" t="str">
            <v>OBIPOL - Air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/>
          </cell>
        </row>
        <row r="635">
          <cell r="B635" t="str">
            <v>OBIPOL - Sea</v>
          </cell>
          <cell r="C635">
            <v>1</v>
          </cell>
          <cell r="D635">
            <v>0</v>
          </cell>
          <cell r="E635">
            <v>1</v>
          </cell>
          <cell r="F635">
            <v>0</v>
          </cell>
          <cell r="G635">
            <v>1</v>
          </cell>
          <cell r="H635">
            <v>0</v>
          </cell>
          <cell r="I635">
            <v>3</v>
          </cell>
          <cell r="J635">
            <v>1</v>
          </cell>
          <cell r="K635">
            <v>1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1</v>
          </cell>
          <cell r="Q635">
            <v>3</v>
          </cell>
          <cell r="R635">
            <v>1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</row>
        <row r="636">
          <cell r="B636" t="str">
            <v>OBIRUS - Air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</row>
        <row r="637">
          <cell r="B637" t="str">
            <v>OBIRUS - Sea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</row>
        <row r="638">
          <cell r="B638" t="str">
            <v>OCEAN - Air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</row>
        <row r="639">
          <cell r="B639" t="str">
            <v>OCEAN - Sea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</row>
        <row r="640">
          <cell r="B640" t="str">
            <v>OFWO - Air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/>
          </cell>
        </row>
        <row r="641">
          <cell r="B641" t="str">
            <v>OFWO - Sea</v>
          </cell>
          <cell r="C641">
            <v>0</v>
          </cell>
          <cell r="D641">
            <v>4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3</v>
          </cell>
          <cell r="V641">
            <v>1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/>
          </cell>
        </row>
        <row r="642">
          <cell r="B642" t="str">
            <v>ORSAY - Air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/>
          </cell>
        </row>
        <row r="643">
          <cell r="B643" t="str">
            <v>ORSAY - Sea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/>
          </cell>
        </row>
        <row r="644">
          <cell r="B644" t="str">
            <v>ORSGM - Air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</row>
        <row r="645">
          <cell r="B645" t="str">
            <v>ORSGM - Sea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</row>
        <row r="646">
          <cell r="B646" t="str">
            <v>OSTUFF - Air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</row>
        <row r="647">
          <cell r="B647" t="str">
            <v>OSTUFF - Sea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X647" t="str">
            <v/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</row>
        <row r="648">
          <cell r="B648" t="str">
            <v>OUTDOR - Air</v>
          </cell>
          <cell r="C648">
            <v>7</v>
          </cell>
          <cell r="D648">
            <v>12</v>
          </cell>
          <cell r="E648">
            <v>1</v>
          </cell>
          <cell r="F648">
            <v>0</v>
          </cell>
          <cell r="G648">
            <v>2</v>
          </cell>
          <cell r="H648">
            <v>4</v>
          </cell>
          <cell r="I648">
            <v>3</v>
          </cell>
          <cell r="J648">
            <v>0</v>
          </cell>
          <cell r="K648">
            <v>0</v>
          </cell>
          <cell r="L648">
            <v>2</v>
          </cell>
          <cell r="M648">
            <v>1</v>
          </cell>
          <cell r="N648">
            <v>0</v>
          </cell>
          <cell r="O648">
            <v>1</v>
          </cell>
          <cell r="P648">
            <v>7</v>
          </cell>
          <cell r="Q648">
            <v>4</v>
          </cell>
          <cell r="R648">
            <v>5</v>
          </cell>
          <cell r="S648">
            <v>3</v>
          </cell>
          <cell r="T648">
            <v>0</v>
          </cell>
          <cell r="U648">
            <v>11</v>
          </cell>
          <cell r="V648">
            <v>3</v>
          </cell>
          <cell r="W648">
            <v>3</v>
          </cell>
          <cell r="X648">
            <v>1</v>
          </cell>
          <cell r="Y648">
            <v>5</v>
          </cell>
          <cell r="Z648">
            <v>11</v>
          </cell>
          <cell r="AA648">
            <v>5</v>
          </cell>
          <cell r="AB648">
            <v>1</v>
          </cell>
          <cell r="AC648">
            <v>2</v>
          </cell>
          <cell r="AD648">
            <v>4</v>
          </cell>
          <cell r="AE648">
            <v>7</v>
          </cell>
          <cell r="AF648">
            <v>0</v>
          </cell>
          <cell r="AG648">
            <v>0</v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</row>
        <row r="649">
          <cell r="B649" t="str">
            <v>OUTDOR - Sea</v>
          </cell>
          <cell r="C649">
            <v>125</v>
          </cell>
          <cell r="D649">
            <v>157</v>
          </cell>
          <cell r="E649">
            <v>230</v>
          </cell>
          <cell r="F649">
            <v>84</v>
          </cell>
          <cell r="G649">
            <v>1</v>
          </cell>
          <cell r="H649">
            <v>101</v>
          </cell>
          <cell r="I649">
            <v>208</v>
          </cell>
          <cell r="J649">
            <v>131</v>
          </cell>
          <cell r="K649">
            <v>124</v>
          </cell>
          <cell r="L649">
            <v>100</v>
          </cell>
          <cell r="M649">
            <v>152</v>
          </cell>
          <cell r="N649">
            <v>137</v>
          </cell>
          <cell r="O649">
            <v>54</v>
          </cell>
          <cell r="P649">
            <v>77</v>
          </cell>
          <cell r="Q649">
            <v>245</v>
          </cell>
          <cell r="R649">
            <v>275</v>
          </cell>
          <cell r="S649">
            <v>147</v>
          </cell>
          <cell r="T649">
            <v>223</v>
          </cell>
          <cell r="U649">
            <v>131</v>
          </cell>
          <cell r="V649">
            <v>227</v>
          </cell>
          <cell r="W649">
            <v>212</v>
          </cell>
          <cell r="X649">
            <v>157</v>
          </cell>
          <cell r="Y649">
            <v>138</v>
          </cell>
          <cell r="Z649">
            <v>174</v>
          </cell>
          <cell r="AA649">
            <v>115</v>
          </cell>
          <cell r="AB649">
            <v>68</v>
          </cell>
          <cell r="AC649">
            <v>165</v>
          </cell>
          <cell r="AD649">
            <v>197</v>
          </cell>
          <cell r="AE649">
            <v>166</v>
          </cell>
          <cell r="AF649">
            <v>120</v>
          </cell>
          <cell r="AG649">
            <v>74</v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</row>
        <row r="650">
          <cell r="B650" t="str">
            <v>OVRSTK - Air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/>
          </cell>
          <cell r="AX650" t="str">
            <v/>
          </cell>
          <cell r="AY650" t="str">
            <v/>
          </cell>
          <cell r="AZ650" t="str">
            <v/>
          </cell>
          <cell r="BA650" t="str">
            <v/>
          </cell>
          <cell r="BB650" t="str">
            <v/>
          </cell>
          <cell r="BC650" t="str">
            <v/>
          </cell>
        </row>
        <row r="651">
          <cell r="B651" t="str">
            <v>OVRSTK - Sea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/>
          </cell>
        </row>
        <row r="652">
          <cell r="B652" t="str">
            <v>OXFORD - Air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</row>
        <row r="653">
          <cell r="B653" t="str">
            <v>OXFORD - Sea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</row>
        <row r="654">
          <cell r="B654" t="str">
            <v>PACSUN - Air</v>
          </cell>
          <cell r="C654">
            <v>0</v>
          </cell>
          <cell r="D654">
            <v>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4</v>
          </cell>
          <cell r="M654">
            <v>0</v>
          </cell>
          <cell r="N654">
            <v>1</v>
          </cell>
          <cell r="O654">
            <v>1</v>
          </cell>
          <cell r="P654">
            <v>3</v>
          </cell>
          <cell r="Q654">
            <v>2</v>
          </cell>
          <cell r="R654">
            <v>3</v>
          </cell>
          <cell r="S654">
            <v>1</v>
          </cell>
          <cell r="T654">
            <v>1</v>
          </cell>
          <cell r="U654">
            <v>2</v>
          </cell>
          <cell r="V654">
            <v>6</v>
          </cell>
          <cell r="W654">
            <v>3</v>
          </cell>
          <cell r="X654">
            <v>1</v>
          </cell>
          <cell r="Y654">
            <v>1</v>
          </cell>
          <cell r="Z654">
            <v>1</v>
          </cell>
          <cell r="AA654">
            <v>0</v>
          </cell>
          <cell r="AB654">
            <v>0</v>
          </cell>
          <cell r="AC654">
            <v>0</v>
          </cell>
          <cell r="AD654">
            <v>1</v>
          </cell>
          <cell r="AE654">
            <v>0</v>
          </cell>
          <cell r="AF654">
            <v>0</v>
          </cell>
          <cell r="AG654">
            <v>0</v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</row>
        <row r="655">
          <cell r="B655" t="str">
            <v>PACSUN - Sea</v>
          </cell>
          <cell r="C655">
            <v>5</v>
          </cell>
          <cell r="D655">
            <v>7</v>
          </cell>
          <cell r="E655">
            <v>4</v>
          </cell>
          <cell r="F655">
            <v>2</v>
          </cell>
          <cell r="G655">
            <v>0</v>
          </cell>
          <cell r="H655">
            <v>0</v>
          </cell>
          <cell r="I655">
            <v>2</v>
          </cell>
          <cell r="J655">
            <v>0</v>
          </cell>
          <cell r="K655">
            <v>0</v>
          </cell>
          <cell r="L655">
            <v>9</v>
          </cell>
          <cell r="M655">
            <v>0</v>
          </cell>
          <cell r="N655">
            <v>4</v>
          </cell>
          <cell r="O655">
            <v>2</v>
          </cell>
          <cell r="P655">
            <v>1</v>
          </cell>
          <cell r="Q655">
            <v>1</v>
          </cell>
          <cell r="R655">
            <v>3</v>
          </cell>
          <cell r="S655">
            <v>0</v>
          </cell>
          <cell r="T655">
            <v>0</v>
          </cell>
          <cell r="U655">
            <v>1</v>
          </cell>
          <cell r="V655">
            <v>12</v>
          </cell>
          <cell r="W655">
            <v>7</v>
          </cell>
          <cell r="X655">
            <v>1</v>
          </cell>
          <cell r="Y655">
            <v>3</v>
          </cell>
          <cell r="Z655">
            <v>2</v>
          </cell>
          <cell r="AA655">
            <v>0</v>
          </cell>
          <cell r="AB655">
            <v>0</v>
          </cell>
          <cell r="AC655">
            <v>2</v>
          </cell>
          <cell r="AD655">
            <v>4</v>
          </cell>
          <cell r="AE655">
            <v>8</v>
          </cell>
          <cell r="AF655">
            <v>7</v>
          </cell>
          <cell r="AG655">
            <v>0</v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/>
          </cell>
        </row>
        <row r="656">
          <cell r="B656" t="str">
            <v>PANOD - Air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X656" t="str">
            <v/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</row>
        <row r="657">
          <cell r="B657" t="str">
            <v>PANOD - Sea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/>
          </cell>
        </row>
        <row r="658">
          <cell r="B658" t="str">
            <v>PARBK - Air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/>
          </cell>
          <cell r="AX658" t="str">
            <v/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/>
          </cell>
        </row>
        <row r="659">
          <cell r="B659" t="str">
            <v>PARBK - Sea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/>
          </cell>
        </row>
        <row r="660">
          <cell r="B660" t="str">
            <v>PCEC - Air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</row>
        <row r="661">
          <cell r="B661" t="str">
            <v>PCEC - Sea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</row>
        <row r="662">
          <cell r="B662" t="str">
            <v>PEPE - Air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/>
          </cell>
        </row>
        <row r="663">
          <cell r="B663" t="str">
            <v>PEPE - Sea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/>
          </cell>
        </row>
        <row r="664">
          <cell r="B664" t="str">
            <v>PERRY - Air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</row>
        <row r="665">
          <cell r="B665" t="str">
            <v>PERRY - Sea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</row>
        <row r="666">
          <cell r="B666" t="str">
            <v>PESPO - Air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</row>
        <row r="667">
          <cell r="B667" t="str">
            <v>PESPO - Sea</v>
          </cell>
          <cell r="C667">
            <v>0</v>
          </cell>
          <cell r="D667">
            <v>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/>
          </cell>
        </row>
        <row r="668">
          <cell r="B668" t="str">
            <v>PHB - Air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</row>
        <row r="669">
          <cell r="B669" t="str">
            <v>PHB - Sea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/>
          </cell>
        </row>
        <row r="670">
          <cell r="B670" t="str">
            <v>PIER1 - Air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/>
          </cell>
          <cell r="AX670" t="str">
            <v/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/>
          </cell>
        </row>
        <row r="671">
          <cell r="B671" t="str">
            <v>PIER1 - Sea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</row>
        <row r="672">
          <cell r="B672" t="str">
            <v>PJC - Air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/>
          </cell>
        </row>
        <row r="673">
          <cell r="B673" t="str">
            <v>PJC - Sea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</row>
        <row r="674">
          <cell r="B674" t="str">
            <v>POLO - Air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</row>
        <row r="675">
          <cell r="B675" t="str">
            <v>POLO - Sea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/>
          </cell>
        </row>
        <row r="676">
          <cell r="B676" t="str">
            <v>POLORT - Air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</row>
        <row r="677">
          <cell r="B677" t="str">
            <v>POLORT - Sea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/>
          </cell>
        </row>
        <row r="678">
          <cell r="B678" t="str">
            <v>PRLALC - Air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</row>
        <row r="679">
          <cell r="B679" t="str">
            <v>PRLALC - Sea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/>
          </cell>
          <cell r="AX679" t="str">
            <v/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</row>
        <row r="680">
          <cell r="B680" t="str">
            <v>PRLALD - Air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/>
          </cell>
        </row>
        <row r="681">
          <cell r="B681" t="str">
            <v>PRLALD - Sea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</row>
        <row r="682">
          <cell r="B682" t="str">
            <v>PRLALM - Air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</row>
        <row r="683">
          <cell r="B683" t="str">
            <v>PRLALM - Sea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</row>
        <row r="684">
          <cell r="B684" t="str">
            <v>PRLALW - Air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</row>
        <row r="685">
          <cell r="B685" t="str">
            <v>PRLALW - Sea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</row>
        <row r="686">
          <cell r="B686" t="str">
            <v>PRLLG - Air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/>
          </cell>
        </row>
        <row r="687">
          <cell r="B687" t="str">
            <v>PRLLG - Sea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/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</row>
        <row r="688">
          <cell r="B688" t="str">
            <v>PTMTX - Air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/>
          </cell>
        </row>
        <row r="689">
          <cell r="B689" t="str">
            <v>PTMTX - Sea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</row>
        <row r="690">
          <cell r="B690" t="str">
            <v>PUBLIC - Air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 t="str">
            <v/>
          </cell>
          <cell r="AQ690" t="str">
            <v/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/>
          </cell>
        </row>
        <row r="691">
          <cell r="B691" t="str">
            <v>PUBLIC - Sea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X691" t="str">
            <v/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</row>
        <row r="692">
          <cell r="B692" t="str">
            <v>PVHBR2 - Air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</row>
        <row r="693">
          <cell r="B693" t="str">
            <v>PVHBR2 - Sea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 t="str">
            <v/>
          </cell>
          <cell r="AI693" t="str">
            <v/>
          </cell>
          <cell r="AJ693" t="str">
            <v/>
          </cell>
          <cell r="AK693" t="str">
            <v/>
          </cell>
          <cell r="AL693" t="str">
            <v/>
          </cell>
          <cell r="AM693" t="str">
            <v/>
          </cell>
          <cell r="AN693" t="str">
            <v/>
          </cell>
          <cell r="AO693" t="str">
            <v/>
          </cell>
          <cell r="AP693" t="str">
            <v/>
          </cell>
          <cell r="AQ693" t="str">
            <v/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/>
          </cell>
        </row>
        <row r="694">
          <cell r="B694" t="str">
            <v>PVHCO - Air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  <cell r="AV694" t="str">
            <v/>
          </cell>
          <cell r="AW694" t="str">
            <v/>
          </cell>
          <cell r="AX694" t="str">
            <v/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/>
          </cell>
        </row>
        <row r="695">
          <cell r="B695" t="str">
            <v>PVHCO - Sea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 t="str">
            <v/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 t="str">
            <v/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</row>
        <row r="696">
          <cell r="B696" t="str">
            <v>PVHJA - Air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 t="str">
            <v/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</row>
        <row r="697">
          <cell r="B697" t="str">
            <v>PVHJA - Sea</v>
          </cell>
          <cell r="C697">
            <v>0</v>
          </cell>
          <cell r="D697">
            <v>6</v>
          </cell>
          <cell r="E697">
            <v>2</v>
          </cell>
          <cell r="F697">
            <v>5</v>
          </cell>
          <cell r="G697">
            <v>0</v>
          </cell>
          <cell r="H697">
            <v>1</v>
          </cell>
          <cell r="I697">
            <v>1</v>
          </cell>
          <cell r="J697">
            <v>2</v>
          </cell>
          <cell r="K697">
            <v>4</v>
          </cell>
          <cell r="L697">
            <v>0</v>
          </cell>
          <cell r="M697">
            <v>3</v>
          </cell>
          <cell r="N697">
            <v>3</v>
          </cell>
          <cell r="O697">
            <v>3</v>
          </cell>
          <cell r="P697">
            <v>3</v>
          </cell>
          <cell r="Q697">
            <v>0</v>
          </cell>
          <cell r="R697">
            <v>1</v>
          </cell>
          <cell r="S697">
            <v>2</v>
          </cell>
          <cell r="T697">
            <v>2</v>
          </cell>
          <cell r="U697">
            <v>1</v>
          </cell>
          <cell r="V697">
            <v>9</v>
          </cell>
          <cell r="W697">
            <v>2</v>
          </cell>
          <cell r="X697">
            <v>10</v>
          </cell>
          <cell r="Y697">
            <v>0</v>
          </cell>
          <cell r="Z697">
            <v>1</v>
          </cell>
          <cell r="AA697">
            <v>10</v>
          </cell>
          <cell r="AB697">
            <v>9</v>
          </cell>
          <cell r="AC697">
            <v>6</v>
          </cell>
          <cell r="AD697">
            <v>1</v>
          </cell>
          <cell r="AE697">
            <v>0</v>
          </cell>
          <cell r="AF697">
            <v>1</v>
          </cell>
          <cell r="AG697">
            <v>0</v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</row>
        <row r="698">
          <cell r="B698" t="str">
            <v>QSBR - Air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</row>
        <row r="699">
          <cell r="B699" t="str">
            <v>QSBR - Sea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</row>
        <row r="700">
          <cell r="B700" t="str">
            <v>QSCA - Air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/>
          </cell>
        </row>
        <row r="701">
          <cell r="B701" t="str">
            <v>QSCA - Sea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/>
          </cell>
        </row>
        <row r="702">
          <cell r="B702" t="str">
            <v>QSLTM - Air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</row>
        <row r="703">
          <cell r="B703" t="str">
            <v>QSLTM - Sea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/>
          </cell>
        </row>
        <row r="704">
          <cell r="B704" t="str">
            <v>QSR - Air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/>
          </cell>
        </row>
        <row r="705">
          <cell r="B705" t="str">
            <v>QSR - Sea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</row>
        <row r="706">
          <cell r="B706" t="str">
            <v>QSUS - Air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/>
          </cell>
        </row>
        <row r="707">
          <cell r="B707" t="str">
            <v>QSUS - Sea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/>
          </cell>
        </row>
        <row r="708">
          <cell r="B708" t="str">
            <v>QVC - Air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 t="str">
            <v/>
          </cell>
          <cell r="AM708" t="str">
            <v/>
          </cell>
          <cell r="AN708" t="str">
            <v/>
          </cell>
          <cell r="AO708" t="str">
            <v/>
          </cell>
          <cell r="AP708" t="str">
            <v/>
          </cell>
          <cell r="AQ708" t="str">
            <v/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 t="str">
            <v/>
          </cell>
          <cell r="AX708" t="str">
            <v/>
          </cell>
          <cell r="AY708" t="str">
            <v/>
          </cell>
          <cell r="AZ708" t="str">
            <v/>
          </cell>
          <cell r="BA708" t="str">
            <v/>
          </cell>
          <cell r="BB708" t="str">
            <v/>
          </cell>
          <cell r="BC708" t="str">
            <v/>
          </cell>
        </row>
        <row r="709">
          <cell r="B709" t="str">
            <v>QVC - Sea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  <cell r="AV709" t="str">
            <v/>
          </cell>
          <cell r="AW709" t="str">
            <v/>
          </cell>
          <cell r="AX709" t="str">
            <v/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/>
          </cell>
        </row>
        <row r="710">
          <cell r="B710" t="str">
            <v>RACK - Air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/>
          </cell>
        </row>
        <row r="711">
          <cell r="B711" t="str">
            <v>RACK - Sea</v>
          </cell>
          <cell r="C711">
            <v>0</v>
          </cell>
          <cell r="D711">
            <v>2</v>
          </cell>
          <cell r="E711">
            <v>0</v>
          </cell>
          <cell r="F711">
            <v>0</v>
          </cell>
          <cell r="G711">
            <v>0</v>
          </cell>
          <cell r="H711">
            <v>2</v>
          </cell>
          <cell r="I711">
            <v>4</v>
          </cell>
          <cell r="J711">
            <v>0</v>
          </cell>
          <cell r="K711">
            <v>0</v>
          </cell>
          <cell r="L711">
            <v>4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5</v>
          </cell>
          <cell r="W711">
            <v>0</v>
          </cell>
          <cell r="X711">
            <v>0</v>
          </cell>
          <cell r="Y711">
            <v>0</v>
          </cell>
          <cell r="Z711">
            <v>3</v>
          </cell>
          <cell r="AA711">
            <v>0</v>
          </cell>
          <cell r="AB711">
            <v>0</v>
          </cell>
          <cell r="AC711">
            <v>0</v>
          </cell>
          <cell r="AD711">
            <v>5</v>
          </cell>
          <cell r="AE711">
            <v>4</v>
          </cell>
          <cell r="AF711">
            <v>2</v>
          </cell>
          <cell r="AG711">
            <v>1</v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/>
          </cell>
        </row>
        <row r="712">
          <cell r="B712" t="str">
            <v>RALSEY - Air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/>
          </cell>
        </row>
        <row r="713">
          <cell r="B713" t="str">
            <v>RALSEY - Sea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/>
          </cell>
        </row>
        <row r="714">
          <cell r="B714" t="str">
            <v>RDLL - Air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  <cell r="AV714" t="str">
            <v/>
          </cell>
          <cell r="AW714" t="str">
            <v/>
          </cell>
          <cell r="AX714" t="str">
            <v/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</row>
        <row r="715">
          <cell r="B715" t="str">
            <v>RDLL - Sea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/>
          </cell>
        </row>
        <row r="716">
          <cell r="B716" t="str">
            <v>RDMEX - Air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</row>
        <row r="717">
          <cell r="B717" t="str">
            <v>RDMEX - Sea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/>
          </cell>
        </row>
        <row r="718">
          <cell r="B718" t="str">
            <v>REGENT - Air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</row>
        <row r="719">
          <cell r="B719" t="str">
            <v>REGENT - Sea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 t="str">
            <v/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/>
          </cell>
        </row>
        <row r="720">
          <cell r="B720" t="str">
            <v>RETAIL - Air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  <cell r="AV720" t="str">
            <v/>
          </cell>
          <cell r="AW720" t="str">
            <v/>
          </cell>
          <cell r="AX720" t="str">
            <v/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/>
          </cell>
        </row>
        <row r="721">
          <cell r="B721" t="str">
            <v>RETAIL - Sea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/>
          </cell>
        </row>
        <row r="722">
          <cell r="B722" t="str">
            <v>RH - Air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1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/>
          </cell>
        </row>
        <row r="723">
          <cell r="B723" t="str">
            <v>RH - Sea</v>
          </cell>
          <cell r="C723">
            <v>91</v>
          </cell>
          <cell r="D723">
            <v>81</v>
          </cell>
          <cell r="E723">
            <v>41</v>
          </cell>
          <cell r="F723">
            <v>20</v>
          </cell>
          <cell r="G723">
            <v>0</v>
          </cell>
          <cell r="H723">
            <v>10</v>
          </cell>
          <cell r="I723">
            <v>58</v>
          </cell>
          <cell r="J723">
            <v>67</v>
          </cell>
          <cell r="K723">
            <v>101</v>
          </cell>
          <cell r="L723">
            <v>77</v>
          </cell>
          <cell r="M723">
            <v>90</v>
          </cell>
          <cell r="N723">
            <v>119</v>
          </cell>
          <cell r="O723">
            <v>107</v>
          </cell>
          <cell r="P723">
            <v>118</v>
          </cell>
          <cell r="Q723">
            <v>149</v>
          </cell>
          <cell r="R723">
            <v>149</v>
          </cell>
          <cell r="S723">
            <v>166</v>
          </cell>
          <cell r="T723">
            <v>107</v>
          </cell>
          <cell r="U723">
            <v>53</v>
          </cell>
          <cell r="V723">
            <v>133</v>
          </cell>
          <cell r="W723">
            <v>145</v>
          </cell>
          <cell r="X723">
            <v>139</v>
          </cell>
          <cell r="Y723">
            <v>139</v>
          </cell>
          <cell r="Z723">
            <v>95</v>
          </cell>
          <cell r="AA723">
            <v>118</v>
          </cell>
          <cell r="AB723">
            <v>128</v>
          </cell>
          <cell r="AC723">
            <v>125</v>
          </cell>
          <cell r="AD723">
            <v>126</v>
          </cell>
          <cell r="AE723">
            <v>115</v>
          </cell>
          <cell r="AF723">
            <v>114</v>
          </cell>
          <cell r="AG723">
            <v>122</v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/>
          </cell>
        </row>
        <row r="724">
          <cell r="B724" t="str">
            <v>RHPWI - Air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 t="str">
            <v/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/>
          </cell>
        </row>
        <row r="725">
          <cell r="B725" t="str">
            <v>RHPWI - Sea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 t="str">
            <v/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/>
          </cell>
        </row>
        <row r="726">
          <cell r="B726" t="str">
            <v>RIDL - Air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 t="str">
            <v/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/>
          </cell>
        </row>
        <row r="727">
          <cell r="B727" t="str">
            <v>RIDL - Sea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 t="str">
            <v/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/>
          </cell>
        </row>
        <row r="728">
          <cell r="B728" t="str">
            <v>RIPC - Air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 t="str">
            <v/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/>
          </cell>
        </row>
        <row r="729">
          <cell r="B729" t="str">
            <v>RIPC - Sea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 t="str">
            <v/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/>
          </cell>
        </row>
        <row r="730">
          <cell r="B730" t="str">
            <v>RIPP - Air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 t="str">
            <v/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/>
          </cell>
        </row>
        <row r="731">
          <cell r="B731" t="str">
            <v>RIPP - Sea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3</v>
          </cell>
          <cell r="AG731">
            <v>0</v>
          </cell>
          <cell r="AH731" t="str">
            <v/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/>
          </cell>
        </row>
        <row r="732">
          <cell r="B732" t="str">
            <v>RKI - Air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 t="str">
            <v/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/>
          </cell>
        </row>
        <row r="733">
          <cell r="B733" t="str">
            <v>RKI - Sea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 t="str">
            <v/>
          </cell>
          <cell r="AX733" t="str">
            <v/>
          </cell>
          <cell r="AY733" t="str">
            <v/>
          </cell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</row>
        <row r="734">
          <cell r="B734" t="str">
            <v>RLCAN - Air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/>
          </cell>
        </row>
        <row r="735">
          <cell r="B735" t="str">
            <v>RLCAN - Sea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</row>
        <row r="736">
          <cell r="B736" t="str">
            <v>RLCHLD - Air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 t="str">
            <v/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  <cell r="AV736" t="str">
            <v/>
          </cell>
          <cell r="AW736" t="str">
            <v/>
          </cell>
          <cell r="AX736" t="str">
            <v/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</row>
        <row r="737">
          <cell r="B737" t="str">
            <v>RLCHLD - Sea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/>
          </cell>
        </row>
        <row r="738">
          <cell r="B738" t="str">
            <v>RLCORP - Air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/>
          </cell>
        </row>
        <row r="739">
          <cell r="B739" t="str">
            <v>RLCORP - Sea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/>
          </cell>
          <cell r="AX739" t="str">
            <v/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/>
          </cell>
        </row>
        <row r="740">
          <cell r="B740" t="str">
            <v>RLCW - Air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/>
          </cell>
        </row>
        <row r="741">
          <cell r="B741" t="str">
            <v>RLCW - Sea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/>
          </cell>
        </row>
        <row r="742">
          <cell r="B742" t="str">
            <v>RLDRES - Air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</row>
        <row r="743">
          <cell r="B743" t="str">
            <v>RLDRES - Sea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</row>
        <row r="744">
          <cell r="B744" t="str">
            <v>RLFOOT - Air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/>
          </cell>
        </row>
        <row r="745">
          <cell r="B745" t="str">
            <v>RLFOOT - Sea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/>
          </cell>
        </row>
        <row r="746">
          <cell r="B746" t="str">
            <v>RLFTWR - Air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/>
          </cell>
        </row>
        <row r="747">
          <cell r="B747" t="str">
            <v>RLFTWR - Sea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/>
          </cell>
        </row>
        <row r="748">
          <cell r="B748" t="str">
            <v>RLHOME - Air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/>
          </cell>
        </row>
        <row r="749">
          <cell r="B749" t="str">
            <v>RLHOME - Sea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/>
          </cell>
        </row>
        <row r="750">
          <cell r="B750" t="str">
            <v>RLHP - Air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/>
          </cell>
        </row>
        <row r="751">
          <cell r="B751" t="str">
            <v>RLHP - Sea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/>
          </cell>
        </row>
        <row r="752">
          <cell r="B752" t="str">
            <v>RLHW - Air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/>
          </cell>
          <cell r="AX752" t="str">
            <v/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/>
          </cell>
        </row>
        <row r="753">
          <cell r="B753" t="str">
            <v>RLHW - Sea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/>
          </cell>
        </row>
        <row r="754">
          <cell r="B754" t="str">
            <v>RLJEAN - Air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/>
          </cell>
        </row>
        <row r="755">
          <cell r="B755" t="str">
            <v>RLJEAN - Sea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/>
          </cell>
          <cell r="AX755" t="str">
            <v/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</row>
        <row r="756">
          <cell r="B756" t="str">
            <v>RLLGA - Air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</row>
        <row r="757">
          <cell r="B757" t="str">
            <v>RLLGA - Sea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</row>
        <row r="758">
          <cell r="B758" t="str">
            <v>RLRETL - Air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/>
          </cell>
        </row>
        <row r="759">
          <cell r="B759" t="str">
            <v>RLRETL - Sea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/>
          </cell>
        </row>
        <row r="760">
          <cell r="B760" t="str">
            <v>RLW - Air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/>
          </cell>
        </row>
        <row r="761">
          <cell r="B761" t="str">
            <v>RLW - Sea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/>
          </cell>
          <cell r="AX761" t="str">
            <v/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/>
          </cell>
        </row>
        <row r="762">
          <cell r="B762" t="str">
            <v>RLWOM - Air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/>
          </cell>
        </row>
        <row r="763">
          <cell r="B763" t="str">
            <v>RLWOM - Sea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/>
          </cell>
          <cell r="AX763" t="str">
            <v/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</row>
        <row r="764">
          <cell r="B764" t="str">
            <v>RMCA - Air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/>
          </cell>
        </row>
        <row r="765">
          <cell r="B765" t="str">
            <v>RMCA - Sea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/>
          </cell>
        </row>
        <row r="766">
          <cell r="B766" t="str">
            <v>ROLAN - Air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/>
          </cell>
        </row>
        <row r="767">
          <cell r="B767" t="str">
            <v>ROLAN - Sea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/>
          </cell>
        </row>
        <row r="768">
          <cell r="B768" t="str">
            <v>RPCI - Air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</row>
        <row r="769">
          <cell r="B769" t="str">
            <v>RPCI - Sea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/>
          </cell>
        </row>
        <row r="770">
          <cell r="B770" t="str">
            <v>RQSBR - Air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/>
          </cell>
        </row>
        <row r="771">
          <cell r="B771" t="str">
            <v>RQSBR - Sea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/>
          </cell>
        </row>
        <row r="772">
          <cell r="B772" t="str">
            <v>RSGC - Air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/>
          </cell>
        </row>
        <row r="773">
          <cell r="B773" t="str">
            <v>RSGC - Sea</v>
          </cell>
          <cell r="C773">
            <v>2</v>
          </cell>
          <cell r="D773">
            <v>7</v>
          </cell>
          <cell r="E773">
            <v>5</v>
          </cell>
          <cell r="F773">
            <v>7</v>
          </cell>
          <cell r="G773">
            <v>0</v>
          </cell>
          <cell r="H773">
            <v>8</v>
          </cell>
          <cell r="I773">
            <v>5</v>
          </cell>
          <cell r="J773">
            <v>2</v>
          </cell>
          <cell r="K773">
            <v>3</v>
          </cell>
          <cell r="L773">
            <v>8</v>
          </cell>
          <cell r="M773">
            <v>5</v>
          </cell>
          <cell r="N773">
            <v>7</v>
          </cell>
          <cell r="O773">
            <v>3</v>
          </cell>
          <cell r="P773">
            <v>5</v>
          </cell>
          <cell r="Q773">
            <v>9</v>
          </cell>
          <cell r="R773">
            <v>3</v>
          </cell>
          <cell r="S773">
            <v>7</v>
          </cell>
          <cell r="T773">
            <v>0</v>
          </cell>
          <cell r="U773">
            <v>3</v>
          </cell>
          <cell r="V773">
            <v>12</v>
          </cell>
          <cell r="W773">
            <v>1</v>
          </cell>
          <cell r="X773">
            <v>2</v>
          </cell>
          <cell r="Y773">
            <v>2</v>
          </cell>
          <cell r="Z773">
            <v>2</v>
          </cell>
          <cell r="AA773">
            <v>5</v>
          </cell>
          <cell r="AB773">
            <v>6</v>
          </cell>
          <cell r="AC773">
            <v>7</v>
          </cell>
          <cell r="AD773">
            <v>2</v>
          </cell>
          <cell r="AE773">
            <v>7</v>
          </cell>
          <cell r="AF773">
            <v>1</v>
          </cell>
          <cell r="AG773">
            <v>5</v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</row>
        <row r="774">
          <cell r="B774" t="str">
            <v>SABIC - Air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/>
          </cell>
          <cell r="AX774" t="str">
            <v/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</row>
        <row r="775">
          <cell r="B775" t="str">
            <v>SABIC - Sea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/>
          </cell>
        </row>
        <row r="776">
          <cell r="B776" t="str">
            <v>SAFWAY - Air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</row>
        <row r="777">
          <cell r="B777" t="str">
            <v>SAFWAY - Sea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/>
          </cell>
        </row>
        <row r="778">
          <cell r="B778" t="str">
            <v>SANFRD - Air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/>
          </cell>
        </row>
        <row r="779">
          <cell r="B779" t="str">
            <v>SANFRD - Sea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 t="str">
            <v/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/>
          </cell>
        </row>
        <row r="780">
          <cell r="B780" t="str">
            <v>SANNA - Air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 t="str">
            <v/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/>
          </cell>
        </row>
        <row r="781">
          <cell r="B781" t="str">
            <v>SANNA - Sea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/>
          </cell>
        </row>
        <row r="782">
          <cell r="B782" t="str">
            <v>SCOPE - Air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</row>
        <row r="783">
          <cell r="B783" t="str">
            <v>SCOPE - Sea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/>
          </cell>
          <cell r="AX783" t="str">
            <v/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</row>
        <row r="784">
          <cell r="B784" t="str">
            <v>SEARS - Air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/>
          </cell>
        </row>
        <row r="785">
          <cell r="B785" t="str">
            <v>SEARS - Sea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/>
          </cell>
        </row>
        <row r="786">
          <cell r="B786" t="str">
            <v>SHIPNM - Air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/>
          </cell>
        </row>
        <row r="787">
          <cell r="B787" t="str">
            <v>SHIPNM - Sea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 t="str">
            <v/>
          </cell>
          <cell r="AX787" t="str">
            <v/>
          </cell>
          <cell r="AY787" t="str">
            <v/>
          </cell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</row>
        <row r="788">
          <cell r="B788" t="str">
            <v>SHLNE - Air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</row>
        <row r="789">
          <cell r="B789" t="str">
            <v>SHLNE - Sea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/>
          </cell>
        </row>
        <row r="790">
          <cell r="B790" t="str">
            <v>SHUR - Air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</row>
        <row r="791">
          <cell r="B791" t="str">
            <v>SHUR - Sea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/>
          </cell>
          <cell r="AX791" t="str">
            <v/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/>
          </cell>
        </row>
        <row r="792">
          <cell r="B792" t="str">
            <v>SIGNAL - Air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/>
          </cell>
        </row>
        <row r="793">
          <cell r="B793" t="str">
            <v>SIGNAL - Sea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 t="str">
            <v/>
          </cell>
          <cell r="AI793" t="str">
            <v/>
          </cell>
          <cell r="AJ793" t="str">
            <v/>
          </cell>
          <cell r="AK793" t="str">
            <v/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/>
          </cell>
        </row>
        <row r="794">
          <cell r="B794" t="str">
            <v>SILEX - Air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/>
          </cell>
        </row>
        <row r="795">
          <cell r="B795" t="str">
            <v>SILEX - Sea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/>
          </cell>
          <cell r="AX795" t="str">
            <v/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/>
          </cell>
        </row>
        <row r="796">
          <cell r="B796" t="str">
            <v>SILHO - Air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/>
          </cell>
        </row>
        <row r="797">
          <cell r="B797" t="str">
            <v>SILHO - Sea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  <cell r="AV797" t="str">
            <v/>
          </cell>
          <cell r="AW797" t="str">
            <v/>
          </cell>
          <cell r="AX797" t="str">
            <v/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/>
          </cell>
        </row>
        <row r="798">
          <cell r="B798" t="str">
            <v>SJV - Air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/>
          </cell>
        </row>
        <row r="799">
          <cell r="B799" t="str">
            <v>SJV - Sea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/>
          </cell>
        </row>
        <row r="800">
          <cell r="B800" t="str">
            <v>SKNETW - Air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/>
          </cell>
        </row>
        <row r="801">
          <cell r="B801" t="str">
            <v>SKNETW - Sea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/>
          </cell>
        </row>
        <row r="802">
          <cell r="B802" t="str">
            <v>SKOOP - Air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/>
          </cell>
        </row>
        <row r="803">
          <cell r="B803" t="str">
            <v>SKOOP - Sea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/>
          </cell>
        </row>
        <row r="804">
          <cell r="B804" t="str">
            <v>SMAP - Air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/>
          </cell>
        </row>
        <row r="805">
          <cell r="B805" t="str">
            <v>SMAP - Sea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/>
          </cell>
        </row>
        <row r="806">
          <cell r="B806" t="str">
            <v>SML - Air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/>
          </cell>
        </row>
        <row r="807">
          <cell r="B807" t="str">
            <v>SML - Sea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/>
          </cell>
        </row>
        <row r="808">
          <cell r="B808" t="str">
            <v>SNIP - Air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/>
          </cell>
        </row>
        <row r="809">
          <cell r="B809" t="str">
            <v>SNIP - Sea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/>
          </cell>
        </row>
        <row r="810">
          <cell r="B810" t="str">
            <v>SONY - Air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/>
          </cell>
        </row>
        <row r="811">
          <cell r="B811" t="str">
            <v>SONY - Sea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/>
          </cell>
        </row>
        <row r="812">
          <cell r="B812" t="str">
            <v>SPENCR - Air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  <cell r="AV812" t="str">
            <v/>
          </cell>
          <cell r="AW812" t="str">
            <v/>
          </cell>
          <cell r="AX812" t="str">
            <v/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/>
          </cell>
        </row>
        <row r="813">
          <cell r="B813" t="str">
            <v>SPENCR - Sea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1</v>
          </cell>
          <cell r="L813">
            <v>0</v>
          </cell>
          <cell r="M813">
            <v>1</v>
          </cell>
          <cell r="N813">
            <v>0</v>
          </cell>
          <cell r="O813">
            <v>1</v>
          </cell>
          <cell r="P813">
            <v>1</v>
          </cell>
          <cell r="Q813">
            <v>5</v>
          </cell>
          <cell r="R813">
            <v>0</v>
          </cell>
          <cell r="S813">
            <v>2</v>
          </cell>
          <cell r="T813">
            <v>1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</v>
          </cell>
          <cell r="Z813">
            <v>0</v>
          </cell>
          <cell r="AA813">
            <v>0</v>
          </cell>
          <cell r="AB813">
            <v>0</v>
          </cell>
          <cell r="AC813">
            <v>1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/>
          </cell>
        </row>
        <row r="814">
          <cell r="B814" t="str">
            <v>SPINO - Air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</row>
        <row r="815">
          <cell r="B815" t="str">
            <v>SPINO - Sea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</row>
        <row r="816">
          <cell r="B816" t="str">
            <v>SPORTS - Air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/>
          </cell>
        </row>
        <row r="817">
          <cell r="B817" t="str">
            <v>SPORTS - Sea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</row>
        <row r="818">
          <cell r="B818" t="str">
            <v>SPST - Air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  <cell r="AV818" t="str">
            <v/>
          </cell>
          <cell r="AW818" t="str">
            <v/>
          </cell>
          <cell r="AX818" t="str">
            <v/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/>
          </cell>
        </row>
        <row r="819">
          <cell r="B819" t="str">
            <v>SPST - Sea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7</v>
          </cell>
          <cell r="I819">
            <v>0</v>
          </cell>
          <cell r="J819">
            <v>2</v>
          </cell>
          <cell r="K819">
            <v>0</v>
          </cell>
          <cell r="L819">
            <v>0</v>
          </cell>
          <cell r="M819">
            <v>1</v>
          </cell>
          <cell r="N819">
            <v>0</v>
          </cell>
          <cell r="O819">
            <v>0</v>
          </cell>
          <cell r="P819">
            <v>0</v>
          </cell>
          <cell r="Q819">
            <v>2</v>
          </cell>
          <cell r="R819">
            <v>2</v>
          </cell>
          <cell r="S819">
            <v>0</v>
          </cell>
          <cell r="T819">
            <v>0</v>
          </cell>
          <cell r="U819">
            <v>0</v>
          </cell>
          <cell r="V819">
            <v>2</v>
          </cell>
          <cell r="W819">
            <v>0</v>
          </cell>
          <cell r="X819">
            <v>0</v>
          </cell>
          <cell r="Y819">
            <v>2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3</v>
          </cell>
          <cell r="AG819">
            <v>0</v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</row>
        <row r="820">
          <cell r="B820" t="str">
            <v>SPURG - Air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/>
          </cell>
        </row>
        <row r="821">
          <cell r="B821" t="str">
            <v>SPURG - Sea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  <cell r="AV821" t="str">
            <v/>
          </cell>
          <cell r="AW821" t="str">
            <v/>
          </cell>
          <cell r="AX821" t="str">
            <v/>
          </cell>
          <cell r="AY821" t="str">
            <v/>
          </cell>
          <cell r="AZ821" t="str">
            <v/>
          </cell>
          <cell r="BA821" t="str">
            <v/>
          </cell>
          <cell r="BB821" t="str">
            <v/>
          </cell>
          <cell r="BC821" t="str">
            <v/>
          </cell>
        </row>
        <row r="822">
          <cell r="B822" t="str">
            <v>SSHIRT - Air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</row>
        <row r="823">
          <cell r="B823" t="str">
            <v>SSHIRT - Sea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/>
          </cell>
        </row>
        <row r="824">
          <cell r="B824" t="str">
            <v>STRUCT - Air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  <cell r="AV824" t="str">
            <v/>
          </cell>
          <cell r="AW824" t="str">
            <v/>
          </cell>
          <cell r="AX824" t="str">
            <v/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/>
          </cell>
        </row>
        <row r="825">
          <cell r="B825" t="str">
            <v>STRUCT - Sea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/>
          </cell>
        </row>
        <row r="826">
          <cell r="B826" t="str">
            <v>SUMIK - Air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</row>
        <row r="827">
          <cell r="B827" t="str">
            <v>SUMIK - Sea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/>
          </cell>
        </row>
        <row r="828">
          <cell r="B828" t="str">
            <v>SUPRM - Air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</row>
        <row r="829">
          <cell r="B829" t="str">
            <v>SUPRM - Sea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/>
          </cell>
        </row>
        <row r="830">
          <cell r="B830" t="str">
            <v>SUTTON - Air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/>
          </cell>
        </row>
        <row r="831">
          <cell r="B831" t="str">
            <v>SUTTON - Sea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/>
          </cell>
        </row>
        <row r="832">
          <cell r="B832" t="str">
            <v>SWISS - Air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/>
          </cell>
        </row>
        <row r="833">
          <cell r="B833" t="str">
            <v>SWISS - Sea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 t="str">
            <v/>
          </cell>
          <cell r="AI833" t="str">
            <v/>
          </cell>
          <cell r="AJ833" t="str">
            <v/>
          </cell>
          <cell r="AK833" t="str">
            <v/>
          </cell>
          <cell r="AL833" t="str">
            <v/>
          </cell>
          <cell r="AM833" t="str">
            <v/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/>
          </cell>
        </row>
        <row r="834">
          <cell r="B834" t="str">
            <v>SWOOSH - Air</v>
          </cell>
          <cell r="C834">
            <v>17</v>
          </cell>
          <cell r="D834">
            <v>37</v>
          </cell>
          <cell r="E834">
            <v>34</v>
          </cell>
          <cell r="F834">
            <v>0</v>
          </cell>
          <cell r="G834">
            <v>17</v>
          </cell>
          <cell r="H834">
            <v>10</v>
          </cell>
          <cell r="I834">
            <v>4</v>
          </cell>
          <cell r="J834">
            <v>13</v>
          </cell>
          <cell r="K834">
            <v>5</v>
          </cell>
          <cell r="L834">
            <v>10</v>
          </cell>
          <cell r="M834">
            <v>13</v>
          </cell>
          <cell r="N834">
            <v>17</v>
          </cell>
          <cell r="O834">
            <v>24</v>
          </cell>
          <cell r="P834">
            <v>31</v>
          </cell>
          <cell r="Q834">
            <v>68</v>
          </cell>
          <cell r="R834">
            <v>12</v>
          </cell>
          <cell r="S834">
            <v>14</v>
          </cell>
          <cell r="T834">
            <v>4</v>
          </cell>
          <cell r="U834">
            <v>14</v>
          </cell>
          <cell r="V834">
            <v>14</v>
          </cell>
          <cell r="W834">
            <v>9</v>
          </cell>
          <cell r="X834">
            <v>32</v>
          </cell>
          <cell r="Y834">
            <v>37</v>
          </cell>
          <cell r="Z834">
            <v>50</v>
          </cell>
          <cell r="AA834">
            <v>29</v>
          </cell>
          <cell r="AB834">
            <v>21</v>
          </cell>
          <cell r="AC834">
            <v>20</v>
          </cell>
          <cell r="AD834">
            <v>8</v>
          </cell>
          <cell r="AE834">
            <v>8</v>
          </cell>
          <cell r="AF834">
            <v>4</v>
          </cell>
          <cell r="AG834">
            <v>0</v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</row>
        <row r="835">
          <cell r="B835" t="str">
            <v>SWOOSH - Sea</v>
          </cell>
          <cell r="C835">
            <v>3513</v>
          </cell>
          <cell r="D835">
            <v>2415</v>
          </cell>
          <cell r="E835">
            <v>3257</v>
          </cell>
          <cell r="F835">
            <v>4770</v>
          </cell>
          <cell r="G835">
            <v>1770</v>
          </cell>
          <cell r="H835">
            <v>2867</v>
          </cell>
          <cell r="I835">
            <v>1323</v>
          </cell>
          <cell r="J835">
            <v>2398</v>
          </cell>
          <cell r="K835">
            <v>2616</v>
          </cell>
          <cell r="L835">
            <v>3523</v>
          </cell>
          <cell r="M835">
            <v>1367</v>
          </cell>
          <cell r="N835">
            <v>1433</v>
          </cell>
          <cell r="O835">
            <v>1757</v>
          </cell>
          <cell r="P835">
            <v>2829</v>
          </cell>
          <cell r="Q835">
            <v>5256</v>
          </cell>
          <cell r="R835">
            <v>3137</v>
          </cell>
          <cell r="S835">
            <v>3650</v>
          </cell>
          <cell r="T835">
            <v>4961</v>
          </cell>
          <cell r="U835">
            <v>4470</v>
          </cell>
          <cell r="V835">
            <v>3820</v>
          </cell>
          <cell r="W835">
            <v>3986</v>
          </cell>
          <cell r="X835">
            <v>2450</v>
          </cell>
          <cell r="Y835">
            <v>4083</v>
          </cell>
          <cell r="Z835">
            <v>2209</v>
          </cell>
          <cell r="AA835">
            <v>2118</v>
          </cell>
          <cell r="AB835">
            <v>1646</v>
          </cell>
          <cell r="AC835">
            <v>2668</v>
          </cell>
          <cell r="AD835">
            <v>2083</v>
          </cell>
          <cell r="AE835">
            <v>4345</v>
          </cell>
          <cell r="AF835">
            <v>2205</v>
          </cell>
          <cell r="AG835">
            <v>4076</v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/>
          </cell>
        </row>
        <row r="836">
          <cell r="B836" t="str">
            <v>TAHARI - Air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 t="str">
            <v/>
          </cell>
          <cell r="AI836" t="str">
            <v/>
          </cell>
          <cell r="AJ836" t="str">
            <v/>
          </cell>
          <cell r="AK836" t="str">
            <v/>
          </cell>
          <cell r="AL836" t="str">
            <v/>
          </cell>
          <cell r="AM836" t="str">
            <v/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</row>
        <row r="837">
          <cell r="B837" t="str">
            <v>TAHARI - Sea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</row>
        <row r="838">
          <cell r="B838" t="str">
            <v>TALBOT - Air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</row>
        <row r="839">
          <cell r="B839" t="str">
            <v>TALBOT - Sea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</row>
        <row r="840">
          <cell r="B840" t="str">
            <v>TARGET - Air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 t="str">
            <v/>
          </cell>
          <cell r="AU840" t="str">
            <v/>
          </cell>
          <cell r="AV840" t="str">
            <v/>
          </cell>
          <cell r="AW840" t="str">
            <v/>
          </cell>
          <cell r="AX840" t="str">
            <v/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</row>
        <row r="841">
          <cell r="B841" t="str">
            <v>TARGET - Sea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</row>
        <row r="842">
          <cell r="B842" t="str">
            <v>TBL - Air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/>
          </cell>
        </row>
        <row r="843">
          <cell r="B843" t="str">
            <v>TBL - Sea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/>
          </cell>
          <cell r="AX843" t="str">
            <v/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/>
          </cell>
        </row>
        <row r="844">
          <cell r="B844" t="str">
            <v>TENNIX - Air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</row>
        <row r="845">
          <cell r="B845" t="str">
            <v>TENNIX - Sea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/>
          </cell>
        </row>
        <row r="846">
          <cell r="B846" t="str">
            <v>THAS - Air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2</v>
          </cell>
          <cell r="AF846">
            <v>0</v>
          </cell>
          <cell r="AG846">
            <v>0</v>
          </cell>
          <cell r="AH846" t="str">
            <v/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/>
          </cell>
        </row>
        <row r="847">
          <cell r="B847" t="str">
            <v>THAS - Sea</v>
          </cell>
          <cell r="C847">
            <v>9</v>
          </cell>
          <cell r="D847">
            <v>5</v>
          </cell>
          <cell r="E847">
            <v>0</v>
          </cell>
          <cell r="F847">
            <v>19</v>
          </cell>
          <cell r="G847">
            <v>0</v>
          </cell>
          <cell r="H847">
            <v>17</v>
          </cell>
          <cell r="I847">
            <v>0</v>
          </cell>
          <cell r="J847">
            <v>5</v>
          </cell>
          <cell r="K847">
            <v>3</v>
          </cell>
          <cell r="L847">
            <v>4</v>
          </cell>
          <cell r="M847">
            <v>3</v>
          </cell>
          <cell r="N847">
            <v>2</v>
          </cell>
          <cell r="O847">
            <v>8</v>
          </cell>
          <cell r="P847">
            <v>3</v>
          </cell>
          <cell r="Q847">
            <v>1</v>
          </cell>
          <cell r="R847">
            <v>2</v>
          </cell>
          <cell r="S847">
            <v>3</v>
          </cell>
          <cell r="T847">
            <v>0</v>
          </cell>
          <cell r="U847">
            <v>1</v>
          </cell>
          <cell r="V847">
            <v>27</v>
          </cell>
          <cell r="W847">
            <v>7</v>
          </cell>
          <cell r="X847">
            <v>1</v>
          </cell>
          <cell r="Y847">
            <v>5</v>
          </cell>
          <cell r="Z847">
            <v>0</v>
          </cell>
          <cell r="AA847">
            <v>0</v>
          </cell>
          <cell r="AB847">
            <v>2</v>
          </cell>
          <cell r="AC847">
            <v>20</v>
          </cell>
          <cell r="AD847">
            <v>11</v>
          </cell>
          <cell r="AE847">
            <v>5</v>
          </cell>
          <cell r="AF847">
            <v>3</v>
          </cell>
          <cell r="AG847">
            <v>0</v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/>
          </cell>
        </row>
        <row r="848">
          <cell r="B848" t="str">
            <v>THPRO - Air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/>
          </cell>
        </row>
        <row r="849">
          <cell r="B849" t="str">
            <v>THPRO - Sea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/>
          </cell>
        </row>
        <row r="850">
          <cell r="B850" t="str">
            <v>THT - Air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/>
          </cell>
        </row>
        <row r="851">
          <cell r="B851" t="str">
            <v>THT - Sea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 t="str">
            <v/>
          </cell>
          <cell r="AI851" t="str">
            <v/>
          </cell>
          <cell r="AJ851" t="str">
            <v/>
          </cell>
          <cell r="AK851" t="str">
            <v/>
          </cell>
          <cell r="AL851" t="str">
            <v/>
          </cell>
          <cell r="AM851" t="str">
            <v/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/>
          </cell>
        </row>
        <row r="852">
          <cell r="B852" t="str">
            <v>TIKES - Air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/>
          </cell>
        </row>
        <row r="853">
          <cell r="B853" t="str">
            <v>TIKES - Sea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/>
          </cell>
        </row>
        <row r="854">
          <cell r="B854" t="str">
            <v>TKMAXX - Air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/>
          </cell>
        </row>
        <row r="855">
          <cell r="B855" t="str">
            <v>TKMAXX - Sea</v>
          </cell>
          <cell r="C855">
            <v>82</v>
          </cell>
          <cell r="D855">
            <v>131</v>
          </cell>
          <cell r="E855">
            <v>72</v>
          </cell>
          <cell r="F855">
            <v>44</v>
          </cell>
          <cell r="G855">
            <v>0</v>
          </cell>
          <cell r="H855">
            <v>48</v>
          </cell>
          <cell r="I855">
            <v>45</v>
          </cell>
          <cell r="J855">
            <v>89</v>
          </cell>
          <cell r="K855">
            <v>78</v>
          </cell>
          <cell r="L855">
            <v>90</v>
          </cell>
          <cell r="M855">
            <v>0</v>
          </cell>
          <cell r="N855">
            <v>53</v>
          </cell>
          <cell r="O855">
            <v>10</v>
          </cell>
          <cell r="P855">
            <v>108</v>
          </cell>
          <cell r="Q855">
            <v>0</v>
          </cell>
          <cell r="R855">
            <v>0</v>
          </cell>
          <cell r="S855">
            <v>87</v>
          </cell>
          <cell r="T855">
            <v>92</v>
          </cell>
          <cell r="U855">
            <v>89</v>
          </cell>
          <cell r="V855">
            <v>107</v>
          </cell>
          <cell r="W855">
            <v>2</v>
          </cell>
          <cell r="X855">
            <v>96</v>
          </cell>
          <cell r="Y855">
            <v>127</v>
          </cell>
          <cell r="Z855">
            <v>7</v>
          </cell>
          <cell r="AA855">
            <v>113</v>
          </cell>
          <cell r="AB855">
            <v>133</v>
          </cell>
          <cell r="AC855">
            <v>15</v>
          </cell>
          <cell r="AD855">
            <v>92</v>
          </cell>
          <cell r="AE855">
            <v>11</v>
          </cell>
          <cell r="AF855">
            <v>115</v>
          </cell>
          <cell r="AG855">
            <v>1</v>
          </cell>
          <cell r="AH855" t="str">
            <v/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/>
          </cell>
        </row>
        <row r="856">
          <cell r="B856" t="str">
            <v>TOMATH - Air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 t="str">
            <v/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/>
          </cell>
          <cell r="AX856" t="str">
            <v/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/>
          </cell>
        </row>
        <row r="857">
          <cell r="B857" t="str">
            <v>TOMATH - Sea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/>
          </cell>
        </row>
        <row r="858">
          <cell r="B858" t="str">
            <v>TOMBOD - Air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/>
          </cell>
        </row>
        <row r="859">
          <cell r="B859" t="str">
            <v>TOMBOD - Sea</v>
          </cell>
          <cell r="C859">
            <v>15</v>
          </cell>
          <cell r="D859">
            <v>0</v>
          </cell>
          <cell r="E859">
            <v>2</v>
          </cell>
          <cell r="F859">
            <v>5</v>
          </cell>
          <cell r="G859">
            <v>0</v>
          </cell>
          <cell r="H859">
            <v>1</v>
          </cell>
          <cell r="I859">
            <v>10</v>
          </cell>
          <cell r="J859">
            <v>6</v>
          </cell>
          <cell r="K859">
            <v>12</v>
          </cell>
          <cell r="L859">
            <v>2</v>
          </cell>
          <cell r="M859">
            <v>2</v>
          </cell>
          <cell r="N859">
            <v>2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</v>
          </cell>
          <cell r="T859">
            <v>0</v>
          </cell>
          <cell r="U859">
            <v>0</v>
          </cell>
          <cell r="V859">
            <v>0</v>
          </cell>
          <cell r="W859">
            <v>15</v>
          </cell>
          <cell r="X859">
            <v>8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7</v>
          </cell>
          <cell r="AG859">
            <v>0</v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/>
          </cell>
          <cell r="AX859" t="str">
            <v/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</row>
        <row r="860">
          <cell r="B860" t="str">
            <v>TOMCEU - Air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</row>
        <row r="861">
          <cell r="B861" t="str">
            <v>TOMCEU - Sea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1</v>
          </cell>
          <cell r="O861">
            <v>0</v>
          </cell>
          <cell r="P861">
            <v>2</v>
          </cell>
          <cell r="Q861">
            <v>0</v>
          </cell>
          <cell r="R861">
            <v>0</v>
          </cell>
          <cell r="S861">
            <v>3</v>
          </cell>
          <cell r="T861">
            <v>1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</row>
        <row r="862">
          <cell r="B862" t="str">
            <v>TOMCOL - Air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 t="str">
            <v/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/>
          </cell>
        </row>
        <row r="863">
          <cell r="B863" t="str">
            <v>TOMCOL - Sea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/>
          </cell>
        </row>
        <row r="864">
          <cell r="B864" t="str">
            <v>TOMEU - Air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/>
          </cell>
        </row>
        <row r="865">
          <cell r="B865" t="str">
            <v>TOMEU - Sea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/>
          </cell>
          <cell r="AX865" t="str">
            <v/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/>
          </cell>
        </row>
        <row r="866">
          <cell r="B866" t="str">
            <v>TOMFTW - Air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</row>
        <row r="867">
          <cell r="B867" t="str">
            <v>TOMFTW - Sea</v>
          </cell>
          <cell r="C867">
            <v>10</v>
          </cell>
          <cell r="D867">
            <v>1</v>
          </cell>
          <cell r="E867">
            <v>6</v>
          </cell>
          <cell r="F867">
            <v>30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2</v>
          </cell>
          <cell r="L867">
            <v>10</v>
          </cell>
          <cell r="M867">
            <v>11</v>
          </cell>
          <cell r="N867">
            <v>12</v>
          </cell>
          <cell r="O867">
            <v>19</v>
          </cell>
          <cell r="P867">
            <v>3</v>
          </cell>
          <cell r="Q867">
            <v>14</v>
          </cell>
          <cell r="R867">
            <v>2</v>
          </cell>
          <cell r="S867">
            <v>8</v>
          </cell>
          <cell r="T867">
            <v>5</v>
          </cell>
          <cell r="U867">
            <v>3</v>
          </cell>
          <cell r="V867">
            <v>18</v>
          </cell>
          <cell r="W867">
            <v>3</v>
          </cell>
          <cell r="X867">
            <v>13</v>
          </cell>
          <cell r="Y867">
            <v>3</v>
          </cell>
          <cell r="Z867">
            <v>0</v>
          </cell>
          <cell r="AA867">
            <v>14</v>
          </cell>
          <cell r="AB867">
            <v>8</v>
          </cell>
          <cell r="AC867">
            <v>14</v>
          </cell>
          <cell r="AD867">
            <v>0</v>
          </cell>
          <cell r="AE867">
            <v>1</v>
          </cell>
          <cell r="AF867">
            <v>9</v>
          </cell>
          <cell r="AG867">
            <v>6</v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 t="str">
            <v/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/>
          </cell>
          <cell r="AX867" t="str">
            <v/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</row>
        <row r="868">
          <cell r="B868" t="str">
            <v>TOMHAN - Air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</row>
        <row r="869">
          <cell r="B869" t="str">
            <v>TOMHAN - Sea</v>
          </cell>
          <cell r="C869">
            <v>2</v>
          </cell>
          <cell r="D869">
            <v>1</v>
          </cell>
          <cell r="E869">
            <v>0</v>
          </cell>
          <cell r="F869">
            <v>5</v>
          </cell>
          <cell r="G869">
            <v>0</v>
          </cell>
          <cell r="H869">
            <v>3</v>
          </cell>
          <cell r="I869">
            <v>14</v>
          </cell>
          <cell r="J869">
            <v>2</v>
          </cell>
          <cell r="K869">
            <v>0</v>
          </cell>
          <cell r="L869">
            <v>3</v>
          </cell>
          <cell r="M869">
            <v>0</v>
          </cell>
          <cell r="N869">
            <v>0</v>
          </cell>
          <cell r="O869">
            <v>0</v>
          </cell>
          <cell r="P869">
            <v>3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1</v>
          </cell>
          <cell r="V869">
            <v>6</v>
          </cell>
          <cell r="W869">
            <v>9</v>
          </cell>
          <cell r="X869">
            <v>2</v>
          </cell>
          <cell r="Y869">
            <v>3</v>
          </cell>
          <cell r="Z869">
            <v>1</v>
          </cell>
          <cell r="AA869">
            <v>3</v>
          </cell>
          <cell r="AB869">
            <v>2</v>
          </cell>
          <cell r="AC869">
            <v>4</v>
          </cell>
          <cell r="AD869">
            <v>7</v>
          </cell>
          <cell r="AE869">
            <v>0</v>
          </cell>
          <cell r="AF869">
            <v>1</v>
          </cell>
          <cell r="AG869">
            <v>4</v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</row>
        <row r="870">
          <cell r="B870" t="str">
            <v>TOMJEU - Air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 t="str">
            <v/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</row>
        <row r="871">
          <cell r="B871" t="str">
            <v>TOMJEU - Sea</v>
          </cell>
          <cell r="C871">
            <v>4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6</v>
          </cell>
          <cell r="K871">
            <v>3</v>
          </cell>
          <cell r="L871">
            <v>0</v>
          </cell>
          <cell r="M871">
            <v>1</v>
          </cell>
          <cell r="N871">
            <v>3</v>
          </cell>
          <cell r="O871">
            <v>0</v>
          </cell>
          <cell r="P871">
            <v>0</v>
          </cell>
          <cell r="Q871">
            <v>0</v>
          </cell>
          <cell r="R871">
            <v>1</v>
          </cell>
          <cell r="S871">
            <v>7</v>
          </cell>
          <cell r="T871">
            <v>5</v>
          </cell>
          <cell r="U871">
            <v>5</v>
          </cell>
          <cell r="V871">
            <v>1</v>
          </cell>
          <cell r="W871">
            <v>7</v>
          </cell>
          <cell r="X871">
            <v>12</v>
          </cell>
          <cell r="Y871">
            <v>2</v>
          </cell>
          <cell r="Z871">
            <v>3</v>
          </cell>
          <cell r="AA871">
            <v>3</v>
          </cell>
          <cell r="AB871">
            <v>0</v>
          </cell>
          <cell r="AC871">
            <v>3</v>
          </cell>
          <cell r="AD871">
            <v>11</v>
          </cell>
          <cell r="AE871">
            <v>3</v>
          </cell>
          <cell r="AF871">
            <v>3</v>
          </cell>
          <cell r="AG871">
            <v>1</v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</row>
        <row r="872">
          <cell r="B872" t="str">
            <v>TOMRA - Air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 t="str">
            <v/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/>
          </cell>
        </row>
        <row r="873">
          <cell r="B873" t="str">
            <v>TOMRA - Sea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 t="str">
            <v/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</row>
        <row r="874">
          <cell r="B874" t="str">
            <v>TOMRTL - Air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 t="str">
            <v/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</row>
        <row r="875">
          <cell r="B875" t="str">
            <v>TOMRTL - Sea</v>
          </cell>
          <cell r="C875">
            <v>6</v>
          </cell>
          <cell r="D875">
            <v>0</v>
          </cell>
          <cell r="E875">
            <v>12</v>
          </cell>
          <cell r="F875">
            <v>0</v>
          </cell>
          <cell r="G875">
            <v>0</v>
          </cell>
          <cell r="H875">
            <v>2</v>
          </cell>
          <cell r="I875">
            <v>0</v>
          </cell>
          <cell r="J875">
            <v>2</v>
          </cell>
          <cell r="K875">
            <v>0</v>
          </cell>
          <cell r="L875">
            <v>1</v>
          </cell>
          <cell r="M875">
            <v>1</v>
          </cell>
          <cell r="N875">
            <v>2</v>
          </cell>
          <cell r="O875">
            <v>0</v>
          </cell>
          <cell r="P875">
            <v>6</v>
          </cell>
          <cell r="Q875">
            <v>4</v>
          </cell>
          <cell r="R875">
            <v>5</v>
          </cell>
          <cell r="S875">
            <v>4</v>
          </cell>
          <cell r="T875">
            <v>6</v>
          </cell>
          <cell r="U875">
            <v>3</v>
          </cell>
          <cell r="V875">
            <v>3</v>
          </cell>
          <cell r="W875">
            <v>3</v>
          </cell>
          <cell r="X875">
            <v>7</v>
          </cell>
          <cell r="Y875">
            <v>8</v>
          </cell>
          <cell r="Z875">
            <v>2</v>
          </cell>
          <cell r="AA875">
            <v>4</v>
          </cell>
          <cell r="AB875">
            <v>1</v>
          </cell>
          <cell r="AC875">
            <v>4</v>
          </cell>
          <cell r="AD875">
            <v>3</v>
          </cell>
          <cell r="AE875">
            <v>0</v>
          </cell>
          <cell r="AF875">
            <v>4</v>
          </cell>
          <cell r="AG875">
            <v>1</v>
          </cell>
          <cell r="AH875" t="str">
            <v/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</row>
        <row r="876">
          <cell r="B876" t="str">
            <v>TOMSEU - Air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</row>
        <row r="877">
          <cell r="B877" t="str">
            <v>TOMSEU - Sea</v>
          </cell>
          <cell r="C877">
            <v>0</v>
          </cell>
          <cell r="D877">
            <v>1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2</v>
          </cell>
          <cell r="L877">
            <v>1</v>
          </cell>
          <cell r="M877">
            <v>0</v>
          </cell>
          <cell r="N877">
            <v>2</v>
          </cell>
          <cell r="O877">
            <v>0</v>
          </cell>
          <cell r="P877">
            <v>0</v>
          </cell>
          <cell r="Q877">
            <v>0</v>
          </cell>
          <cell r="R877">
            <v>2</v>
          </cell>
          <cell r="S877">
            <v>1</v>
          </cell>
          <cell r="T877">
            <v>0</v>
          </cell>
          <cell r="U877">
            <v>0</v>
          </cell>
          <cell r="V877">
            <v>2</v>
          </cell>
          <cell r="W877">
            <v>0</v>
          </cell>
          <cell r="X877">
            <v>9</v>
          </cell>
          <cell r="Y877">
            <v>1</v>
          </cell>
          <cell r="Z877">
            <v>0</v>
          </cell>
          <cell r="AA877">
            <v>2</v>
          </cell>
          <cell r="AB877">
            <v>0</v>
          </cell>
          <cell r="AC877">
            <v>0</v>
          </cell>
          <cell r="AD877">
            <v>2</v>
          </cell>
          <cell r="AE877">
            <v>2</v>
          </cell>
          <cell r="AF877">
            <v>4</v>
          </cell>
          <cell r="AG877">
            <v>1</v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/>
          </cell>
          <cell r="AX877" t="str">
            <v/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</row>
        <row r="878">
          <cell r="B878" t="str">
            <v>TOMSPO - Air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</row>
        <row r="879">
          <cell r="B879" t="str">
            <v>TOMSPO - Sea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</row>
        <row r="880">
          <cell r="B880" t="str">
            <v>TOMTA - Air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 t="str">
            <v/>
          </cell>
          <cell r="AX880" t="str">
            <v/>
          </cell>
          <cell r="AY880" t="str">
            <v/>
          </cell>
          <cell r="AZ880" t="str">
            <v/>
          </cell>
          <cell r="BA880" t="str">
            <v/>
          </cell>
          <cell r="BB880" t="str">
            <v/>
          </cell>
          <cell r="BC880" t="str">
            <v/>
          </cell>
        </row>
        <row r="881">
          <cell r="B881" t="str">
            <v>TOMTA - Sea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</row>
        <row r="882">
          <cell r="B882" t="str">
            <v>TOMWEU - Air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</row>
        <row r="883">
          <cell r="B883" t="str">
            <v>TOMWEU - Sea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3</v>
          </cell>
          <cell r="T883">
            <v>0</v>
          </cell>
          <cell r="U883">
            <v>1</v>
          </cell>
          <cell r="V883">
            <v>0</v>
          </cell>
          <cell r="W883">
            <v>0</v>
          </cell>
          <cell r="X883">
            <v>6</v>
          </cell>
          <cell r="Y883">
            <v>2</v>
          </cell>
          <cell r="Z883">
            <v>0</v>
          </cell>
          <cell r="AA883">
            <v>0</v>
          </cell>
          <cell r="AB883">
            <v>0</v>
          </cell>
          <cell r="AC883">
            <v>2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</row>
        <row r="884">
          <cell r="B884" t="str">
            <v>TOPO - Air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</row>
        <row r="885">
          <cell r="B885" t="str">
            <v>TOPO - Sea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</row>
        <row r="886">
          <cell r="B886" t="str">
            <v>TORAS - Air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 t="str">
            <v/>
          </cell>
          <cell r="AI886" t="str">
            <v/>
          </cell>
          <cell r="AJ886" t="str">
            <v/>
          </cell>
          <cell r="AK886" t="str">
            <v/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/>
          </cell>
          <cell r="AX886" t="str">
            <v/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</row>
        <row r="887">
          <cell r="B887" t="str">
            <v>TORAS - Sea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</row>
        <row r="888">
          <cell r="B888" t="str">
            <v>TOREU - Air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</row>
        <row r="889">
          <cell r="B889" t="str">
            <v>TOREU - Sea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 t="str">
            <v/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</row>
        <row r="890">
          <cell r="B890" t="str">
            <v>TORUS - Air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/>
          </cell>
        </row>
        <row r="891">
          <cell r="B891" t="str">
            <v>TORUS - Sea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/>
          </cell>
        </row>
        <row r="892">
          <cell r="B892" t="str">
            <v>TOTES - Air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/>
          </cell>
        </row>
        <row r="893">
          <cell r="B893" t="str">
            <v>TOTES - Sea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1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1</v>
          </cell>
          <cell r="V893">
            <v>0</v>
          </cell>
          <cell r="W893">
            <v>1</v>
          </cell>
          <cell r="X893">
            <v>0</v>
          </cell>
          <cell r="Y893">
            <v>2</v>
          </cell>
          <cell r="Z893">
            <v>0</v>
          </cell>
          <cell r="AA893">
            <v>0</v>
          </cell>
          <cell r="AB893">
            <v>0</v>
          </cell>
          <cell r="AC893">
            <v>1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/>
          </cell>
        </row>
        <row r="894">
          <cell r="B894" t="str">
            <v>TRU - Air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/>
          </cell>
        </row>
        <row r="895">
          <cell r="B895" t="str">
            <v>TRU - Sea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 t="str">
            <v/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/>
          </cell>
          <cell r="AX895" t="str">
            <v/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/>
          </cell>
        </row>
        <row r="896">
          <cell r="B896" t="str">
            <v>TRUAPP - Air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</row>
        <row r="897">
          <cell r="B897" t="str">
            <v>TRUAPP - Sea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/>
          </cell>
        </row>
        <row r="898">
          <cell r="B898" t="str">
            <v>TRUAU - Air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/>
          </cell>
        </row>
        <row r="899">
          <cell r="B899" t="str">
            <v>TRUAU - Sea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/>
          </cell>
          <cell r="AX899" t="str">
            <v/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/>
          </cell>
        </row>
        <row r="900">
          <cell r="B900" t="str">
            <v>TRUEIC - Air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 t="str">
            <v/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/>
          </cell>
        </row>
        <row r="901">
          <cell r="B901" t="str">
            <v>TRUEIC - Sea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  <cell r="AV901" t="str">
            <v/>
          </cell>
          <cell r="AW901" t="str">
            <v/>
          </cell>
          <cell r="AX901" t="str">
            <v/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</row>
        <row r="902">
          <cell r="B902" t="str">
            <v>TRUINT - Air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</row>
        <row r="903">
          <cell r="B903" t="str">
            <v>TRUINT - Sea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/>
          </cell>
        </row>
        <row r="904">
          <cell r="B904" t="str">
            <v>TRUUS - Air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/>
          </cell>
        </row>
        <row r="905">
          <cell r="B905" t="str">
            <v>TRUUS - Sea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/>
          </cell>
        </row>
        <row r="906">
          <cell r="B906" t="str">
            <v>TSAM - Air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  <cell r="AV906" t="str">
            <v/>
          </cell>
          <cell r="AW906" t="str">
            <v/>
          </cell>
          <cell r="AX906" t="str">
            <v/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/>
          </cell>
        </row>
        <row r="907">
          <cell r="B907" t="str">
            <v>TSAM - Sea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/>
          </cell>
        </row>
        <row r="908">
          <cell r="B908" t="str">
            <v>TSCOM - Air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/>
          </cell>
        </row>
        <row r="909">
          <cell r="B909" t="str">
            <v>TSCOM - Sea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/>
          </cell>
        </row>
        <row r="910">
          <cell r="B910" t="str">
            <v>TWEEN - Air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 t="str">
            <v/>
          </cell>
          <cell r="AX910" t="str">
            <v/>
          </cell>
          <cell r="AY910" t="str">
            <v/>
          </cell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</row>
        <row r="911">
          <cell r="B911" t="str">
            <v>TWEEN - Sea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  <cell r="AV911" t="str">
            <v/>
          </cell>
          <cell r="AW911" t="str">
            <v/>
          </cell>
          <cell r="AX911" t="str">
            <v/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</row>
        <row r="912">
          <cell r="B912" t="str">
            <v>TWO - Air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/>
          </cell>
        </row>
        <row r="913">
          <cell r="B913" t="str">
            <v>TWO - Sea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 t="str">
            <v/>
          </cell>
          <cell r="AX913" t="str">
            <v/>
          </cell>
          <cell r="AY913" t="str">
            <v/>
          </cell>
          <cell r="AZ913" t="str">
            <v/>
          </cell>
          <cell r="BA913" t="str">
            <v/>
          </cell>
          <cell r="BB913" t="str">
            <v/>
          </cell>
          <cell r="BC913" t="str">
            <v/>
          </cell>
        </row>
        <row r="914">
          <cell r="B914" t="str">
            <v>UAAIR - Air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</row>
        <row r="915">
          <cell r="B915" t="str">
            <v>UAAIR - Sea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/>
          </cell>
        </row>
        <row r="916">
          <cell r="B916" t="str">
            <v>UADSHP - Air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/>
          </cell>
        </row>
        <row r="917">
          <cell r="B917" t="str">
            <v>UADSHP - Sea</v>
          </cell>
          <cell r="C917">
            <v>17</v>
          </cell>
          <cell r="D917">
            <v>0</v>
          </cell>
          <cell r="E917">
            <v>6</v>
          </cell>
          <cell r="F917">
            <v>16</v>
          </cell>
          <cell r="G917">
            <v>0</v>
          </cell>
          <cell r="H917">
            <v>0</v>
          </cell>
          <cell r="I917">
            <v>5</v>
          </cell>
          <cell r="J917">
            <v>2</v>
          </cell>
          <cell r="K917">
            <v>4</v>
          </cell>
          <cell r="L917">
            <v>1</v>
          </cell>
          <cell r="M917">
            <v>0</v>
          </cell>
          <cell r="N917">
            <v>17</v>
          </cell>
          <cell r="O917">
            <v>0</v>
          </cell>
          <cell r="P917">
            <v>1</v>
          </cell>
          <cell r="Q917">
            <v>1</v>
          </cell>
          <cell r="R917">
            <v>9</v>
          </cell>
          <cell r="S917">
            <v>1</v>
          </cell>
          <cell r="T917">
            <v>2</v>
          </cell>
          <cell r="U917">
            <v>0</v>
          </cell>
          <cell r="V917">
            <v>56</v>
          </cell>
          <cell r="W917">
            <v>6</v>
          </cell>
          <cell r="X917">
            <v>5</v>
          </cell>
          <cell r="Y917">
            <v>3</v>
          </cell>
          <cell r="Z917">
            <v>14</v>
          </cell>
          <cell r="AA917">
            <v>12</v>
          </cell>
          <cell r="AB917">
            <v>0</v>
          </cell>
          <cell r="AC917">
            <v>2</v>
          </cell>
          <cell r="AD917">
            <v>0</v>
          </cell>
          <cell r="AE917">
            <v>0</v>
          </cell>
          <cell r="AF917">
            <v>6</v>
          </cell>
          <cell r="AG917">
            <v>3</v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  <cell r="AV917" t="str">
            <v/>
          </cell>
          <cell r="AW917" t="str">
            <v/>
          </cell>
          <cell r="AX917" t="str">
            <v/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/>
          </cell>
        </row>
        <row r="918">
          <cell r="B918" t="str">
            <v>UATRPL - Air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/>
          </cell>
        </row>
        <row r="919">
          <cell r="B919" t="str">
            <v>UATRPL - Sea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  <cell r="AV919" t="str">
            <v/>
          </cell>
          <cell r="AW919" t="str">
            <v/>
          </cell>
          <cell r="AX919" t="str">
            <v/>
          </cell>
          <cell r="AY919" t="str">
            <v/>
          </cell>
          <cell r="AZ919" t="str">
            <v/>
          </cell>
          <cell r="BA919" t="str">
            <v/>
          </cell>
          <cell r="BB919" t="str">
            <v/>
          </cell>
          <cell r="BC919" t="str">
            <v/>
          </cell>
        </row>
        <row r="920">
          <cell r="B920" t="str">
            <v>UAWEN - Air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 t="str">
            <v/>
          </cell>
          <cell r="AX920" t="str">
            <v/>
          </cell>
          <cell r="AY920" t="str">
            <v/>
          </cell>
          <cell r="AZ920" t="str">
            <v/>
          </cell>
          <cell r="BA920" t="str">
            <v/>
          </cell>
          <cell r="BB920" t="str">
            <v/>
          </cell>
          <cell r="BC920" t="str">
            <v/>
          </cell>
        </row>
        <row r="921">
          <cell r="B921" t="str">
            <v>UAWEN - Sea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/>
          </cell>
        </row>
        <row r="922">
          <cell r="B922" t="str">
            <v>URBAN - Air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 t="str">
            <v/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  <cell r="AV922" t="str">
            <v/>
          </cell>
          <cell r="AW922" t="str">
            <v/>
          </cell>
          <cell r="AX922" t="str">
            <v/>
          </cell>
          <cell r="AY922" t="str">
            <v/>
          </cell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</row>
        <row r="923">
          <cell r="B923" t="str">
            <v>URBAN - Sea</v>
          </cell>
          <cell r="C923">
            <v>55</v>
          </cell>
          <cell r="D923">
            <v>75</v>
          </cell>
          <cell r="E923">
            <v>121</v>
          </cell>
          <cell r="F923">
            <v>77</v>
          </cell>
          <cell r="G923">
            <v>0</v>
          </cell>
          <cell r="H923">
            <v>46</v>
          </cell>
          <cell r="I923">
            <v>34</v>
          </cell>
          <cell r="J923">
            <v>30</v>
          </cell>
          <cell r="K923">
            <v>74</v>
          </cell>
          <cell r="L923">
            <v>31</v>
          </cell>
          <cell r="M923">
            <v>85</v>
          </cell>
          <cell r="N923">
            <v>39</v>
          </cell>
          <cell r="O923">
            <v>102</v>
          </cell>
          <cell r="P923">
            <v>64</v>
          </cell>
          <cell r="Q923">
            <v>74</v>
          </cell>
          <cell r="R923">
            <v>36</v>
          </cell>
          <cell r="S923">
            <v>41</v>
          </cell>
          <cell r="T923">
            <v>17</v>
          </cell>
          <cell r="U923">
            <v>7</v>
          </cell>
          <cell r="V923">
            <v>65</v>
          </cell>
          <cell r="W923">
            <v>102</v>
          </cell>
          <cell r="X923">
            <v>56</v>
          </cell>
          <cell r="Y923">
            <v>133</v>
          </cell>
          <cell r="Z923">
            <v>66</v>
          </cell>
          <cell r="AA923">
            <v>38</v>
          </cell>
          <cell r="AB923">
            <v>60</v>
          </cell>
          <cell r="AC923">
            <v>71</v>
          </cell>
          <cell r="AD923">
            <v>32</v>
          </cell>
          <cell r="AE923">
            <v>32</v>
          </cell>
          <cell r="AF923">
            <v>67</v>
          </cell>
          <cell r="AG923">
            <v>67</v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 t="str">
            <v/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/>
          </cell>
        </row>
        <row r="924">
          <cell r="B924" t="str">
            <v>VANHA - Air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 t="str">
            <v/>
          </cell>
          <cell r="AX924" t="str">
            <v/>
          </cell>
          <cell r="AY924" t="str">
            <v/>
          </cell>
          <cell r="AZ924" t="str">
            <v/>
          </cell>
          <cell r="BA924" t="str">
            <v/>
          </cell>
          <cell r="BB924" t="str">
            <v/>
          </cell>
          <cell r="BC924" t="str">
            <v/>
          </cell>
        </row>
        <row r="925">
          <cell r="B925" t="str">
            <v>VANHA - Sea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3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2</v>
          </cell>
          <cell r="U925">
            <v>0</v>
          </cell>
          <cell r="V925">
            <v>0</v>
          </cell>
          <cell r="W925">
            <v>0</v>
          </cell>
          <cell r="X925">
            <v>8</v>
          </cell>
          <cell r="Y925">
            <v>2</v>
          </cell>
          <cell r="Z925">
            <v>0</v>
          </cell>
          <cell r="AA925">
            <v>1</v>
          </cell>
          <cell r="AB925">
            <v>0</v>
          </cell>
          <cell r="AC925">
            <v>0</v>
          </cell>
          <cell r="AD925">
            <v>0</v>
          </cell>
          <cell r="AE925">
            <v>2</v>
          </cell>
          <cell r="AF925">
            <v>4</v>
          </cell>
          <cell r="AG925">
            <v>0</v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/>
          </cell>
        </row>
        <row r="926">
          <cell r="B926" t="str">
            <v>VESTI - Air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/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 t="str">
            <v/>
          </cell>
          <cell r="AW926" t="str">
            <v/>
          </cell>
          <cell r="AX926" t="str">
            <v/>
          </cell>
          <cell r="AY926" t="str">
            <v/>
          </cell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</row>
        <row r="927">
          <cell r="B927" t="str">
            <v>VESTI - Sea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/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  <cell r="AV927" t="str">
            <v/>
          </cell>
          <cell r="AW927" t="str">
            <v/>
          </cell>
          <cell r="AX927" t="str">
            <v/>
          </cell>
          <cell r="AY927" t="str">
            <v/>
          </cell>
          <cell r="AZ927" t="str">
            <v/>
          </cell>
          <cell r="BA927" t="str">
            <v/>
          </cell>
          <cell r="BB927" t="str">
            <v/>
          </cell>
          <cell r="BC927" t="str">
            <v/>
          </cell>
        </row>
        <row r="928">
          <cell r="B928" t="str">
            <v>VFC - Air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/>
          </cell>
        </row>
        <row r="929">
          <cell r="B929" t="str">
            <v>VFC - Sea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/>
          </cell>
        </row>
        <row r="930">
          <cell r="B930" t="str">
            <v>VSECBT - Air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/>
          </cell>
        </row>
        <row r="931">
          <cell r="B931" t="str">
            <v>VSECBT - Sea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/>
          </cell>
        </row>
        <row r="932">
          <cell r="B932" t="str">
            <v>VSECCA - Air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/>
          </cell>
        </row>
        <row r="933">
          <cell r="B933" t="str">
            <v>VSECCA - Sea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  <cell r="AV933" t="str">
            <v/>
          </cell>
          <cell r="AW933" t="str">
            <v/>
          </cell>
          <cell r="AX933" t="str">
            <v/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/>
          </cell>
        </row>
        <row r="934">
          <cell r="B934" t="str">
            <v>VSECDT - Air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/>
          </cell>
        </row>
        <row r="935">
          <cell r="B935" t="str">
            <v>VSECDT - Sea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</row>
        <row r="936">
          <cell r="B936" t="str">
            <v>VSECST - Air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/>
          </cell>
        </row>
        <row r="937">
          <cell r="B937" t="str">
            <v>VSECST - Sea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/>
          </cell>
        </row>
        <row r="938">
          <cell r="B938" t="str">
            <v>WARAS - Air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/>
          </cell>
        </row>
        <row r="939">
          <cell r="B939" t="str">
            <v>WARAS - Sea</v>
          </cell>
          <cell r="C939">
            <v>6</v>
          </cell>
          <cell r="D939">
            <v>7</v>
          </cell>
          <cell r="E939">
            <v>7</v>
          </cell>
          <cell r="F939">
            <v>7</v>
          </cell>
          <cell r="G939">
            <v>0</v>
          </cell>
          <cell r="H939">
            <v>0</v>
          </cell>
          <cell r="I939">
            <v>1</v>
          </cell>
          <cell r="J939">
            <v>2</v>
          </cell>
          <cell r="K939">
            <v>14</v>
          </cell>
          <cell r="L939">
            <v>7</v>
          </cell>
          <cell r="M939">
            <v>6</v>
          </cell>
          <cell r="N939">
            <v>7</v>
          </cell>
          <cell r="O939">
            <v>9</v>
          </cell>
          <cell r="P939">
            <v>19</v>
          </cell>
          <cell r="Q939">
            <v>1</v>
          </cell>
          <cell r="R939">
            <v>2</v>
          </cell>
          <cell r="S939">
            <v>0</v>
          </cell>
          <cell r="T939">
            <v>6</v>
          </cell>
          <cell r="U939">
            <v>12</v>
          </cell>
          <cell r="V939">
            <v>37</v>
          </cell>
          <cell r="W939">
            <v>59</v>
          </cell>
          <cell r="X939">
            <v>7</v>
          </cell>
          <cell r="Y939">
            <v>17</v>
          </cell>
          <cell r="Z939">
            <v>5</v>
          </cell>
          <cell r="AA939">
            <v>3</v>
          </cell>
          <cell r="AB939">
            <v>1</v>
          </cell>
          <cell r="AC939">
            <v>32</v>
          </cell>
          <cell r="AD939">
            <v>7</v>
          </cell>
          <cell r="AE939">
            <v>3</v>
          </cell>
          <cell r="AF939">
            <v>0</v>
          </cell>
          <cell r="AG939">
            <v>4</v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/>
          </cell>
        </row>
        <row r="940">
          <cell r="B940" t="str">
            <v>WARDH - Air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</row>
        <row r="941">
          <cell r="B941" t="str">
            <v>WARDH - Sea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/>
          </cell>
        </row>
        <row r="942">
          <cell r="B942" t="str">
            <v>WAREU - Air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</row>
        <row r="943">
          <cell r="B943" t="str">
            <v>WAREU - Sea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 t="str">
            <v/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/>
          </cell>
        </row>
        <row r="944">
          <cell r="B944" t="str">
            <v>WARMEX - Air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</row>
        <row r="945">
          <cell r="B945" t="str">
            <v>WARMEX - Sea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/>
          </cell>
        </row>
        <row r="946">
          <cell r="B946" t="str">
            <v>WATHNE - Air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/>
          </cell>
        </row>
        <row r="947">
          <cell r="B947" t="str">
            <v>WATHNE - Sea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/>
          </cell>
        </row>
        <row r="948">
          <cell r="B948" t="str">
            <v>WEARME - Air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</row>
        <row r="949">
          <cell r="B949" t="str">
            <v>WEARME - Sea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/>
          </cell>
        </row>
        <row r="950">
          <cell r="B950" t="str">
            <v>WODUK - Air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/>
          </cell>
        </row>
        <row r="951">
          <cell r="B951" t="str">
            <v>WODUK - Sea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 t="str">
            <v/>
          </cell>
          <cell r="AI951" t="str">
            <v/>
          </cell>
          <cell r="AJ951" t="str">
            <v/>
          </cell>
          <cell r="AK951" t="str">
            <v/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/>
          </cell>
        </row>
        <row r="952">
          <cell r="B952" t="str">
            <v>WODUS - Air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/>
          </cell>
        </row>
        <row r="953">
          <cell r="B953" t="str">
            <v>WODUS - Sea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</row>
        <row r="954">
          <cell r="B954" t="str">
            <v>WRNCO - Air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</row>
        <row r="955">
          <cell r="B955" t="str">
            <v>WRNCO - Sea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 t="str">
            <v/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</row>
        <row r="956">
          <cell r="B956" t="str">
            <v>WWIW - Air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 t="str">
            <v/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/>
          </cell>
        </row>
        <row r="957">
          <cell r="B957" t="str">
            <v>WWIW - Sea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3</v>
          </cell>
          <cell r="Y957">
            <v>3</v>
          </cell>
          <cell r="Z957">
            <v>1</v>
          </cell>
          <cell r="AA957">
            <v>2</v>
          </cell>
          <cell r="AB957">
            <v>0</v>
          </cell>
          <cell r="AC957">
            <v>0</v>
          </cell>
          <cell r="AD957">
            <v>3</v>
          </cell>
          <cell r="AE957">
            <v>0</v>
          </cell>
          <cell r="AF957">
            <v>0</v>
          </cell>
          <cell r="AG957">
            <v>0</v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/>
          </cell>
        </row>
        <row r="958">
          <cell r="B958" t="str">
            <v>WWIWF - Air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</row>
        <row r="959">
          <cell r="B959" t="str">
            <v>WWIWF - Sea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 t="str">
            <v/>
          </cell>
          <cell r="AX959" t="str">
            <v/>
          </cell>
          <cell r="AY959" t="str">
            <v/>
          </cell>
          <cell r="AZ959" t="str">
            <v/>
          </cell>
          <cell r="BA959" t="str">
            <v/>
          </cell>
          <cell r="BB959" t="str">
            <v/>
          </cell>
          <cell r="BC959" t="str">
            <v/>
          </cell>
        </row>
        <row r="960">
          <cell r="B960" t="str">
            <v>WYNBRG - Air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/>
          </cell>
        </row>
        <row r="961">
          <cell r="B961" t="str">
            <v>WYNBRG - Sea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/>
          </cell>
        </row>
        <row r="962">
          <cell r="B962" t="str">
            <v>X1SPEQ - Air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/>
          </cell>
        </row>
        <row r="963">
          <cell r="B963" t="str">
            <v>X1SPEQ - Sea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/>
          </cell>
        </row>
        <row r="964">
          <cell r="B964" t="str">
            <v>X2BAL - Air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/>
          </cell>
        </row>
        <row r="965">
          <cell r="B965" t="str">
            <v>X2BAL - Sea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 t="str">
            <v/>
          </cell>
          <cell r="AX965" t="str">
            <v/>
          </cell>
          <cell r="AY965" t="str">
            <v/>
          </cell>
          <cell r="AZ965" t="str">
            <v/>
          </cell>
          <cell r="BA965" t="str">
            <v/>
          </cell>
          <cell r="BB965" t="str">
            <v/>
          </cell>
          <cell r="BC965" t="str">
            <v/>
          </cell>
        </row>
        <row r="966">
          <cell r="B966" t="str">
            <v>X2BECK - Air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/>
          </cell>
        </row>
        <row r="967">
          <cell r="B967" t="str">
            <v>X2BECK - Sea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/>
          </cell>
        </row>
        <row r="968">
          <cell r="B968" t="str">
            <v>X2DISP - Air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/>
          </cell>
        </row>
        <row r="969">
          <cell r="B969" t="str">
            <v>X2DISP - Sea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/>
          </cell>
        </row>
        <row r="970">
          <cell r="B970" t="str">
            <v>X2FORD - Air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/>
          </cell>
        </row>
        <row r="971">
          <cell r="B971" t="str">
            <v>X2FORD - Sea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/>
          </cell>
        </row>
        <row r="972">
          <cell r="B972" t="str">
            <v>X2GEL - Air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</row>
        <row r="973">
          <cell r="B973" t="str">
            <v>X2GEL - Sea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/>
          </cell>
        </row>
        <row r="974">
          <cell r="B974" t="str">
            <v>X2SMCO - Air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 t="str">
            <v/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/>
          </cell>
        </row>
        <row r="975">
          <cell r="B975" t="str">
            <v>X2SMCO - Sea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/>
          </cell>
        </row>
        <row r="976">
          <cell r="B976" t="str">
            <v>X2SPOR - Air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  <cell r="AV976" t="str">
            <v/>
          </cell>
          <cell r="AW976" t="str">
            <v/>
          </cell>
          <cell r="AX976" t="str">
            <v/>
          </cell>
          <cell r="AY976" t="str">
            <v/>
          </cell>
          <cell r="AZ976" t="str">
            <v/>
          </cell>
          <cell r="BA976" t="str">
            <v/>
          </cell>
          <cell r="BB976" t="str">
            <v/>
          </cell>
          <cell r="BC976" t="str">
            <v/>
          </cell>
        </row>
        <row r="977">
          <cell r="B977" t="str">
            <v>X2SPOR - Sea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</row>
        <row r="978">
          <cell r="B978" t="str">
            <v>X2TTPL - Air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/>
          </cell>
        </row>
        <row r="979">
          <cell r="B979" t="str">
            <v>X2TTPL - Sea</v>
          </cell>
          <cell r="C979">
            <v>0</v>
          </cell>
          <cell r="D979">
            <v>0</v>
          </cell>
          <cell r="E979">
            <v>1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/>
          </cell>
        </row>
        <row r="980">
          <cell r="B980" t="str">
            <v>X3HPI - Air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/>
          </cell>
        </row>
        <row r="981">
          <cell r="B981" t="str">
            <v>X3HPI - Sea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/>
          </cell>
        </row>
        <row r="982">
          <cell r="B982" t="str">
            <v>X3WUNS - Air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</row>
        <row r="983">
          <cell r="B983" t="str">
            <v>X3WUNS - Sea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/>
          </cell>
        </row>
        <row r="984">
          <cell r="B984" t="str">
            <v>X47BL - Air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/>
          </cell>
        </row>
        <row r="985">
          <cell r="B985" t="str">
            <v>X47BL - Sea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1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2</v>
          </cell>
          <cell r="V985">
            <v>1</v>
          </cell>
          <cell r="W985">
            <v>1</v>
          </cell>
          <cell r="X985">
            <v>0</v>
          </cell>
          <cell r="Y985">
            <v>0</v>
          </cell>
          <cell r="Z985">
            <v>0</v>
          </cell>
          <cell r="AA985">
            <v>1</v>
          </cell>
          <cell r="AB985">
            <v>2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/>
          </cell>
        </row>
        <row r="986">
          <cell r="B986" t="str">
            <v>X4MAE - Air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/>
          </cell>
        </row>
        <row r="987">
          <cell r="B987" t="str">
            <v>X4MAE - Sea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/>
          </cell>
        </row>
        <row r="988">
          <cell r="B988" t="str">
            <v>X4TICH - Air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/>
          </cell>
        </row>
        <row r="989">
          <cell r="B989" t="str">
            <v>X4TICH - Sea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</row>
        <row r="990">
          <cell r="B990" t="str">
            <v>X5LOLL - Air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/>
          </cell>
        </row>
        <row r="991">
          <cell r="B991" t="str">
            <v>X5LOLL - Sea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/>
          </cell>
        </row>
        <row r="992">
          <cell r="B992" t="str">
            <v>X5MARU - Air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 t="str">
            <v/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/>
          </cell>
        </row>
        <row r="993">
          <cell r="B993" t="str">
            <v>X5MARU - Sea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/>
          </cell>
        </row>
        <row r="994">
          <cell r="B994" t="str">
            <v>X5MCCA - Air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</row>
        <row r="995">
          <cell r="B995" t="str">
            <v>X5MCCA - Sea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 t="str">
            <v/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</row>
        <row r="996">
          <cell r="B996" t="str">
            <v>X5SPEE - Air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 t="str">
            <v/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/>
          </cell>
        </row>
        <row r="997">
          <cell r="B997" t="str">
            <v>X5SPEE - Sea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/>
          </cell>
        </row>
        <row r="998">
          <cell r="B998" t="str">
            <v>X5SSC - Air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</row>
        <row r="999">
          <cell r="B999" t="str">
            <v>X5SSC - Sea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 t="str">
            <v/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/>
          </cell>
        </row>
        <row r="1000">
          <cell r="B1000" t="str">
            <v>XABET - Air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/>
          </cell>
        </row>
        <row r="1001">
          <cell r="B1001" t="str">
            <v>XABET - Sea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/>
          </cell>
        </row>
        <row r="1002">
          <cell r="B1002" t="str">
            <v>XACCB - Air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/>
          </cell>
        </row>
        <row r="1003">
          <cell r="B1003" t="str">
            <v>XACCB - Sea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/>
          </cell>
        </row>
        <row r="1004">
          <cell r="B1004" t="str">
            <v>XACFO - Air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/>
          </cell>
        </row>
        <row r="1005">
          <cell r="B1005" t="str">
            <v>XACFO - Sea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/>
          </cell>
        </row>
        <row r="1006">
          <cell r="B1006" t="str">
            <v>XADAD - Air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/>
          </cell>
        </row>
        <row r="1007">
          <cell r="B1007" t="str">
            <v>XADAD - Sea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/>
          </cell>
        </row>
        <row r="1008">
          <cell r="B1008" t="str">
            <v>XADPE - Air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/>
          </cell>
        </row>
        <row r="1009">
          <cell r="B1009" t="str">
            <v>XADPE - Sea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/>
          </cell>
        </row>
        <row r="1010">
          <cell r="B1010" t="str">
            <v>XAGMV - Air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/>
          </cell>
        </row>
        <row r="1011">
          <cell r="B1011" t="str">
            <v>XAGMV - Sea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</row>
        <row r="1012">
          <cell r="B1012" t="str">
            <v>XAHP7 - Air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</row>
        <row r="1013">
          <cell r="B1013" t="str">
            <v>XAHP7 - Sea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 t="str">
            <v/>
          </cell>
          <cell r="AX1013" t="str">
            <v/>
          </cell>
          <cell r="AY1013" t="str">
            <v/>
          </cell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</row>
        <row r="1014">
          <cell r="B1014" t="str">
            <v>XALCI - Air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/>
          </cell>
        </row>
        <row r="1015">
          <cell r="B1015" t="str">
            <v>XALCI - Sea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/>
          </cell>
        </row>
        <row r="1016">
          <cell r="B1016" t="str">
            <v>XALPZ - Air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 t="str">
            <v/>
          </cell>
          <cell r="AI1016" t="str">
            <v/>
          </cell>
          <cell r="AJ1016" t="str">
            <v/>
          </cell>
          <cell r="AK1016" t="str">
            <v/>
          </cell>
          <cell r="AL1016" t="str">
            <v/>
          </cell>
          <cell r="AM1016" t="str">
            <v/>
          </cell>
          <cell r="AN1016" t="str">
            <v/>
          </cell>
          <cell r="AO1016" t="str">
            <v/>
          </cell>
          <cell r="AP1016" t="str">
            <v/>
          </cell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/>
          </cell>
        </row>
        <row r="1017">
          <cell r="B1017" t="str">
            <v>XALPZ - Sea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/>
          </cell>
        </row>
        <row r="1018">
          <cell r="B1018" t="str">
            <v>XAPAT - Air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/>
          </cell>
        </row>
        <row r="1019">
          <cell r="B1019" t="str">
            <v>XAPAT - Sea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 t="str">
            <v/>
          </cell>
          <cell r="AI1019" t="str">
            <v/>
          </cell>
          <cell r="AJ1019" t="str">
            <v/>
          </cell>
          <cell r="AK1019" t="str">
            <v/>
          </cell>
          <cell r="AL1019" t="str">
            <v/>
          </cell>
          <cell r="AM1019" t="str">
            <v/>
          </cell>
          <cell r="AN1019" t="str">
            <v/>
          </cell>
          <cell r="AO1019" t="str">
            <v/>
          </cell>
          <cell r="AP1019" t="str">
            <v/>
          </cell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/>
          </cell>
        </row>
        <row r="1020">
          <cell r="B1020" t="str">
            <v>XAPCK - Air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/>
          </cell>
        </row>
        <row r="1021">
          <cell r="B1021" t="str">
            <v>XAPCK - Sea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 t="str">
            <v/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 t="str">
            <v/>
          </cell>
          <cell r="AN1021" t="str">
            <v/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</row>
        <row r="1022">
          <cell r="B1022" t="str">
            <v>XASSD - Air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 t="str">
            <v/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/>
          </cell>
        </row>
        <row r="1023">
          <cell r="B1023" t="str">
            <v>XASSD - Sea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/>
          </cell>
        </row>
        <row r="1024">
          <cell r="B1024" t="str">
            <v>XATEK - Air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</row>
        <row r="1025">
          <cell r="B1025" t="str">
            <v>XATEK - Sea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/>
          </cell>
        </row>
        <row r="1026">
          <cell r="B1026" t="str">
            <v>XATIP - Air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/>
          </cell>
        </row>
        <row r="1027">
          <cell r="B1027" t="str">
            <v>XATIP - Sea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/>
          </cell>
        </row>
        <row r="1028">
          <cell r="B1028" t="str">
            <v>XATPE - Air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/>
          </cell>
        </row>
        <row r="1029">
          <cell r="B1029" t="str">
            <v>XATPE - Sea</v>
          </cell>
          <cell r="C1029">
            <v>1</v>
          </cell>
          <cell r="D1029">
            <v>6</v>
          </cell>
          <cell r="E1029">
            <v>0</v>
          </cell>
          <cell r="F1029">
            <v>1</v>
          </cell>
          <cell r="G1029">
            <v>0</v>
          </cell>
          <cell r="H1029">
            <v>0</v>
          </cell>
          <cell r="I1029">
            <v>4</v>
          </cell>
          <cell r="J1029">
            <v>4</v>
          </cell>
          <cell r="K1029">
            <v>0</v>
          </cell>
          <cell r="L1029">
            <v>2</v>
          </cell>
          <cell r="M1029">
            <v>0</v>
          </cell>
          <cell r="N1029">
            <v>4</v>
          </cell>
          <cell r="O1029">
            <v>0</v>
          </cell>
          <cell r="P1029">
            <v>0</v>
          </cell>
          <cell r="Q1029">
            <v>0</v>
          </cell>
          <cell r="R1029">
            <v>2</v>
          </cell>
          <cell r="S1029">
            <v>0</v>
          </cell>
          <cell r="T1029">
            <v>0</v>
          </cell>
          <cell r="U1029">
            <v>6</v>
          </cell>
          <cell r="V1029">
            <v>1</v>
          </cell>
          <cell r="W1029">
            <v>0</v>
          </cell>
          <cell r="X1029">
            <v>0</v>
          </cell>
          <cell r="Y1029">
            <v>3</v>
          </cell>
          <cell r="Z1029">
            <v>1</v>
          </cell>
          <cell r="AA1029">
            <v>5</v>
          </cell>
          <cell r="AB1029">
            <v>1</v>
          </cell>
          <cell r="AC1029">
            <v>3</v>
          </cell>
          <cell r="AD1029">
            <v>0</v>
          </cell>
          <cell r="AE1029">
            <v>3</v>
          </cell>
          <cell r="AF1029">
            <v>2</v>
          </cell>
          <cell r="AG1029">
            <v>0</v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/>
          </cell>
        </row>
        <row r="1030">
          <cell r="B1030" t="str">
            <v>XATPT - Air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/>
          </cell>
        </row>
        <row r="1031">
          <cell r="B1031" t="str">
            <v>XATPT - Sea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/>
          </cell>
        </row>
        <row r="1032">
          <cell r="B1032" t="str">
            <v>XAUHC - Air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/>
          </cell>
        </row>
        <row r="1033">
          <cell r="B1033" t="str">
            <v>XAUHC - Sea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/>
          </cell>
        </row>
        <row r="1034">
          <cell r="B1034" t="str">
            <v>XBAHT - Air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/>
          </cell>
        </row>
        <row r="1035">
          <cell r="B1035" t="str">
            <v>XBAHT - Sea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 t="str">
            <v/>
          </cell>
          <cell r="AI1035" t="str">
            <v/>
          </cell>
          <cell r="AJ1035" t="str">
            <v/>
          </cell>
          <cell r="AK1035" t="str">
            <v/>
          </cell>
          <cell r="AL1035" t="str">
            <v/>
          </cell>
          <cell r="AM1035" t="str">
            <v/>
          </cell>
          <cell r="AN1035" t="str">
            <v/>
          </cell>
          <cell r="AO1035" t="str">
            <v/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/>
          </cell>
        </row>
        <row r="1036">
          <cell r="B1036" t="str">
            <v>XBALD - Air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/>
          </cell>
        </row>
        <row r="1037">
          <cell r="B1037" t="str">
            <v>XBALD - Sea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/>
          </cell>
        </row>
        <row r="1038">
          <cell r="B1038" t="str">
            <v>XBATA - Air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/>
          </cell>
        </row>
        <row r="1039">
          <cell r="B1039" t="str">
            <v>XBATA - Sea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/>
          </cell>
        </row>
        <row r="1040">
          <cell r="B1040" t="str">
            <v>XBBHI - Air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</row>
        <row r="1041">
          <cell r="B1041" t="str">
            <v>XBBHI - Sea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/>
          </cell>
        </row>
        <row r="1042">
          <cell r="B1042" t="str">
            <v>XBDIT - Air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/>
          </cell>
        </row>
        <row r="1043">
          <cell r="B1043" t="str">
            <v>XBDIT - Sea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/>
          </cell>
        </row>
        <row r="1044">
          <cell r="B1044" t="str">
            <v>XBETT - Air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/>
          </cell>
        </row>
        <row r="1045">
          <cell r="B1045" t="str">
            <v>XBETT - Sea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 t="str">
            <v/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/>
          </cell>
        </row>
        <row r="1046">
          <cell r="B1046" t="str">
            <v>XBFPM - Air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 t="str">
            <v/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/>
          </cell>
        </row>
        <row r="1047">
          <cell r="B1047" t="str">
            <v>XBFPM - Sea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/>
          </cell>
        </row>
        <row r="1048">
          <cell r="B1048" t="str">
            <v>XBGCK - Air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/>
          </cell>
        </row>
        <row r="1049">
          <cell r="B1049" t="str">
            <v>XBGCK - Sea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/>
          </cell>
        </row>
        <row r="1050">
          <cell r="B1050" t="str">
            <v>XBIGS - Air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/>
          </cell>
        </row>
        <row r="1051">
          <cell r="B1051" t="str">
            <v>XBIGS - Sea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/>
          </cell>
        </row>
        <row r="1052">
          <cell r="B1052" t="str">
            <v>XBLAIN - Air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 t="str">
            <v/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/>
          </cell>
        </row>
        <row r="1053">
          <cell r="B1053" t="str">
            <v>XBLAIN - Sea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1</v>
          </cell>
          <cell r="AC1053">
            <v>1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 t="str">
            <v/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/>
          </cell>
        </row>
        <row r="1054">
          <cell r="B1054" t="str">
            <v>XBLOT - Air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 t="str">
            <v/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/>
          </cell>
        </row>
        <row r="1055">
          <cell r="B1055" t="str">
            <v>XBLOT - Sea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 t="str">
            <v/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/>
          </cell>
        </row>
        <row r="1056">
          <cell r="B1056" t="str">
            <v>XBRSC - Air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 t="str">
            <v/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/>
          </cell>
        </row>
        <row r="1057">
          <cell r="B1057" t="str">
            <v>XBRSC - Sea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 t="str">
            <v/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/>
          </cell>
        </row>
        <row r="1058">
          <cell r="B1058" t="str">
            <v>XBSKY - Air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 t="str">
            <v/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/>
          </cell>
        </row>
        <row r="1059">
          <cell r="B1059" t="str">
            <v>XBSKY - Sea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1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1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 t="str">
            <v/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/>
          </cell>
        </row>
        <row r="1060">
          <cell r="B1060" t="str">
            <v>XBVCS - Air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 t="str">
            <v/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/>
          </cell>
        </row>
        <row r="1061">
          <cell r="B1061" t="str">
            <v>XBVCS - Sea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/>
          </cell>
        </row>
        <row r="1062">
          <cell r="B1062" t="str">
            <v>XCAC - Air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/>
          </cell>
        </row>
        <row r="1063">
          <cell r="B1063" t="str">
            <v>XCAC - Sea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/>
          </cell>
        </row>
        <row r="1064">
          <cell r="B1064" t="str">
            <v>XCALM - Air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</row>
        <row r="1065">
          <cell r="B1065" t="str">
            <v>XCALM - Sea</v>
          </cell>
          <cell r="C1065">
            <v>0</v>
          </cell>
          <cell r="D1065">
            <v>0</v>
          </cell>
          <cell r="E1065">
            <v>0</v>
          </cell>
          <cell r="F1065">
            <v>3</v>
          </cell>
          <cell r="G1065">
            <v>0</v>
          </cell>
          <cell r="H1065">
            <v>1</v>
          </cell>
          <cell r="I1065">
            <v>0</v>
          </cell>
          <cell r="J1065">
            <v>2</v>
          </cell>
          <cell r="K1065">
            <v>0</v>
          </cell>
          <cell r="L1065">
            <v>2</v>
          </cell>
          <cell r="M1065">
            <v>1</v>
          </cell>
          <cell r="N1065">
            <v>0</v>
          </cell>
          <cell r="O1065">
            <v>1</v>
          </cell>
          <cell r="P1065">
            <v>0</v>
          </cell>
          <cell r="Q1065">
            <v>0</v>
          </cell>
          <cell r="R1065">
            <v>2</v>
          </cell>
          <cell r="S1065">
            <v>1</v>
          </cell>
          <cell r="T1065">
            <v>0</v>
          </cell>
          <cell r="U1065">
            <v>0</v>
          </cell>
          <cell r="V1065">
            <v>2</v>
          </cell>
          <cell r="W1065">
            <v>0</v>
          </cell>
          <cell r="X1065">
            <v>2</v>
          </cell>
          <cell r="Y1065">
            <v>0</v>
          </cell>
          <cell r="Z1065">
            <v>1</v>
          </cell>
          <cell r="AA1065">
            <v>0</v>
          </cell>
          <cell r="AB1065">
            <v>2</v>
          </cell>
          <cell r="AC1065">
            <v>0</v>
          </cell>
          <cell r="AD1065">
            <v>1</v>
          </cell>
          <cell r="AE1065">
            <v>0</v>
          </cell>
          <cell r="AF1065">
            <v>2</v>
          </cell>
          <cell r="AG1065">
            <v>0</v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/>
          </cell>
        </row>
        <row r="1066">
          <cell r="B1066" t="str">
            <v>XCANT - Air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/>
          </cell>
        </row>
        <row r="1067">
          <cell r="B1067" t="str">
            <v>XCANT - Sea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/>
          </cell>
        </row>
        <row r="1068">
          <cell r="B1068" t="str">
            <v>XCARL - Air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/>
          </cell>
        </row>
        <row r="1069">
          <cell r="B1069" t="str">
            <v>XCARL - Sea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/>
          </cell>
        </row>
        <row r="1070">
          <cell r="B1070" t="str">
            <v>XCASI - Air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/>
          </cell>
        </row>
        <row r="1071">
          <cell r="B1071" t="str">
            <v>XCASI - Sea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 t="str">
            <v/>
          </cell>
          <cell r="AI1071" t="str">
            <v/>
          </cell>
          <cell r="AJ1071" t="str">
            <v/>
          </cell>
          <cell r="AK1071" t="str">
            <v/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/>
          </cell>
        </row>
        <row r="1072">
          <cell r="B1072" t="str">
            <v>XCBSB - Air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/>
          </cell>
        </row>
        <row r="1073">
          <cell r="B1073" t="str">
            <v>XCBSB - Sea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/>
          </cell>
        </row>
        <row r="1074">
          <cell r="B1074" t="str">
            <v>XCCIN - Air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 t="str">
            <v/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/>
          </cell>
        </row>
        <row r="1075">
          <cell r="B1075" t="str">
            <v>XCCIN - Sea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/>
          </cell>
        </row>
        <row r="1076">
          <cell r="B1076" t="str">
            <v>XCFLT - Air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/>
          </cell>
        </row>
        <row r="1077">
          <cell r="B1077" t="str">
            <v>XCFLT - Sea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/>
          </cell>
        </row>
        <row r="1078">
          <cell r="B1078" t="str">
            <v>XCGPA - Air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/>
          </cell>
        </row>
        <row r="1079">
          <cell r="B1079" t="str">
            <v>XCGPA - Sea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 t="str">
            <v/>
          </cell>
          <cell r="AI1079" t="str">
            <v/>
          </cell>
          <cell r="AJ1079" t="str">
            <v/>
          </cell>
          <cell r="AK1079" t="str">
            <v/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/>
          </cell>
        </row>
        <row r="1080">
          <cell r="B1080" t="str">
            <v>XCGPV - Air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/>
          </cell>
        </row>
        <row r="1081">
          <cell r="B1081" t="str">
            <v>XCGPV - Sea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/>
          </cell>
        </row>
        <row r="1082">
          <cell r="B1082" t="str">
            <v>XCHLG - Air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/>
          </cell>
        </row>
        <row r="1083">
          <cell r="B1083" t="str">
            <v>XCHLG - Sea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/>
          </cell>
        </row>
        <row r="1084">
          <cell r="B1084" t="str">
            <v>XCHSL - Air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/>
          </cell>
        </row>
        <row r="1085">
          <cell r="B1085" t="str">
            <v>XCHSL - Sea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 t="str">
            <v/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 t="str">
            <v/>
          </cell>
          <cell r="AX1085" t="str">
            <v/>
          </cell>
          <cell r="AY1085" t="str">
            <v/>
          </cell>
          <cell r="AZ1085" t="str">
            <v/>
          </cell>
          <cell r="BA1085" t="str">
            <v/>
          </cell>
          <cell r="BB1085" t="str">
            <v/>
          </cell>
          <cell r="BC1085" t="str">
            <v/>
          </cell>
        </row>
        <row r="1086">
          <cell r="B1086" t="str">
            <v>XCIPS - Air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/>
          </cell>
        </row>
        <row r="1087">
          <cell r="B1087" t="str">
            <v>XCIPS - Sea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/>
          </cell>
        </row>
        <row r="1088">
          <cell r="B1088" t="str">
            <v>XCOEL - Air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/>
          </cell>
        </row>
        <row r="1089">
          <cell r="B1089" t="str">
            <v>XCOEL - Sea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/>
          </cell>
        </row>
        <row r="1090">
          <cell r="B1090" t="str">
            <v>XCOLPL - Air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/>
          </cell>
        </row>
        <row r="1091">
          <cell r="B1091" t="str">
            <v>XCOLPL - Sea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/>
          </cell>
        </row>
        <row r="1092">
          <cell r="B1092" t="str">
            <v>XCOOP - Air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/>
          </cell>
        </row>
        <row r="1093">
          <cell r="B1093" t="str">
            <v>XCOOP - Sea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/>
          </cell>
        </row>
        <row r="1094">
          <cell r="B1094" t="str">
            <v>XCOPP - Air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 t="str">
            <v/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/>
          </cell>
        </row>
        <row r="1095">
          <cell r="B1095" t="str">
            <v>XCOPP - Sea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/>
          </cell>
        </row>
        <row r="1096">
          <cell r="B1096" t="str">
            <v>XCOTA - Air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/>
          </cell>
        </row>
        <row r="1097">
          <cell r="B1097" t="str">
            <v>XCOTA - Sea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/>
          </cell>
        </row>
        <row r="1098">
          <cell r="B1098" t="str">
            <v>XCOTY - Air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/>
          </cell>
        </row>
        <row r="1099">
          <cell r="B1099" t="str">
            <v>XCOTY - Sea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/>
          </cell>
        </row>
        <row r="1100">
          <cell r="B1100" t="str">
            <v>XCRGB - Air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/>
          </cell>
        </row>
        <row r="1101">
          <cell r="B1101" t="str">
            <v>XCRGB - Sea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/>
          </cell>
        </row>
        <row r="1102">
          <cell r="B1102" t="str">
            <v>XCSCPL - Air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/>
          </cell>
        </row>
        <row r="1103">
          <cell r="B1103" t="str">
            <v>XCSCPL - Sea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/>
          </cell>
        </row>
        <row r="1104">
          <cell r="B1104" t="str">
            <v>XCSTA - Air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/>
          </cell>
        </row>
        <row r="1105">
          <cell r="B1105" t="str">
            <v>XCSTA - Sea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 t="str">
            <v/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/>
          </cell>
        </row>
        <row r="1106">
          <cell r="B1106" t="str">
            <v>XCTLG - Air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/>
          </cell>
        </row>
        <row r="1107">
          <cell r="B1107" t="str">
            <v>XCTLG - Sea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 t="str">
            <v/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 t="str">
            <v/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/>
          </cell>
        </row>
        <row r="1108">
          <cell r="B1108" t="str">
            <v>XCWTD - Air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 t="str">
            <v/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/>
          </cell>
        </row>
        <row r="1109">
          <cell r="B1109" t="str">
            <v>XCWTD - Sea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/>
          </cell>
        </row>
        <row r="1110">
          <cell r="B1110" t="str">
            <v>XCYGR - Air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/>
          </cell>
        </row>
        <row r="1111">
          <cell r="B1111" t="str">
            <v>XCYGR - Sea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/>
          </cell>
        </row>
        <row r="1112">
          <cell r="B1112" t="str">
            <v>XDACL - Air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/>
          </cell>
        </row>
        <row r="1113">
          <cell r="B1113" t="str">
            <v>XDACL - Sea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/>
          </cell>
        </row>
        <row r="1114">
          <cell r="B1114" t="str">
            <v>XDATC - Air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/>
          </cell>
        </row>
        <row r="1115">
          <cell r="B1115" t="str">
            <v>XDATC - Sea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  <cell r="AV1115" t="str">
            <v/>
          </cell>
          <cell r="AW1115" t="str">
            <v/>
          </cell>
          <cell r="AX1115" t="str">
            <v/>
          </cell>
          <cell r="AY1115" t="str">
            <v/>
          </cell>
          <cell r="AZ1115" t="str">
            <v/>
          </cell>
          <cell r="BA1115" t="str">
            <v/>
          </cell>
          <cell r="BB1115" t="str">
            <v/>
          </cell>
          <cell r="BC1115" t="str">
            <v/>
          </cell>
        </row>
        <row r="1116">
          <cell r="B1116" t="str">
            <v>XDEMS - Air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/>
          </cell>
        </row>
        <row r="1117">
          <cell r="B1117" t="str">
            <v>XDEMS - Sea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/>
          </cell>
        </row>
        <row r="1118">
          <cell r="B1118" t="str">
            <v>XDGAS - Air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/>
          </cell>
        </row>
        <row r="1119">
          <cell r="B1119" t="str">
            <v>XDGAS - Sea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/>
          </cell>
        </row>
        <row r="1120">
          <cell r="B1120" t="str">
            <v>XDGC - Air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/>
          </cell>
        </row>
        <row r="1121">
          <cell r="B1121" t="str">
            <v>XDGC - Sea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/>
          </cell>
        </row>
        <row r="1122">
          <cell r="B1122" t="str">
            <v>XDOIT - Air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/>
          </cell>
        </row>
        <row r="1123">
          <cell r="B1123" t="str">
            <v>XDOIT - Sea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/>
          </cell>
        </row>
        <row r="1124">
          <cell r="B1124" t="str">
            <v>XDONG - Air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/>
          </cell>
        </row>
        <row r="1125">
          <cell r="B1125" t="str">
            <v>XDONG - Sea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/>
          </cell>
        </row>
        <row r="1126">
          <cell r="B1126" t="str">
            <v>XDOPA - Air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/>
          </cell>
        </row>
        <row r="1127">
          <cell r="B1127" t="str">
            <v>XDOPA - Sea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/>
          </cell>
        </row>
        <row r="1128">
          <cell r="B1128" t="str">
            <v>XDSPP - Air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/>
          </cell>
        </row>
        <row r="1129">
          <cell r="B1129" t="str">
            <v>XDSPP - Sea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/>
          </cell>
        </row>
        <row r="1130">
          <cell r="B1130" t="str">
            <v>XDSYS - Air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/>
          </cell>
        </row>
        <row r="1131">
          <cell r="B1131" t="str">
            <v>XDSYS - Sea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/>
          </cell>
        </row>
        <row r="1132">
          <cell r="B1132" t="str">
            <v>XEASS - Air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/>
          </cell>
        </row>
        <row r="1133">
          <cell r="B1133" t="str">
            <v>XEASS - Sea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/>
          </cell>
        </row>
        <row r="1134">
          <cell r="B1134" t="str">
            <v>XEDPF - Air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/>
          </cell>
        </row>
        <row r="1135">
          <cell r="B1135" t="str">
            <v>XEDPF - Sea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/>
          </cell>
        </row>
        <row r="1136">
          <cell r="B1136" t="str">
            <v>XEKCP - Air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/>
          </cell>
        </row>
        <row r="1137">
          <cell r="B1137" t="str">
            <v>XEKCP - Sea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 t="str">
            <v/>
          </cell>
          <cell r="AI1137" t="str">
            <v/>
          </cell>
          <cell r="AJ1137" t="str">
            <v/>
          </cell>
          <cell r="AK1137" t="str">
            <v/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/>
          </cell>
        </row>
        <row r="1138">
          <cell r="B1138" t="str">
            <v>XEMTS - Air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/>
          </cell>
        </row>
        <row r="1139">
          <cell r="B1139" t="str">
            <v>XEMTS - Sea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/>
          </cell>
        </row>
        <row r="1140">
          <cell r="B1140" t="str">
            <v>XEWGB - Air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/>
          </cell>
        </row>
        <row r="1141">
          <cell r="B1141" t="str">
            <v>XEWGB - Sea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/>
          </cell>
        </row>
        <row r="1142">
          <cell r="B1142" t="str">
            <v>XFALH - Air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/>
          </cell>
        </row>
        <row r="1143">
          <cell r="B1143" t="str">
            <v>XFALH - Sea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/>
          </cell>
        </row>
        <row r="1144">
          <cell r="B1144" t="str">
            <v>XFCPE - Air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/>
          </cell>
        </row>
        <row r="1145">
          <cell r="B1145" t="str">
            <v>XFCPE - Sea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/>
          </cell>
        </row>
        <row r="1146">
          <cell r="B1146" t="str">
            <v>XFCSA - Air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 t="str">
            <v/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/>
          </cell>
        </row>
        <row r="1147">
          <cell r="B1147" t="str">
            <v>XFCSA - Sea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/>
          </cell>
        </row>
        <row r="1148">
          <cell r="B1148" t="str">
            <v>XFIKA - Air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/>
          </cell>
        </row>
        <row r="1149">
          <cell r="B1149" t="str">
            <v>XFIKA - Sea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/>
          </cell>
        </row>
        <row r="1150">
          <cell r="B1150" t="str">
            <v>XFLEP - Air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/>
          </cell>
        </row>
        <row r="1151">
          <cell r="B1151" t="str">
            <v>XFLEP - Sea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/>
          </cell>
        </row>
        <row r="1152">
          <cell r="B1152" t="str">
            <v>XFMGH - Air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/>
          </cell>
        </row>
        <row r="1153">
          <cell r="B1153" t="str">
            <v>XFMGH - Sea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/>
          </cell>
        </row>
        <row r="1154">
          <cell r="B1154" t="str">
            <v>XFRAN - Air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/>
          </cell>
        </row>
        <row r="1155">
          <cell r="B1155" t="str">
            <v>XFRAN - Sea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/>
          </cell>
        </row>
        <row r="1156">
          <cell r="B1156" t="str">
            <v>XFRITZ - Air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 t="str">
            <v/>
          </cell>
          <cell r="AX1156" t="str">
            <v/>
          </cell>
          <cell r="AY1156" t="str">
            <v/>
          </cell>
          <cell r="AZ1156" t="str">
            <v/>
          </cell>
          <cell r="BA1156" t="str">
            <v/>
          </cell>
          <cell r="BB1156" t="str">
            <v/>
          </cell>
          <cell r="BC1156" t="str">
            <v/>
          </cell>
        </row>
        <row r="1157">
          <cell r="B1157" t="str">
            <v>XFRITZ - Sea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/>
          </cell>
        </row>
        <row r="1158">
          <cell r="B1158" t="str">
            <v>XFUXE - Air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/>
          </cell>
        </row>
        <row r="1159">
          <cell r="B1159" t="str">
            <v>XFUXE - Sea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/>
          </cell>
        </row>
        <row r="1160">
          <cell r="B1160" t="str">
            <v>XGASU - Air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/>
          </cell>
        </row>
        <row r="1161">
          <cell r="B1161" t="str">
            <v>XGASU - Sea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/>
          </cell>
        </row>
        <row r="1162">
          <cell r="B1162" t="str">
            <v>XGAYT - Air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/>
          </cell>
        </row>
        <row r="1163">
          <cell r="B1163" t="str">
            <v>XGAYT - Sea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/>
          </cell>
        </row>
        <row r="1164">
          <cell r="B1164" t="str">
            <v>XGBBG - Air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/>
          </cell>
        </row>
        <row r="1165">
          <cell r="B1165" t="str">
            <v>XGBBG - Sea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/>
          </cell>
        </row>
        <row r="1166">
          <cell r="B1166" t="str">
            <v>XGEHP - Air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/>
          </cell>
        </row>
        <row r="1167">
          <cell r="B1167" t="str">
            <v>XGEHP - Sea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1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/>
          </cell>
        </row>
        <row r="1168">
          <cell r="B1168" t="str">
            <v>XGETE - Air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/>
          </cell>
        </row>
        <row r="1169">
          <cell r="B1169" t="str">
            <v>XGETE - Sea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/>
          </cell>
        </row>
        <row r="1170">
          <cell r="B1170" t="str">
            <v>XGEWD - Air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/>
          </cell>
        </row>
        <row r="1171">
          <cell r="B1171" t="str">
            <v>XGEWD - Sea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/>
          </cell>
        </row>
        <row r="1172">
          <cell r="B1172" t="str">
            <v>XGFA - Air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/>
          </cell>
        </row>
        <row r="1173">
          <cell r="B1173" t="str">
            <v>XGFA - Sea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/>
          </cell>
        </row>
        <row r="1174">
          <cell r="B1174" t="str">
            <v>XGOOL - Air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/>
          </cell>
        </row>
        <row r="1175">
          <cell r="B1175" t="str">
            <v>XGOOL - Sea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/>
          </cell>
        </row>
        <row r="1176">
          <cell r="B1176" t="str">
            <v>XGPWH - Air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/>
          </cell>
        </row>
        <row r="1177">
          <cell r="B1177" t="str">
            <v>XGPWH - Sea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/>
          </cell>
        </row>
        <row r="1178">
          <cell r="B1178" t="str">
            <v>XGRDI - Air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 t="str">
            <v/>
          </cell>
          <cell r="AX1178" t="str">
            <v/>
          </cell>
          <cell r="AY1178" t="str">
            <v/>
          </cell>
          <cell r="AZ1178" t="str">
            <v/>
          </cell>
          <cell r="BA1178" t="str">
            <v/>
          </cell>
          <cell r="BB1178" t="str">
            <v/>
          </cell>
          <cell r="BC1178" t="str">
            <v/>
          </cell>
        </row>
        <row r="1179">
          <cell r="B1179" t="str">
            <v>XGRDI - Sea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/>
          </cell>
        </row>
        <row r="1180">
          <cell r="B1180" t="str">
            <v>XGUCO - Air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 t="str">
            <v/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/>
          </cell>
        </row>
        <row r="1181">
          <cell r="B1181" t="str">
            <v>XGUCO - Sea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 t="str">
            <v/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/>
          </cell>
        </row>
        <row r="1182">
          <cell r="B1182" t="str">
            <v>XGUTL - Air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/>
          </cell>
        </row>
        <row r="1183">
          <cell r="B1183" t="str">
            <v>XGUTL - Sea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/>
          </cell>
        </row>
        <row r="1184">
          <cell r="B1184" t="str">
            <v>XHAGL - Air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/>
          </cell>
        </row>
        <row r="1185">
          <cell r="B1185" t="str">
            <v>XHAGL - Sea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 t="str">
            <v/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/>
          </cell>
        </row>
        <row r="1186">
          <cell r="B1186" t="str">
            <v>XHBIL - Air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/>
          </cell>
        </row>
        <row r="1187">
          <cell r="B1187" t="str">
            <v>XHBIL - Sea</v>
          </cell>
          <cell r="C1187">
            <v>0</v>
          </cell>
          <cell r="D1187">
            <v>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</v>
          </cell>
          <cell r="J1187">
            <v>1</v>
          </cell>
          <cell r="K1187">
            <v>0</v>
          </cell>
          <cell r="L1187">
            <v>0</v>
          </cell>
          <cell r="M1187">
            <v>0</v>
          </cell>
          <cell r="N1187">
            <v>1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1</v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/>
          </cell>
        </row>
        <row r="1188">
          <cell r="B1188" t="str">
            <v>XIDSA - Air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 t="str">
            <v/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/>
          </cell>
        </row>
        <row r="1189">
          <cell r="B1189" t="str">
            <v>XIDSA - Sea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/>
          </cell>
        </row>
        <row r="1190">
          <cell r="B1190" t="str">
            <v>XIGDG - Air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/>
          </cell>
        </row>
        <row r="1191">
          <cell r="B1191" t="str">
            <v>XIGDG - Sea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/>
          </cell>
        </row>
        <row r="1192">
          <cell r="B1192" t="str">
            <v>XIGPO - Air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/>
          </cell>
        </row>
        <row r="1193">
          <cell r="B1193" t="str">
            <v>XIGPO - Sea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/>
          </cell>
        </row>
        <row r="1194">
          <cell r="B1194" t="str">
            <v>XINMC - Air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/>
          </cell>
        </row>
        <row r="1195">
          <cell r="B1195" t="str">
            <v>XINMC - Sea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/>
          </cell>
        </row>
        <row r="1196">
          <cell r="B1196" t="str">
            <v>XIRGA - Air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/>
          </cell>
        </row>
        <row r="1197">
          <cell r="B1197" t="str">
            <v>XIRGA - Sea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/>
          </cell>
        </row>
        <row r="1198">
          <cell r="B1198" t="str">
            <v>XIRISP - Air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/>
          </cell>
        </row>
        <row r="1199">
          <cell r="B1199" t="str">
            <v>XIRISP - Sea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/>
          </cell>
        </row>
        <row r="1200">
          <cell r="B1200" t="str">
            <v>XJINW - Air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/>
          </cell>
        </row>
        <row r="1201">
          <cell r="B1201" t="str">
            <v>XJINW - Sea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/>
          </cell>
        </row>
        <row r="1202">
          <cell r="B1202" t="str">
            <v>XJTIN - Air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/>
          </cell>
        </row>
        <row r="1203">
          <cell r="B1203" t="str">
            <v>XJTIN - Sea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/>
          </cell>
        </row>
        <row r="1204">
          <cell r="B1204" t="str">
            <v>XKEENI - Air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/>
          </cell>
        </row>
        <row r="1205">
          <cell r="B1205" t="str">
            <v>XKEENI - Sea</v>
          </cell>
          <cell r="C1205">
            <v>0</v>
          </cell>
          <cell r="D1205">
            <v>0</v>
          </cell>
          <cell r="E1205">
            <v>1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1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</v>
          </cell>
          <cell r="T1205">
            <v>1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1</v>
          </cell>
          <cell r="AG1205">
            <v>0</v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/>
          </cell>
        </row>
        <row r="1206">
          <cell r="B1206" t="str">
            <v>XKLLG - Air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 t="str">
            <v/>
          </cell>
          <cell r="AI1206" t="str">
            <v/>
          </cell>
          <cell r="AJ1206" t="str">
            <v/>
          </cell>
          <cell r="AK1206" t="str">
            <v/>
          </cell>
          <cell r="AL1206" t="str">
            <v/>
          </cell>
          <cell r="AM1206" t="str">
            <v/>
          </cell>
          <cell r="AN1206" t="str">
            <v/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/>
          </cell>
        </row>
        <row r="1207">
          <cell r="B1207" t="str">
            <v>XKLLG - Sea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/>
          </cell>
        </row>
        <row r="1208">
          <cell r="B1208" t="str">
            <v>XKOFO - Air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/>
          </cell>
        </row>
        <row r="1209">
          <cell r="B1209" t="str">
            <v>XKOFO - Sea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 t="str">
            <v/>
          </cell>
          <cell r="AI1209" t="str">
            <v/>
          </cell>
          <cell r="AJ1209" t="str">
            <v/>
          </cell>
          <cell r="AK1209" t="str">
            <v/>
          </cell>
          <cell r="AL1209" t="str">
            <v/>
          </cell>
          <cell r="AM1209" t="str">
            <v/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/>
          </cell>
        </row>
        <row r="1210">
          <cell r="B1210" t="str">
            <v>XKOMAR - Air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/>
          </cell>
        </row>
        <row r="1211">
          <cell r="B1211" t="str">
            <v>XKOMAR - Sea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 t="str">
            <v/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 t="str">
            <v/>
          </cell>
          <cell r="AN1211" t="str">
            <v/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/>
          </cell>
        </row>
        <row r="1212">
          <cell r="B1212" t="str">
            <v>XKWET - Air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/>
          </cell>
        </row>
        <row r="1213">
          <cell r="B1213" t="str">
            <v>XKWET - Sea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/>
          </cell>
        </row>
        <row r="1214">
          <cell r="B1214" t="str">
            <v>XLATH - Air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/>
          </cell>
        </row>
        <row r="1215">
          <cell r="B1215" t="str">
            <v>XLATH - Sea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/>
          </cell>
        </row>
        <row r="1216">
          <cell r="B1216" t="str">
            <v>XLEBE - Air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/>
          </cell>
        </row>
        <row r="1217">
          <cell r="B1217" t="str">
            <v>XLEBE - Sea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/>
          </cell>
        </row>
        <row r="1218">
          <cell r="B1218" t="str">
            <v>XLEBI - Air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/>
          </cell>
        </row>
        <row r="1219">
          <cell r="B1219" t="str">
            <v>XLEBI - Sea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/>
          </cell>
        </row>
        <row r="1220">
          <cell r="B1220" t="str">
            <v>XLIETZ - Air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/>
          </cell>
        </row>
        <row r="1221">
          <cell r="B1221" t="str">
            <v>XLIETZ - Sea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/>
          </cell>
        </row>
        <row r="1222">
          <cell r="B1222" t="str">
            <v>XLLYR - Air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/>
          </cell>
        </row>
        <row r="1223">
          <cell r="B1223" t="str">
            <v>XLLYR - Sea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/>
          </cell>
        </row>
        <row r="1224">
          <cell r="B1224" t="str">
            <v>XLUGU - Air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/>
          </cell>
        </row>
        <row r="1225">
          <cell r="B1225" t="str">
            <v>XLUGU - Sea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 t="str">
            <v/>
          </cell>
          <cell r="AI1225" t="str">
            <v/>
          </cell>
          <cell r="AJ1225" t="str">
            <v/>
          </cell>
          <cell r="AK1225" t="str">
            <v/>
          </cell>
          <cell r="AL1225" t="str">
            <v/>
          </cell>
          <cell r="AM1225" t="str">
            <v/>
          </cell>
          <cell r="AN1225" t="str">
            <v/>
          </cell>
          <cell r="AO1225" t="str">
            <v/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/>
          </cell>
        </row>
        <row r="1226">
          <cell r="B1226" t="str">
            <v>XMABD - Air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/>
          </cell>
        </row>
        <row r="1227">
          <cell r="B1227" t="str">
            <v>XMABD - Sea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/>
          </cell>
        </row>
        <row r="1228">
          <cell r="B1228" t="str">
            <v>XMAIM - Air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/>
          </cell>
        </row>
        <row r="1229">
          <cell r="B1229" t="str">
            <v>XMAIM - Sea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/>
          </cell>
        </row>
        <row r="1230">
          <cell r="B1230" t="str">
            <v>XMEFO - Air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/>
          </cell>
        </row>
        <row r="1231">
          <cell r="B1231" t="str">
            <v>XMEFO - Sea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/>
          </cell>
        </row>
        <row r="1232">
          <cell r="B1232" t="str">
            <v>XMGMK - Air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/>
          </cell>
        </row>
        <row r="1233">
          <cell r="B1233" t="str">
            <v>XMGMK - Sea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/>
          </cell>
        </row>
        <row r="1234">
          <cell r="B1234" t="str">
            <v>XMMSA - Air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/>
          </cell>
        </row>
        <row r="1235">
          <cell r="B1235" t="str">
            <v>XMMSA - Sea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/>
          </cell>
        </row>
        <row r="1236">
          <cell r="B1236" t="str">
            <v>XMOFO - Air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 t="str">
            <v/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/>
          </cell>
        </row>
        <row r="1237">
          <cell r="B1237" t="str">
            <v>XMOFO - Sea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/>
          </cell>
        </row>
        <row r="1238">
          <cell r="B1238" t="str">
            <v>XMOMU - Air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/>
          </cell>
        </row>
        <row r="1239">
          <cell r="B1239" t="str">
            <v>XMOMU - Sea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  <cell r="AV1239" t="str">
            <v/>
          </cell>
          <cell r="AW1239" t="str">
            <v/>
          </cell>
          <cell r="AX1239" t="str">
            <v/>
          </cell>
          <cell r="AY1239" t="str">
            <v/>
          </cell>
          <cell r="AZ1239" t="str">
            <v/>
          </cell>
          <cell r="BA1239" t="str">
            <v/>
          </cell>
          <cell r="BB1239" t="str">
            <v/>
          </cell>
          <cell r="BC1239" t="str">
            <v/>
          </cell>
        </row>
        <row r="1240">
          <cell r="B1240" t="str">
            <v>XMSHD - Air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/>
          </cell>
        </row>
        <row r="1241">
          <cell r="B1241" t="str">
            <v>XMSHD - Sea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 t="str">
            <v/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/>
          </cell>
        </row>
        <row r="1242">
          <cell r="B1242" t="str">
            <v>XMSSF - Air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 t="str">
            <v/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/>
          </cell>
        </row>
        <row r="1243">
          <cell r="B1243" t="str">
            <v>XMSSF - Sea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 t="str">
            <v/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/>
          </cell>
        </row>
        <row r="1244">
          <cell r="B1244" t="str">
            <v>XMSTS - Air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 t="str">
            <v/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/>
          </cell>
        </row>
        <row r="1245">
          <cell r="B1245" t="str">
            <v>XMSTS - Sea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 t="str">
            <v/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/>
          </cell>
        </row>
        <row r="1246">
          <cell r="B1246" t="str">
            <v>XMYTI - Air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 t="str">
            <v/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/>
          </cell>
        </row>
        <row r="1247">
          <cell r="B1247" t="str">
            <v>XMYTI - Sea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 t="str">
            <v/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/>
          </cell>
        </row>
        <row r="1248">
          <cell r="B1248" t="str">
            <v>XNBNV - Air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 t="str">
            <v/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/>
          </cell>
        </row>
        <row r="1249">
          <cell r="B1249" t="str">
            <v>XNBNV - Sea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 t="str">
            <v/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/>
          </cell>
        </row>
        <row r="1250">
          <cell r="B1250" t="str">
            <v>XNBTG - Air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 t="str">
            <v/>
          </cell>
          <cell r="AP1250" t="str">
            <v/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 t="str">
            <v/>
          </cell>
          <cell r="AX1250" t="str">
            <v/>
          </cell>
          <cell r="AY1250" t="str">
            <v/>
          </cell>
          <cell r="AZ1250" t="str">
            <v/>
          </cell>
          <cell r="BA1250" t="str">
            <v/>
          </cell>
          <cell r="BB1250" t="str">
            <v/>
          </cell>
          <cell r="BC1250" t="str">
            <v/>
          </cell>
        </row>
        <row r="1251">
          <cell r="B1251" t="str">
            <v>XNBTG - Sea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 t="str">
            <v/>
          </cell>
          <cell r="AX1251" t="str">
            <v/>
          </cell>
          <cell r="AY1251" t="str">
            <v/>
          </cell>
          <cell r="AZ1251" t="str">
            <v/>
          </cell>
          <cell r="BA1251" t="str">
            <v/>
          </cell>
          <cell r="BB1251" t="str">
            <v/>
          </cell>
          <cell r="BC1251" t="str">
            <v/>
          </cell>
        </row>
        <row r="1252">
          <cell r="B1252" t="str">
            <v>XNERA - Air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/>
          </cell>
        </row>
        <row r="1253">
          <cell r="B1253" t="str">
            <v>XNERA - Sea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/>
          </cell>
        </row>
        <row r="1254">
          <cell r="B1254" t="str">
            <v>XNEWI - Air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/>
          </cell>
        </row>
        <row r="1255">
          <cell r="B1255" t="str">
            <v>XNEWI - Sea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/>
          </cell>
        </row>
        <row r="1256">
          <cell r="B1256" t="str">
            <v>XOBI - Air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/>
          </cell>
        </row>
        <row r="1257">
          <cell r="B1257" t="str">
            <v>XOBI - Sea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/>
          </cell>
        </row>
        <row r="1258">
          <cell r="B1258" t="str">
            <v>XOIPI - Air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 t="str">
            <v/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/>
          </cell>
        </row>
        <row r="1259">
          <cell r="B1259" t="str">
            <v>XOIPI - Sea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/>
          </cell>
        </row>
        <row r="1260">
          <cell r="B1260" t="str">
            <v>XOWCP - Air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/>
          </cell>
        </row>
        <row r="1261">
          <cell r="B1261" t="str">
            <v>XOWCP - Sea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 t="str">
            <v/>
          </cell>
          <cell r="AI1261" t="str">
            <v/>
          </cell>
          <cell r="AJ1261" t="str">
            <v/>
          </cell>
          <cell r="AK1261" t="str">
            <v/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/>
          </cell>
        </row>
        <row r="1262">
          <cell r="B1262" t="str">
            <v>XPACS - Air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/>
          </cell>
        </row>
        <row r="1263">
          <cell r="B1263" t="str">
            <v>XPACS - Sea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/>
          </cell>
        </row>
        <row r="1264">
          <cell r="B1264" t="str">
            <v>XPAMG - Air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/>
          </cell>
        </row>
        <row r="1265">
          <cell r="B1265" t="str">
            <v>XPAMG - Sea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/>
          </cell>
        </row>
        <row r="1266">
          <cell r="B1266" t="str">
            <v>XPCL - Air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/>
          </cell>
        </row>
        <row r="1267">
          <cell r="B1267" t="str">
            <v>XPCL - Sea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/>
          </cell>
        </row>
        <row r="1268">
          <cell r="B1268" t="str">
            <v>XPEAC - Air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/>
          </cell>
        </row>
        <row r="1269">
          <cell r="B1269" t="str">
            <v>XPEAC - Sea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/>
          </cell>
        </row>
        <row r="1270">
          <cell r="B1270" t="str">
            <v>XPETS - Air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/>
          </cell>
        </row>
        <row r="1271">
          <cell r="B1271" t="str">
            <v>XPETS - Sea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/>
          </cell>
        </row>
        <row r="1272">
          <cell r="B1272" t="str">
            <v>XPICO - Air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 t="str">
            <v/>
          </cell>
          <cell r="AX1272" t="str">
            <v/>
          </cell>
          <cell r="AY1272" t="str">
            <v/>
          </cell>
          <cell r="AZ1272" t="str">
            <v/>
          </cell>
          <cell r="BA1272" t="str">
            <v/>
          </cell>
          <cell r="BB1272" t="str">
            <v/>
          </cell>
          <cell r="BC1272" t="str">
            <v/>
          </cell>
        </row>
        <row r="1273">
          <cell r="B1273" t="str">
            <v>XPICO - Sea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 t="str">
            <v/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/>
          </cell>
        </row>
        <row r="1274">
          <cell r="B1274" t="str">
            <v>XPKIDS - Air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 t="str">
            <v/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/>
          </cell>
        </row>
        <row r="1275">
          <cell r="B1275" t="str">
            <v>XPKIDS - Sea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/>
          </cell>
        </row>
        <row r="1276">
          <cell r="B1276" t="str">
            <v>XPMPP - Air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 t="str">
            <v/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/>
          </cell>
        </row>
        <row r="1277">
          <cell r="B1277" t="str">
            <v>XPMPP - Sea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 t="str">
            <v/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/>
          </cell>
        </row>
        <row r="1278">
          <cell r="B1278" t="str">
            <v>XPTVE - Air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/>
          </cell>
        </row>
        <row r="1279">
          <cell r="B1279" t="str">
            <v>XPTVE - Sea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/>
          </cell>
        </row>
        <row r="1280">
          <cell r="B1280" t="str">
            <v>XPVMI - Air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/>
          </cell>
        </row>
        <row r="1281">
          <cell r="B1281" t="str">
            <v>XPVMI - Sea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/>
          </cell>
        </row>
        <row r="1282">
          <cell r="B1282" t="str">
            <v>XQSUY - Air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/>
          </cell>
        </row>
        <row r="1283">
          <cell r="B1283" t="str">
            <v>XQSUY - Sea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/>
          </cell>
        </row>
        <row r="1284">
          <cell r="B1284" t="str">
            <v>XRBKM - Air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/>
          </cell>
        </row>
        <row r="1285">
          <cell r="B1285" t="str">
            <v>XRBKM - Sea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/>
          </cell>
        </row>
        <row r="1286">
          <cell r="B1286" t="str">
            <v>XRCAP - Air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/>
          </cell>
        </row>
        <row r="1287">
          <cell r="B1287" t="str">
            <v>XRCAP - Sea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/>
          </cell>
        </row>
        <row r="1288">
          <cell r="B1288" t="str">
            <v>XREDC - Air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/>
          </cell>
        </row>
        <row r="1289">
          <cell r="B1289" t="str">
            <v>XREDC - Sea</v>
          </cell>
          <cell r="C1289">
            <v>1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1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1</v>
          </cell>
          <cell r="R1289">
            <v>0</v>
          </cell>
          <cell r="S1289">
            <v>1</v>
          </cell>
          <cell r="T1289">
            <v>0</v>
          </cell>
          <cell r="U1289">
            <v>0</v>
          </cell>
          <cell r="V1289">
            <v>4</v>
          </cell>
          <cell r="W1289">
            <v>0</v>
          </cell>
          <cell r="X1289">
            <v>0</v>
          </cell>
          <cell r="Y1289">
            <v>2</v>
          </cell>
          <cell r="Z1289">
            <v>0</v>
          </cell>
          <cell r="AA1289">
            <v>0</v>
          </cell>
          <cell r="AB1289">
            <v>0</v>
          </cell>
          <cell r="AC1289">
            <v>2</v>
          </cell>
          <cell r="AD1289">
            <v>0</v>
          </cell>
          <cell r="AE1289">
            <v>0</v>
          </cell>
          <cell r="AF1289">
            <v>0</v>
          </cell>
          <cell r="AG1289">
            <v>1</v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/>
          </cell>
        </row>
        <row r="1290">
          <cell r="B1290" t="str">
            <v>XRIIS - Air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/>
          </cell>
        </row>
        <row r="1291">
          <cell r="B1291" t="str">
            <v>XRIIS - Sea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/>
          </cell>
        </row>
        <row r="1292">
          <cell r="B1292" t="str">
            <v>XRISP - Air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/>
          </cell>
        </row>
        <row r="1293">
          <cell r="B1293" t="str">
            <v>XRISP - Sea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/>
          </cell>
        </row>
        <row r="1294">
          <cell r="B1294" t="str">
            <v>XROKI - Air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/>
          </cell>
        </row>
        <row r="1295">
          <cell r="B1295" t="str">
            <v>XROKI - Sea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/>
          </cell>
        </row>
        <row r="1296">
          <cell r="B1296" t="str">
            <v>XRORO - Air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 t="str">
            <v/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/>
          </cell>
        </row>
        <row r="1297">
          <cell r="B1297" t="str">
            <v>XRORO - Sea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/>
          </cell>
        </row>
        <row r="1298">
          <cell r="B1298" t="str">
            <v>XRPAC - Air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 t="str">
            <v/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/>
          </cell>
        </row>
        <row r="1299">
          <cell r="B1299" t="str">
            <v>XRPAC - Sea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/>
          </cell>
        </row>
        <row r="1300">
          <cell r="B1300" t="str">
            <v>XRVCL - Air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/>
          </cell>
        </row>
        <row r="1301">
          <cell r="B1301" t="str">
            <v>XRVCL - Sea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/>
          </cell>
        </row>
        <row r="1302">
          <cell r="B1302" t="str">
            <v>XSAGO - Air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/>
          </cell>
        </row>
        <row r="1303">
          <cell r="B1303" t="str">
            <v>XSAGO - Sea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/>
          </cell>
        </row>
        <row r="1304">
          <cell r="B1304" t="str">
            <v>XSBFCP - Air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/>
          </cell>
        </row>
        <row r="1305">
          <cell r="B1305" t="str">
            <v>XSBFCP - Sea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/>
          </cell>
        </row>
        <row r="1306">
          <cell r="B1306" t="str">
            <v>XSCGY - Air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/>
          </cell>
        </row>
        <row r="1307">
          <cell r="B1307" t="str">
            <v>XSCGY - Sea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/>
          </cell>
        </row>
        <row r="1308">
          <cell r="B1308" t="str">
            <v>XSCIN - Air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/>
          </cell>
        </row>
        <row r="1309">
          <cell r="B1309" t="str">
            <v>XSCIN - Sea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1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1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1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/>
          </cell>
        </row>
        <row r="1310">
          <cell r="B1310" t="str">
            <v>XSEBO - Air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/>
          </cell>
        </row>
        <row r="1311">
          <cell r="B1311" t="str">
            <v>XSEBO - Sea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/>
          </cell>
        </row>
        <row r="1312">
          <cell r="B1312" t="str">
            <v>XSERC - Air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/>
          </cell>
        </row>
        <row r="1313">
          <cell r="B1313" t="str">
            <v>XSERC - Sea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 t="str">
            <v/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/>
          </cell>
        </row>
        <row r="1314">
          <cell r="B1314" t="str">
            <v>XSHDL - Air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/>
          </cell>
        </row>
        <row r="1315">
          <cell r="B1315" t="str">
            <v>XSHDL - Sea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/>
          </cell>
        </row>
        <row r="1316">
          <cell r="B1316" t="str">
            <v>XSHWD - Air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/>
          </cell>
        </row>
        <row r="1317">
          <cell r="B1317" t="str">
            <v>XSHWD - Sea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/>
          </cell>
        </row>
        <row r="1318">
          <cell r="B1318" t="str">
            <v>XSJIF - Air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/>
          </cell>
        </row>
        <row r="1319">
          <cell r="B1319" t="str">
            <v>XSJIF - Sea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/>
          </cell>
        </row>
        <row r="1320">
          <cell r="B1320" t="str">
            <v>XSJVF - Air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 t="str">
            <v/>
          </cell>
          <cell r="AX1320" t="str">
            <v/>
          </cell>
          <cell r="AY1320" t="str">
            <v/>
          </cell>
          <cell r="AZ1320" t="str">
            <v/>
          </cell>
          <cell r="BA1320" t="str">
            <v/>
          </cell>
          <cell r="BB1320" t="str">
            <v/>
          </cell>
          <cell r="BC1320" t="str">
            <v/>
          </cell>
        </row>
        <row r="1321">
          <cell r="B1321" t="str">
            <v>XSJVF - Sea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/>
          </cell>
        </row>
        <row r="1322">
          <cell r="B1322" t="str">
            <v>XSKGM - Air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/>
          </cell>
        </row>
        <row r="1323">
          <cell r="B1323" t="str">
            <v>XSKGM - Sea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/>
          </cell>
        </row>
        <row r="1324">
          <cell r="B1324" t="str">
            <v>XSLFU - Air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/>
          </cell>
        </row>
        <row r="1325">
          <cell r="B1325" t="str">
            <v>XSLFU - Sea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/>
          </cell>
        </row>
        <row r="1326">
          <cell r="B1326" t="str">
            <v>XSNAC - Air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/>
          </cell>
        </row>
        <row r="1327">
          <cell r="B1327" t="str">
            <v>XSNAC - Sea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/>
          </cell>
        </row>
        <row r="1328">
          <cell r="B1328" t="str">
            <v>XSOLS - Air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/>
          </cell>
        </row>
        <row r="1329">
          <cell r="B1329" t="str">
            <v>XSOLS - Sea</v>
          </cell>
          <cell r="C1329">
            <v>0</v>
          </cell>
          <cell r="D1329">
            <v>0</v>
          </cell>
          <cell r="E1329">
            <v>0</v>
          </cell>
          <cell r="F1329">
            <v>1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/>
          </cell>
        </row>
        <row r="1330">
          <cell r="B1330" t="str">
            <v>XSOSO - Air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/>
          </cell>
        </row>
        <row r="1331">
          <cell r="B1331" t="str">
            <v>XSOSO - Sea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/>
          </cell>
        </row>
        <row r="1332">
          <cell r="B1332" t="str">
            <v>XSOSU - Air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 t="str">
            <v/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/>
          </cell>
        </row>
        <row r="1333">
          <cell r="B1333" t="str">
            <v>XSOSU - Sea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/>
          </cell>
        </row>
        <row r="1334">
          <cell r="B1334" t="str">
            <v>XSOTP - Air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/>
          </cell>
        </row>
        <row r="1335">
          <cell r="B1335" t="str">
            <v>XSOTP - Sea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/>
          </cell>
        </row>
        <row r="1336">
          <cell r="B1336" t="str">
            <v>XSSGM - Air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/>
          </cell>
        </row>
        <row r="1337">
          <cell r="B1337" t="str">
            <v>XSSGM - Sea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/>
          </cell>
        </row>
        <row r="1338">
          <cell r="B1338" t="str">
            <v>XSTIL - Air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/>
          </cell>
        </row>
        <row r="1339">
          <cell r="B1339" t="str">
            <v>XSTIL - Sea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 t="str">
            <v/>
          </cell>
          <cell r="AX1339" t="str">
            <v/>
          </cell>
          <cell r="AY1339" t="str">
            <v/>
          </cell>
          <cell r="AZ1339" t="str">
            <v/>
          </cell>
          <cell r="BA1339" t="str">
            <v/>
          </cell>
          <cell r="BB1339" t="str">
            <v/>
          </cell>
          <cell r="BC1339" t="str">
            <v/>
          </cell>
        </row>
        <row r="1340">
          <cell r="B1340" t="str">
            <v>XSUDT - Air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/>
          </cell>
        </row>
        <row r="1341">
          <cell r="B1341" t="str">
            <v>XSUDT - Sea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/>
          </cell>
        </row>
        <row r="1342">
          <cell r="B1342" t="str">
            <v>XSUPS - Air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/>
          </cell>
        </row>
        <row r="1343">
          <cell r="B1343" t="str">
            <v>XSUPS - Sea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 t="str">
            <v/>
          </cell>
          <cell r="AM1343" t="str">
            <v/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/>
          </cell>
        </row>
        <row r="1344">
          <cell r="B1344" t="str">
            <v>XSURI - Air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/>
          </cell>
        </row>
        <row r="1345">
          <cell r="B1345" t="str">
            <v>XSURI - Sea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 t="str">
            <v/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 t="str">
            <v/>
          </cell>
          <cell r="AN1345" t="str">
            <v/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/>
          </cell>
        </row>
        <row r="1346">
          <cell r="B1346" t="str">
            <v>XSUYE - Air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/>
          </cell>
        </row>
        <row r="1347">
          <cell r="B1347" t="str">
            <v>XSUYE - Sea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/>
          </cell>
        </row>
        <row r="1348">
          <cell r="B1348" t="str">
            <v>XSWBJ - Air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/>
          </cell>
        </row>
        <row r="1349">
          <cell r="B1349" t="str">
            <v>XSWBJ - Sea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/>
          </cell>
        </row>
        <row r="1350">
          <cell r="B1350" t="str">
            <v>XTCCL - Air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/>
          </cell>
        </row>
        <row r="1351">
          <cell r="B1351" t="str">
            <v>XTCCL - Sea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/>
          </cell>
        </row>
        <row r="1352">
          <cell r="B1352" t="str">
            <v>XTCDP - Air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 t="str">
            <v/>
          </cell>
          <cell r="AX1352" t="str">
            <v/>
          </cell>
          <cell r="AY1352" t="str">
            <v/>
          </cell>
          <cell r="AZ1352" t="str">
            <v/>
          </cell>
          <cell r="BA1352" t="str">
            <v/>
          </cell>
          <cell r="BB1352" t="str">
            <v/>
          </cell>
          <cell r="BC1352" t="str">
            <v/>
          </cell>
        </row>
        <row r="1353">
          <cell r="B1353" t="str">
            <v>XTCDP - Sea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/>
          </cell>
        </row>
        <row r="1354">
          <cell r="B1354" t="str">
            <v>XTCJC - Air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/>
          </cell>
        </row>
        <row r="1355">
          <cell r="B1355" t="str">
            <v>XTCJC - Sea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/>
          </cell>
        </row>
        <row r="1356">
          <cell r="B1356" t="str">
            <v>XTDSC - Air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/>
          </cell>
        </row>
        <row r="1357">
          <cell r="B1357" t="str">
            <v>XTDSC - Sea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/>
          </cell>
        </row>
        <row r="1358">
          <cell r="B1358" t="str">
            <v>XTEPG - Air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 t="str">
            <v/>
          </cell>
          <cell r="AI1358" t="str">
            <v/>
          </cell>
          <cell r="AJ1358" t="str">
            <v/>
          </cell>
          <cell r="AK1358" t="str">
            <v/>
          </cell>
          <cell r="AL1358" t="str">
            <v/>
          </cell>
          <cell r="AM1358" t="str">
            <v/>
          </cell>
          <cell r="AN1358" t="str">
            <v/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/>
          </cell>
        </row>
        <row r="1359">
          <cell r="B1359" t="str">
            <v>XTEPG - Sea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/>
          </cell>
        </row>
        <row r="1360">
          <cell r="B1360" t="str">
            <v>XTHAR - Air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/>
          </cell>
        </row>
        <row r="1361">
          <cell r="B1361" t="str">
            <v>XTHAR - Sea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/>
          </cell>
        </row>
        <row r="1362">
          <cell r="B1362" t="str">
            <v>XTHRY - Air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/>
          </cell>
        </row>
        <row r="1363">
          <cell r="B1363" t="str">
            <v>XTHRY - Sea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/>
          </cell>
        </row>
        <row r="1364">
          <cell r="B1364" t="str">
            <v>XTOPC - Air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/>
          </cell>
        </row>
        <row r="1365">
          <cell r="B1365" t="str">
            <v>XTOPC - Sea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/>
          </cell>
        </row>
        <row r="1366">
          <cell r="B1366" t="str">
            <v>XTRDU - Air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/>
          </cell>
        </row>
        <row r="1367">
          <cell r="B1367" t="str">
            <v>XTRDU - Sea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/>
          </cell>
        </row>
        <row r="1368">
          <cell r="B1368" t="str">
            <v>XTSLK - Air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/>
          </cell>
        </row>
        <row r="1369">
          <cell r="B1369" t="str">
            <v>XTSLK - Sea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 t="str">
            <v/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/>
          </cell>
        </row>
        <row r="1370">
          <cell r="B1370" t="str">
            <v>XTSUW - Air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/>
          </cell>
        </row>
        <row r="1371">
          <cell r="B1371" t="str">
            <v>XTSUW - Sea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/>
          </cell>
        </row>
        <row r="1372">
          <cell r="B1372" t="str">
            <v>XTTFE - Air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 t="str">
            <v/>
          </cell>
          <cell r="AX1372" t="str">
            <v/>
          </cell>
          <cell r="AY1372" t="str">
            <v/>
          </cell>
          <cell r="AZ1372" t="str">
            <v/>
          </cell>
          <cell r="BA1372" t="str">
            <v/>
          </cell>
          <cell r="BB1372" t="str">
            <v/>
          </cell>
          <cell r="BC1372" t="str">
            <v/>
          </cell>
        </row>
        <row r="1373">
          <cell r="B1373" t="str">
            <v>XTTFE - Sea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 t="str">
            <v/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/>
          </cell>
        </row>
        <row r="1374">
          <cell r="B1374" t="str">
            <v>XUASP - Air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 t="str">
            <v/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/>
          </cell>
        </row>
        <row r="1375">
          <cell r="B1375" t="str">
            <v>XUASP - Sea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 t="str">
            <v/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/>
          </cell>
        </row>
        <row r="1376">
          <cell r="B1376" t="str">
            <v>XUHPT - Air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 t="str">
            <v/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/>
          </cell>
        </row>
        <row r="1377">
          <cell r="B1377" t="str">
            <v>XUHPT - Sea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 t="str">
            <v/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/>
          </cell>
        </row>
        <row r="1378">
          <cell r="B1378" t="str">
            <v>XULIC - Air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 t="str">
            <v/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/>
          </cell>
        </row>
        <row r="1379">
          <cell r="B1379" t="str">
            <v>XULIC - Sea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 t="str">
            <v/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/>
          </cell>
        </row>
        <row r="1380">
          <cell r="B1380" t="str">
            <v>XUNICE - Air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 t="str">
            <v/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/>
          </cell>
        </row>
        <row r="1381">
          <cell r="B1381" t="str">
            <v>XUNICE - Sea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 t="str">
            <v/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/>
          </cell>
        </row>
        <row r="1382">
          <cell r="B1382" t="str">
            <v>XUNLP - Air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 t="str">
            <v/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/>
          </cell>
        </row>
        <row r="1383">
          <cell r="B1383" t="str">
            <v>XUNLP - Sea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/>
          </cell>
        </row>
        <row r="1384">
          <cell r="B1384" t="str">
            <v>XVFBR - Air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/>
          </cell>
        </row>
        <row r="1385">
          <cell r="B1385" t="str">
            <v>XVFBR - Sea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/>
          </cell>
        </row>
        <row r="1386">
          <cell r="B1386" t="str">
            <v>XVHCA - Air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/>
          </cell>
        </row>
        <row r="1387">
          <cell r="B1387" t="str">
            <v>XVHCA - Sea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 t="str">
            <v/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/>
          </cell>
        </row>
        <row r="1388">
          <cell r="B1388" t="str">
            <v>XVJOG - Air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/>
          </cell>
        </row>
        <row r="1389">
          <cell r="B1389" t="str">
            <v>XVJOG - Sea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/>
          </cell>
        </row>
        <row r="1390">
          <cell r="B1390" t="str">
            <v>XVRTY - Air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 t="str">
            <v/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/>
          </cell>
        </row>
        <row r="1391">
          <cell r="B1391" t="str">
            <v>XVRTY - Sea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/>
          </cell>
        </row>
        <row r="1392">
          <cell r="B1392" t="str">
            <v>XVSSA - Air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/>
          </cell>
        </row>
        <row r="1393">
          <cell r="B1393" t="str">
            <v>XVSSA - Sea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/>
          </cell>
        </row>
        <row r="1394">
          <cell r="B1394" t="str">
            <v>XWASO - Air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1</v>
          </cell>
          <cell r="W1394">
            <v>1</v>
          </cell>
          <cell r="X1394">
            <v>0</v>
          </cell>
          <cell r="Y1394">
            <v>1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2</v>
          </cell>
          <cell r="AE1394">
            <v>0</v>
          </cell>
          <cell r="AF1394">
            <v>3</v>
          </cell>
          <cell r="AG1394">
            <v>0</v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/>
          </cell>
        </row>
        <row r="1395">
          <cell r="B1395" t="str">
            <v>XWASO - Sea</v>
          </cell>
          <cell r="C1395">
            <v>5</v>
          </cell>
          <cell r="D1395">
            <v>3</v>
          </cell>
          <cell r="E1395">
            <v>1</v>
          </cell>
          <cell r="F1395">
            <v>0</v>
          </cell>
          <cell r="G1395">
            <v>0</v>
          </cell>
          <cell r="H1395">
            <v>2</v>
          </cell>
          <cell r="I1395">
            <v>0</v>
          </cell>
          <cell r="J1395">
            <v>0</v>
          </cell>
          <cell r="K1395">
            <v>2</v>
          </cell>
          <cell r="L1395">
            <v>2</v>
          </cell>
          <cell r="M1395">
            <v>0</v>
          </cell>
          <cell r="N1395">
            <v>1</v>
          </cell>
          <cell r="O1395">
            <v>0</v>
          </cell>
          <cell r="P1395">
            <v>4</v>
          </cell>
          <cell r="Q1395">
            <v>0</v>
          </cell>
          <cell r="R1395">
            <v>1</v>
          </cell>
          <cell r="S1395">
            <v>3</v>
          </cell>
          <cell r="T1395">
            <v>0</v>
          </cell>
          <cell r="U1395">
            <v>2</v>
          </cell>
          <cell r="V1395">
            <v>0</v>
          </cell>
          <cell r="W1395">
            <v>2</v>
          </cell>
          <cell r="X1395">
            <v>2</v>
          </cell>
          <cell r="Y1395">
            <v>1</v>
          </cell>
          <cell r="Z1395">
            <v>2</v>
          </cell>
          <cell r="AA1395">
            <v>0</v>
          </cell>
          <cell r="AB1395">
            <v>1</v>
          </cell>
          <cell r="AC1395">
            <v>2</v>
          </cell>
          <cell r="AD1395">
            <v>2</v>
          </cell>
          <cell r="AE1395">
            <v>3</v>
          </cell>
          <cell r="AF1395">
            <v>0</v>
          </cell>
          <cell r="AG1395">
            <v>0</v>
          </cell>
          <cell r="AH1395" t="str">
            <v/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/>
          </cell>
        </row>
        <row r="1396">
          <cell r="B1396" t="str">
            <v>XWBRV - Air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/>
          </cell>
        </row>
        <row r="1397">
          <cell r="B1397" t="str">
            <v>XWBRV - Sea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/>
          </cell>
        </row>
        <row r="1398">
          <cell r="B1398" t="str">
            <v>XWETE - Air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 t="str">
            <v/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/>
          </cell>
        </row>
        <row r="1399">
          <cell r="B1399" t="str">
            <v>XWETE - Sea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/>
          </cell>
        </row>
        <row r="1400">
          <cell r="B1400" t="str">
            <v>XWHPO - Air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 t="str">
            <v/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/>
          </cell>
        </row>
        <row r="1401">
          <cell r="B1401" t="str">
            <v>XWHPO - Sea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/>
          </cell>
        </row>
        <row r="1402">
          <cell r="B1402" t="str">
            <v>XWKTD - Air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/>
          </cell>
        </row>
        <row r="1403">
          <cell r="B1403" t="str">
            <v>XWKTD - Sea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/>
          </cell>
        </row>
        <row r="1404">
          <cell r="B1404" t="str">
            <v>XWMWG - Air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 t="str">
            <v/>
          </cell>
          <cell r="AX1404" t="str">
            <v/>
          </cell>
          <cell r="AY1404" t="str">
            <v/>
          </cell>
          <cell r="AZ1404" t="str">
            <v/>
          </cell>
          <cell r="BA1404" t="str">
            <v/>
          </cell>
          <cell r="BB1404" t="str">
            <v/>
          </cell>
          <cell r="BC1404" t="str">
            <v/>
          </cell>
        </row>
        <row r="1405">
          <cell r="B1405" t="str">
            <v>XWMWG - Sea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/>
          </cell>
        </row>
        <row r="1406">
          <cell r="B1406" t="str">
            <v>XWSPO - Air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/>
          </cell>
        </row>
        <row r="1407">
          <cell r="B1407" t="str">
            <v>XWSPO - Sea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/>
          </cell>
        </row>
        <row r="1408">
          <cell r="B1408" t="str">
            <v>XWTIT - Air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/>
          </cell>
        </row>
        <row r="1409">
          <cell r="B1409" t="str">
            <v>XWTIT - Sea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/>
          </cell>
        </row>
        <row r="1410">
          <cell r="B1410" t="str">
            <v>ZASEA - Air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/>
          </cell>
        </row>
        <row r="1411">
          <cell r="B1411" t="str">
            <v>ZASEA - Sea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/>
          </cell>
        </row>
        <row r="1412">
          <cell r="B1412" t="str">
            <v>USBOX - Air</v>
          </cell>
          <cell r="C1412">
            <v>2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/>
          </cell>
        </row>
        <row r="1413">
          <cell r="B1413" t="str">
            <v>USBOX - Sea</v>
          </cell>
          <cell r="C1413">
            <v>4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 t="str">
            <v/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/>
          </cell>
        </row>
        <row r="1414">
          <cell r="B1414" t="str">
            <v>SINBOX - Air</v>
          </cell>
          <cell r="C1414">
            <v>6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/>
          </cell>
        </row>
        <row r="1415">
          <cell r="B1415" t="str">
            <v>SINBOX - Sea</v>
          </cell>
          <cell r="C1415">
            <v>8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/>
          </cell>
        </row>
        <row r="1416">
          <cell r="B1416" t="str">
            <v>ZUMBA - Air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/>
          </cell>
        </row>
        <row r="1417">
          <cell r="B1417" t="str">
            <v>ZUMBA - Sea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/>
          </cell>
        </row>
      </sheetData>
      <sheetData sheetId="4">
        <row r="5">
          <cell r="C5">
            <v>31</v>
          </cell>
          <cell r="D5" t="str">
            <v>SGN G2</v>
          </cell>
          <cell r="E5" t="str">
            <v>Air</v>
          </cell>
          <cell r="F5" t="str">
            <v>CS</v>
          </cell>
          <cell r="G5">
            <v>0</v>
          </cell>
          <cell r="H5">
            <v>0</v>
          </cell>
          <cell r="I5">
            <v>2023</v>
          </cell>
          <cell r="J5" t="str">
            <v>Actual</v>
          </cell>
        </row>
        <row r="6">
          <cell r="B6" t="str">
            <v>AEBV</v>
          </cell>
          <cell r="C6">
            <v>31</v>
          </cell>
          <cell r="D6" t="str">
            <v>SGN G2</v>
          </cell>
          <cell r="E6" t="str">
            <v>Air</v>
          </cell>
          <cell r="F6" t="str">
            <v>CS</v>
          </cell>
          <cell r="G6">
            <v>0</v>
          </cell>
          <cell r="H6">
            <v>0</v>
          </cell>
          <cell r="I6">
            <v>2023</v>
          </cell>
          <cell r="J6" t="str">
            <v>Actual</v>
          </cell>
        </row>
        <row r="7">
          <cell r="B7" t="str">
            <v>ANNINC</v>
          </cell>
          <cell r="C7">
            <v>31</v>
          </cell>
          <cell r="D7" t="str">
            <v>SGN G2</v>
          </cell>
          <cell r="E7" t="str">
            <v>Air</v>
          </cell>
          <cell r="F7" t="str">
            <v>CS</v>
          </cell>
          <cell r="G7">
            <v>0</v>
          </cell>
          <cell r="H7">
            <v>0</v>
          </cell>
          <cell r="I7">
            <v>2023</v>
          </cell>
          <cell r="J7" t="str">
            <v>Actual</v>
          </cell>
        </row>
        <row r="8">
          <cell r="B8" t="str">
            <v>ARMOUR</v>
          </cell>
          <cell r="C8">
            <v>31</v>
          </cell>
          <cell r="D8" t="str">
            <v>SGN G2</v>
          </cell>
          <cell r="E8" t="str">
            <v>Air</v>
          </cell>
          <cell r="F8" t="str">
            <v>CS</v>
          </cell>
          <cell r="G8">
            <v>0</v>
          </cell>
          <cell r="H8">
            <v>0</v>
          </cell>
          <cell r="I8">
            <v>2023</v>
          </cell>
          <cell r="J8" t="str">
            <v>Actual</v>
          </cell>
        </row>
        <row r="9">
          <cell r="B9" t="str">
            <v>ATC</v>
          </cell>
          <cell r="C9">
            <v>31</v>
          </cell>
          <cell r="D9" t="str">
            <v>SGN G2</v>
          </cell>
          <cell r="E9" t="str">
            <v>Air</v>
          </cell>
          <cell r="F9" t="str">
            <v>CS</v>
          </cell>
          <cell r="G9">
            <v>0</v>
          </cell>
          <cell r="H9">
            <v>0</v>
          </cell>
          <cell r="I9">
            <v>2023</v>
          </cell>
          <cell r="J9" t="str">
            <v>Actual</v>
          </cell>
        </row>
        <row r="10">
          <cell r="B10" t="str">
            <v>ATCSTS</v>
          </cell>
          <cell r="C10">
            <v>31</v>
          </cell>
          <cell r="D10" t="str">
            <v>SGN G2</v>
          </cell>
          <cell r="E10" t="str">
            <v>Air</v>
          </cell>
          <cell r="F10" t="str">
            <v>CS</v>
          </cell>
          <cell r="G10">
            <v>0</v>
          </cell>
          <cell r="H10">
            <v>0</v>
          </cell>
          <cell r="I10">
            <v>2023</v>
          </cell>
          <cell r="J10" t="str">
            <v>Actual</v>
          </cell>
        </row>
        <row r="11">
          <cell r="B11" t="str">
            <v>ATS</v>
          </cell>
          <cell r="C11">
            <v>31</v>
          </cell>
          <cell r="D11" t="str">
            <v>SGN G2</v>
          </cell>
          <cell r="E11" t="str">
            <v>Air</v>
          </cell>
          <cell r="F11" t="str">
            <v>CS</v>
          </cell>
          <cell r="G11">
            <v>0</v>
          </cell>
          <cell r="H11">
            <v>0</v>
          </cell>
          <cell r="I11">
            <v>2023</v>
          </cell>
          <cell r="J11" t="str">
            <v>Actual</v>
          </cell>
        </row>
        <row r="12">
          <cell r="B12" t="str">
            <v>HORBAC</v>
          </cell>
          <cell r="C12">
            <v>31</v>
          </cell>
          <cell r="D12" t="str">
            <v>SGN G2</v>
          </cell>
          <cell r="E12" t="str">
            <v>Air</v>
          </cell>
          <cell r="F12" t="str">
            <v>CS</v>
          </cell>
          <cell r="G12">
            <v>0</v>
          </cell>
          <cell r="H12">
            <v>0</v>
          </cell>
          <cell r="I12">
            <v>2023</v>
          </cell>
          <cell r="J12" t="str">
            <v>Actual</v>
          </cell>
        </row>
        <row r="13">
          <cell r="B13" t="str">
            <v>HORBUB</v>
          </cell>
          <cell r="C13">
            <v>31</v>
          </cell>
          <cell r="D13" t="str">
            <v>SGN G2</v>
          </cell>
          <cell r="E13" t="str">
            <v>Air</v>
          </cell>
          <cell r="F13" t="str">
            <v>CS</v>
          </cell>
          <cell r="G13">
            <v>0</v>
          </cell>
          <cell r="H13">
            <v>0</v>
          </cell>
          <cell r="I13">
            <v>2023</v>
          </cell>
          <cell r="J13" t="str">
            <v>Actual</v>
          </cell>
        </row>
        <row r="14">
          <cell r="B14" t="str">
            <v>HOSLEY</v>
          </cell>
          <cell r="C14">
            <v>31</v>
          </cell>
          <cell r="D14" t="str">
            <v>SGN G2</v>
          </cell>
          <cell r="E14" t="str">
            <v>Air</v>
          </cell>
          <cell r="F14" t="str">
            <v>CS</v>
          </cell>
          <cell r="G14">
            <v>0</v>
          </cell>
          <cell r="H14">
            <v>0</v>
          </cell>
          <cell r="I14">
            <v>2023</v>
          </cell>
          <cell r="J14" t="str">
            <v>Actual</v>
          </cell>
        </row>
        <row r="15">
          <cell r="B15" t="str">
            <v>JCREW</v>
          </cell>
          <cell r="C15">
            <v>31</v>
          </cell>
          <cell r="D15" t="str">
            <v>SGN G2</v>
          </cell>
          <cell r="E15" t="str">
            <v>Air</v>
          </cell>
          <cell r="F15" t="str">
            <v>CS</v>
          </cell>
          <cell r="G15">
            <v>0</v>
          </cell>
          <cell r="H15">
            <v>0</v>
          </cell>
          <cell r="I15">
            <v>2023</v>
          </cell>
          <cell r="J15" t="str">
            <v>Actual</v>
          </cell>
        </row>
        <row r="16">
          <cell r="B16" t="str">
            <v>NBAL</v>
          </cell>
          <cell r="C16">
            <v>31</v>
          </cell>
          <cell r="D16" t="str">
            <v>SGN G2</v>
          </cell>
          <cell r="E16" t="str">
            <v>Air</v>
          </cell>
          <cell r="F16" t="str">
            <v>CS</v>
          </cell>
          <cell r="G16">
            <v>0</v>
          </cell>
          <cell r="H16">
            <v>0</v>
          </cell>
          <cell r="I16">
            <v>2023</v>
          </cell>
          <cell r="J16" t="str">
            <v>Actual</v>
          </cell>
        </row>
        <row r="17">
          <cell r="B17" t="str">
            <v>NBC</v>
          </cell>
          <cell r="C17">
            <v>31</v>
          </cell>
          <cell r="D17" t="str">
            <v>SGN G2</v>
          </cell>
          <cell r="E17" t="str">
            <v>Air</v>
          </cell>
          <cell r="F17" t="str">
            <v>CS</v>
          </cell>
          <cell r="G17">
            <v>0</v>
          </cell>
          <cell r="H17">
            <v>0</v>
          </cell>
          <cell r="I17">
            <v>2023</v>
          </cell>
          <cell r="J17" t="str">
            <v>Actual</v>
          </cell>
        </row>
        <row r="18">
          <cell r="B18" t="str">
            <v>NBMY</v>
          </cell>
          <cell r="C18">
            <v>31</v>
          </cell>
          <cell r="D18" t="str">
            <v>SGN G2</v>
          </cell>
          <cell r="E18" t="str">
            <v>Air</v>
          </cell>
          <cell r="F18" t="str">
            <v>CS</v>
          </cell>
          <cell r="G18">
            <v>0</v>
          </cell>
          <cell r="H18">
            <v>0</v>
          </cell>
          <cell r="I18">
            <v>2023</v>
          </cell>
          <cell r="J18" t="str">
            <v>Actual</v>
          </cell>
        </row>
        <row r="19">
          <cell r="B19" t="str">
            <v>NBSG</v>
          </cell>
          <cell r="C19">
            <v>31</v>
          </cell>
          <cell r="D19" t="str">
            <v>SGN G2</v>
          </cell>
          <cell r="E19" t="str">
            <v>Air</v>
          </cell>
          <cell r="F19" t="str">
            <v>CS</v>
          </cell>
          <cell r="G19">
            <v>0</v>
          </cell>
          <cell r="H19">
            <v>0</v>
          </cell>
          <cell r="I19">
            <v>2023</v>
          </cell>
          <cell r="J19" t="str">
            <v>Actual</v>
          </cell>
        </row>
        <row r="20">
          <cell r="B20" t="str">
            <v>UADSHP</v>
          </cell>
          <cell r="C20">
            <v>31</v>
          </cell>
          <cell r="D20" t="str">
            <v>SGN G2</v>
          </cell>
          <cell r="E20" t="str">
            <v>Air</v>
          </cell>
          <cell r="F20" t="str">
            <v>CS</v>
          </cell>
          <cell r="G20">
            <v>0</v>
          </cell>
          <cell r="H20">
            <v>0</v>
          </cell>
          <cell r="I20">
            <v>2023</v>
          </cell>
          <cell r="J20" t="str">
            <v>Actual</v>
          </cell>
        </row>
        <row r="21">
          <cell r="B21" t="str">
            <v>WARMEX</v>
          </cell>
          <cell r="C21">
            <v>31</v>
          </cell>
          <cell r="D21" t="str">
            <v>SGN G2</v>
          </cell>
          <cell r="E21" t="str">
            <v>Air</v>
          </cell>
          <cell r="F21" t="str">
            <v>CS</v>
          </cell>
          <cell r="G21">
            <v>0</v>
          </cell>
          <cell r="H21">
            <v>0</v>
          </cell>
          <cell r="I21">
            <v>2023</v>
          </cell>
          <cell r="J21" t="str">
            <v>Actual</v>
          </cell>
        </row>
        <row r="22">
          <cell r="B22" t="str">
            <v>XIRGA</v>
          </cell>
          <cell r="C22">
            <v>31</v>
          </cell>
          <cell r="D22" t="str">
            <v>SGN G5</v>
          </cell>
          <cell r="E22" t="str">
            <v>Air</v>
          </cell>
          <cell r="F22" t="str">
            <v>CS</v>
          </cell>
          <cell r="G22">
            <v>0</v>
          </cell>
          <cell r="H22">
            <v>0</v>
          </cell>
          <cell r="I22">
            <v>2023</v>
          </cell>
          <cell r="J22" t="str">
            <v>Actual</v>
          </cell>
        </row>
        <row r="23">
          <cell r="B23" t="str">
            <v>XWASO</v>
          </cell>
          <cell r="C23">
            <v>31</v>
          </cell>
          <cell r="D23" t="str">
            <v>SGN G2</v>
          </cell>
          <cell r="E23" t="str">
            <v>Air</v>
          </cell>
          <cell r="F23" t="str">
            <v>CS</v>
          </cell>
          <cell r="G23">
            <v>0</v>
          </cell>
          <cell r="H23">
            <v>0</v>
          </cell>
          <cell r="I23">
            <v>2023</v>
          </cell>
          <cell r="J23" t="str">
            <v>Actual</v>
          </cell>
        </row>
        <row r="24">
          <cell r="B24" t="str">
            <v>AEO</v>
          </cell>
          <cell r="C24">
            <v>31</v>
          </cell>
          <cell r="D24" t="str">
            <v>SGN G3</v>
          </cell>
          <cell r="E24" t="str">
            <v>Air</v>
          </cell>
          <cell r="F24" t="str">
            <v>CS</v>
          </cell>
          <cell r="G24">
            <v>3</v>
          </cell>
          <cell r="H24">
            <v>1.3541666666666669E-5</v>
          </cell>
          <cell r="I24">
            <v>2023</v>
          </cell>
          <cell r="J24" t="str">
            <v>Actual</v>
          </cell>
        </row>
        <row r="25">
          <cell r="B25" t="str">
            <v>AEOHK</v>
          </cell>
          <cell r="C25">
            <v>31</v>
          </cell>
          <cell r="D25" t="str">
            <v>SGN G3</v>
          </cell>
          <cell r="E25" t="str">
            <v>Air</v>
          </cell>
          <cell r="F25" t="str">
            <v>CS</v>
          </cell>
          <cell r="G25">
            <v>0</v>
          </cell>
          <cell r="H25">
            <v>0</v>
          </cell>
          <cell r="I25">
            <v>2023</v>
          </cell>
          <cell r="J25" t="str">
            <v>Actual</v>
          </cell>
        </row>
        <row r="26">
          <cell r="B26" t="str">
            <v>AEOJP</v>
          </cell>
          <cell r="C26">
            <v>31</v>
          </cell>
          <cell r="D26" t="str">
            <v>SGN G3</v>
          </cell>
          <cell r="E26" t="str">
            <v>Air</v>
          </cell>
          <cell r="F26" t="str">
            <v>CS</v>
          </cell>
          <cell r="G26">
            <v>0</v>
          </cell>
          <cell r="H26">
            <v>0</v>
          </cell>
          <cell r="I26">
            <v>2023</v>
          </cell>
          <cell r="J26" t="str">
            <v>Actual</v>
          </cell>
        </row>
        <row r="27">
          <cell r="B27" t="str">
            <v>AEOMEX</v>
          </cell>
          <cell r="C27">
            <v>31</v>
          </cell>
          <cell r="D27" t="str">
            <v>SGN G3</v>
          </cell>
          <cell r="E27" t="str">
            <v>Air</v>
          </cell>
          <cell r="F27" t="str">
            <v>CS</v>
          </cell>
          <cell r="G27">
            <v>0</v>
          </cell>
          <cell r="H27">
            <v>0</v>
          </cell>
          <cell r="I27">
            <v>2023</v>
          </cell>
          <cell r="J27" t="str">
            <v>Actual</v>
          </cell>
        </row>
        <row r="28">
          <cell r="B28" t="str">
            <v>AEOMIX</v>
          </cell>
          <cell r="C28">
            <v>31</v>
          </cell>
          <cell r="D28" t="str">
            <v>SGN G3</v>
          </cell>
          <cell r="E28" t="str">
            <v>Air</v>
          </cell>
          <cell r="F28" t="str">
            <v>CS</v>
          </cell>
          <cell r="G28">
            <v>0</v>
          </cell>
          <cell r="H28">
            <v>0</v>
          </cell>
          <cell r="I28">
            <v>2023</v>
          </cell>
          <cell r="J28" t="str">
            <v>Actual</v>
          </cell>
        </row>
        <row r="29">
          <cell r="B29" t="str">
            <v>AEOSHA</v>
          </cell>
          <cell r="C29">
            <v>31</v>
          </cell>
          <cell r="D29" t="str">
            <v>SGN G3</v>
          </cell>
          <cell r="E29" t="str">
            <v>Air</v>
          </cell>
          <cell r="F29" t="str">
            <v>CS</v>
          </cell>
          <cell r="G29">
            <v>0</v>
          </cell>
          <cell r="H29">
            <v>0</v>
          </cell>
          <cell r="I29">
            <v>2023</v>
          </cell>
          <cell r="J29" t="str">
            <v>Actual</v>
          </cell>
        </row>
        <row r="30">
          <cell r="B30" t="str">
            <v>AGRON</v>
          </cell>
          <cell r="C30">
            <v>31</v>
          </cell>
          <cell r="D30" t="str">
            <v>SGN G3</v>
          </cell>
          <cell r="E30" t="str">
            <v>Air</v>
          </cell>
          <cell r="F30" t="str">
            <v>CS</v>
          </cell>
          <cell r="G30">
            <v>0</v>
          </cell>
          <cell r="H30">
            <v>0</v>
          </cell>
          <cell r="I30">
            <v>2023</v>
          </cell>
          <cell r="J30" t="str">
            <v>Actual</v>
          </cell>
        </row>
        <row r="31">
          <cell r="B31" t="str">
            <v>BELL</v>
          </cell>
          <cell r="C31">
            <v>31</v>
          </cell>
          <cell r="D31" t="str">
            <v>SGN G3</v>
          </cell>
          <cell r="E31" t="str">
            <v>Air</v>
          </cell>
          <cell r="F31" t="str">
            <v>CS</v>
          </cell>
          <cell r="G31">
            <v>0</v>
          </cell>
          <cell r="H31">
            <v>0</v>
          </cell>
          <cell r="I31">
            <v>2023</v>
          </cell>
          <cell r="J31" t="str">
            <v>Actual</v>
          </cell>
        </row>
        <row r="32">
          <cell r="B32" t="str">
            <v>BHBEJ</v>
          </cell>
          <cell r="C32">
            <v>31</v>
          </cell>
          <cell r="D32" t="str">
            <v>SGN G3</v>
          </cell>
          <cell r="E32" t="str">
            <v>Air</v>
          </cell>
          <cell r="F32" t="str">
            <v>CS</v>
          </cell>
          <cell r="G32">
            <v>0</v>
          </cell>
          <cell r="H32">
            <v>0</v>
          </cell>
          <cell r="I32">
            <v>2023</v>
          </cell>
          <cell r="J32" t="str">
            <v>Actual</v>
          </cell>
        </row>
        <row r="33">
          <cell r="B33" t="str">
            <v>BPS</v>
          </cell>
          <cell r="C33">
            <v>31</v>
          </cell>
          <cell r="D33" t="str">
            <v>SGN G3</v>
          </cell>
          <cell r="E33" t="str">
            <v>Air</v>
          </cell>
          <cell r="F33" t="str">
            <v>CS</v>
          </cell>
          <cell r="G33">
            <v>0</v>
          </cell>
          <cell r="H33">
            <v>0</v>
          </cell>
          <cell r="I33">
            <v>2023</v>
          </cell>
          <cell r="J33" t="str">
            <v>Actual</v>
          </cell>
        </row>
        <row r="34">
          <cell r="B34" t="str">
            <v>BPSH</v>
          </cell>
          <cell r="C34">
            <v>31</v>
          </cell>
          <cell r="D34" t="str">
            <v>SGN G3</v>
          </cell>
          <cell r="E34" t="str">
            <v>Air</v>
          </cell>
          <cell r="F34" t="str">
            <v>CS</v>
          </cell>
          <cell r="G34">
            <v>0</v>
          </cell>
          <cell r="H34">
            <v>0</v>
          </cell>
          <cell r="I34">
            <v>2023</v>
          </cell>
          <cell r="J34" t="str">
            <v>Actual</v>
          </cell>
        </row>
        <row r="35">
          <cell r="B35" t="str">
            <v>BPSHCA</v>
          </cell>
          <cell r="C35">
            <v>31</v>
          </cell>
          <cell r="D35" t="str">
            <v>SGN G3</v>
          </cell>
          <cell r="E35" t="str">
            <v>Air</v>
          </cell>
          <cell r="F35" t="str">
            <v>CS</v>
          </cell>
          <cell r="G35">
            <v>0</v>
          </cell>
          <cell r="H35">
            <v>0</v>
          </cell>
          <cell r="I35">
            <v>2023</v>
          </cell>
          <cell r="J35" t="str">
            <v>Actual</v>
          </cell>
        </row>
        <row r="36">
          <cell r="B36" t="str">
            <v>BPSHUB</v>
          </cell>
          <cell r="C36">
            <v>31</v>
          </cell>
          <cell r="D36" t="str">
            <v>SGN G3</v>
          </cell>
          <cell r="E36" t="str">
            <v>Air</v>
          </cell>
          <cell r="F36" t="str">
            <v>CS</v>
          </cell>
          <cell r="G36">
            <v>0</v>
          </cell>
          <cell r="H36">
            <v>0</v>
          </cell>
          <cell r="I36">
            <v>2023</v>
          </cell>
          <cell r="J36" t="str">
            <v>Actual</v>
          </cell>
        </row>
        <row r="37">
          <cell r="B37" t="str">
            <v>BPSL</v>
          </cell>
          <cell r="C37">
            <v>31</v>
          </cell>
          <cell r="D37" t="str">
            <v>SGN G3</v>
          </cell>
          <cell r="E37" t="str">
            <v>Air</v>
          </cell>
          <cell r="F37" t="str">
            <v>CS</v>
          </cell>
          <cell r="G37">
            <v>0</v>
          </cell>
          <cell r="H37">
            <v>0</v>
          </cell>
          <cell r="I37">
            <v>2023</v>
          </cell>
          <cell r="J37" t="str">
            <v>Actual</v>
          </cell>
        </row>
        <row r="38">
          <cell r="B38" t="str">
            <v>BRYLAN</v>
          </cell>
          <cell r="C38">
            <v>31</v>
          </cell>
          <cell r="D38" t="str">
            <v>SGN G3</v>
          </cell>
          <cell r="E38" t="str">
            <v>Air</v>
          </cell>
          <cell r="F38" t="str">
            <v>CS</v>
          </cell>
          <cell r="G38">
            <v>0</v>
          </cell>
          <cell r="H38">
            <v>0</v>
          </cell>
          <cell r="I38">
            <v>2023</v>
          </cell>
          <cell r="J38" t="str">
            <v>Actual</v>
          </cell>
        </row>
        <row r="39">
          <cell r="B39" t="str">
            <v>CHEWY</v>
          </cell>
          <cell r="C39">
            <v>31</v>
          </cell>
          <cell r="D39" t="str">
            <v>SGN G3</v>
          </cell>
          <cell r="E39" t="str">
            <v>Air</v>
          </cell>
          <cell r="F39" t="str">
            <v>CS</v>
          </cell>
          <cell r="G39">
            <v>0</v>
          </cell>
          <cell r="H39">
            <v>0</v>
          </cell>
          <cell r="I39">
            <v>2023</v>
          </cell>
          <cell r="J39" t="str">
            <v>Actual</v>
          </cell>
        </row>
        <row r="40">
          <cell r="B40" t="str">
            <v>CLUSH</v>
          </cell>
          <cell r="C40">
            <v>31</v>
          </cell>
          <cell r="D40" t="str">
            <v>SGN G3</v>
          </cell>
          <cell r="E40" t="str">
            <v>Air</v>
          </cell>
          <cell r="F40" t="str">
            <v>CS</v>
          </cell>
          <cell r="G40">
            <v>0</v>
          </cell>
          <cell r="H40">
            <v>0</v>
          </cell>
          <cell r="I40">
            <v>2023</v>
          </cell>
          <cell r="J40" t="str">
            <v>Actual</v>
          </cell>
        </row>
        <row r="41">
          <cell r="B41" t="str">
            <v>DEICH</v>
          </cell>
          <cell r="C41">
            <v>31</v>
          </cell>
          <cell r="D41" t="str">
            <v>SGN G3</v>
          </cell>
          <cell r="E41" t="str">
            <v>Air</v>
          </cell>
          <cell r="F41" t="str">
            <v>CS</v>
          </cell>
          <cell r="G41">
            <v>0</v>
          </cell>
          <cell r="H41">
            <v>0</v>
          </cell>
          <cell r="I41">
            <v>2023</v>
          </cell>
          <cell r="J41" t="str">
            <v>Actual</v>
          </cell>
        </row>
        <row r="42">
          <cell r="B42" t="str">
            <v>DEICUK</v>
          </cell>
          <cell r="C42">
            <v>31</v>
          </cell>
          <cell r="D42" t="str">
            <v>SGN G3</v>
          </cell>
          <cell r="E42" t="str">
            <v>Air</v>
          </cell>
          <cell r="F42" t="str">
            <v>CS</v>
          </cell>
          <cell r="G42">
            <v>0</v>
          </cell>
          <cell r="H42">
            <v>0</v>
          </cell>
          <cell r="I42">
            <v>2023</v>
          </cell>
          <cell r="J42" t="str">
            <v>Actual</v>
          </cell>
        </row>
        <row r="43">
          <cell r="B43" t="str">
            <v>DEMO</v>
          </cell>
          <cell r="C43">
            <v>31</v>
          </cell>
          <cell r="D43" t="str">
            <v>SGN G3</v>
          </cell>
          <cell r="E43" t="str">
            <v>Air</v>
          </cell>
          <cell r="F43" t="str">
            <v>CS</v>
          </cell>
          <cell r="G43">
            <v>0</v>
          </cell>
          <cell r="H43">
            <v>0</v>
          </cell>
          <cell r="I43">
            <v>2023</v>
          </cell>
          <cell r="J43" t="str">
            <v>Actual</v>
          </cell>
        </row>
        <row r="44">
          <cell r="B44" t="str">
            <v>EDDIEB</v>
          </cell>
          <cell r="C44">
            <v>31</v>
          </cell>
          <cell r="D44" t="str">
            <v>SGN G3</v>
          </cell>
          <cell r="E44" t="str">
            <v>Air</v>
          </cell>
          <cell r="F44" t="str">
            <v>CS</v>
          </cell>
          <cell r="G44">
            <v>0</v>
          </cell>
          <cell r="H44">
            <v>0</v>
          </cell>
          <cell r="I44">
            <v>2023</v>
          </cell>
          <cell r="J44" t="str">
            <v>Actual</v>
          </cell>
        </row>
        <row r="45">
          <cell r="B45" t="str">
            <v>EMCOLS</v>
          </cell>
          <cell r="C45">
            <v>31</v>
          </cell>
          <cell r="D45" t="str">
            <v>SGN G3</v>
          </cell>
          <cell r="E45" t="str">
            <v>Air</v>
          </cell>
          <cell r="F45" t="str">
            <v>CS</v>
          </cell>
          <cell r="G45">
            <v>0</v>
          </cell>
          <cell r="H45">
            <v>0</v>
          </cell>
          <cell r="I45">
            <v>2023</v>
          </cell>
          <cell r="J45" t="str">
            <v>Actual</v>
          </cell>
        </row>
        <row r="46">
          <cell r="B46" t="str">
            <v>ENGRS</v>
          </cell>
          <cell r="C46">
            <v>31</v>
          </cell>
          <cell r="D46" t="str">
            <v>SGN G3</v>
          </cell>
          <cell r="E46" t="str">
            <v>Air</v>
          </cell>
          <cell r="F46" t="str">
            <v>CS</v>
          </cell>
          <cell r="G46">
            <v>0</v>
          </cell>
          <cell r="H46">
            <v>0</v>
          </cell>
          <cell r="I46">
            <v>2023</v>
          </cell>
          <cell r="J46" t="str">
            <v>Actual</v>
          </cell>
        </row>
        <row r="47">
          <cell r="B47" t="str">
            <v>ENSHOE</v>
          </cell>
          <cell r="C47">
            <v>31</v>
          </cell>
          <cell r="D47" t="str">
            <v>SGN G3</v>
          </cell>
          <cell r="E47" t="str">
            <v>Air</v>
          </cell>
          <cell r="F47" t="str">
            <v>CS</v>
          </cell>
          <cell r="G47">
            <v>0</v>
          </cell>
          <cell r="H47">
            <v>0</v>
          </cell>
          <cell r="I47">
            <v>2023</v>
          </cell>
          <cell r="J47" t="str">
            <v>Actual</v>
          </cell>
        </row>
        <row r="48">
          <cell r="B48" t="str">
            <v>ENSPOR</v>
          </cell>
          <cell r="C48">
            <v>31</v>
          </cell>
          <cell r="D48" t="str">
            <v>SGN G3</v>
          </cell>
          <cell r="E48" t="str">
            <v>Air</v>
          </cell>
          <cell r="F48" t="str">
            <v>CS</v>
          </cell>
          <cell r="G48">
            <v>0</v>
          </cell>
          <cell r="H48">
            <v>0</v>
          </cell>
          <cell r="I48">
            <v>2023</v>
          </cell>
          <cell r="J48" t="str">
            <v>Actual</v>
          </cell>
        </row>
        <row r="49">
          <cell r="B49" t="str">
            <v>ESPRIT</v>
          </cell>
          <cell r="C49">
            <v>31</v>
          </cell>
          <cell r="D49" t="str">
            <v>SGN G3</v>
          </cell>
          <cell r="E49" t="str">
            <v>Air</v>
          </cell>
          <cell r="F49" t="str">
            <v>CS</v>
          </cell>
          <cell r="G49">
            <v>0</v>
          </cell>
          <cell r="H49">
            <v>0</v>
          </cell>
          <cell r="I49">
            <v>2023</v>
          </cell>
          <cell r="J49" t="str">
            <v>Actual</v>
          </cell>
        </row>
        <row r="50">
          <cell r="B50" t="str">
            <v>FOOTCA</v>
          </cell>
          <cell r="C50">
            <v>31</v>
          </cell>
          <cell r="D50" t="str">
            <v>SGN G3</v>
          </cell>
          <cell r="E50" t="str">
            <v>Air</v>
          </cell>
          <cell r="F50" t="str">
            <v>CS</v>
          </cell>
          <cell r="G50">
            <v>0</v>
          </cell>
          <cell r="H50">
            <v>0</v>
          </cell>
          <cell r="I50">
            <v>2023</v>
          </cell>
          <cell r="J50" t="str">
            <v>Actual</v>
          </cell>
        </row>
        <row r="51">
          <cell r="B51" t="str">
            <v>FOOTRT</v>
          </cell>
          <cell r="C51">
            <v>31</v>
          </cell>
          <cell r="D51" t="str">
            <v>SGN G3</v>
          </cell>
          <cell r="E51" t="str">
            <v>Air</v>
          </cell>
          <cell r="F51" t="str">
            <v>CS</v>
          </cell>
          <cell r="G51">
            <v>0</v>
          </cell>
          <cell r="H51">
            <v>0</v>
          </cell>
          <cell r="I51">
            <v>2023</v>
          </cell>
          <cell r="J51" t="str">
            <v>Actual</v>
          </cell>
        </row>
        <row r="52">
          <cell r="B52" t="str">
            <v>FOOTTE</v>
          </cell>
          <cell r="C52">
            <v>31</v>
          </cell>
          <cell r="D52" t="str">
            <v>SGN G3</v>
          </cell>
          <cell r="E52" t="str">
            <v>Air</v>
          </cell>
          <cell r="F52" t="str">
            <v>CS</v>
          </cell>
          <cell r="G52">
            <v>0</v>
          </cell>
          <cell r="H52">
            <v>0</v>
          </cell>
          <cell r="I52">
            <v>2023</v>
          </cell>
          <cell r="J52" t="str">
            <v>Actual</v>
          </cell>
        </row>
        <row r="53">
          <cell r="B53" t="str">
            <v>GORE</v>
          </cell>
          <cell r="C53">
            <v>31</v>
          </cell>
          <cell r="D53" t="str">
            <v>SGN G3</v>
          </cell>
          <cell r="E53" t="str">
            <v>Air</v>
          </cell>
          <cell r="F53" t="str">
            <v>CS</v>
          </cell>
          <cell r="G53">
            <v>0</v>
          </cell>
          <cell r="H53">
            <v>0</v>
          </cell>
          <cell r="I53">
            <v>2023</v>
          </cell>
          <cell r="J53" t="str">
            <v>Actual</v>
          </cell>
        </row>
        <row r="54">
          <cell r="B54" t="str">
            <v>HAGGAR</v>
          </cell>
          <cell r="C54">
            <v>31</v>
          </cell>
          <cell r="D54" t="str">
            <v>SGN G3</v>
          </cell>
          <cell r="E54" t="str">
            <v>Air</v>
          </cell>
          <cell r="F54" t="str">
            <v>CS</v>
          </cell>
          <cell r="G54">
            <v>0</v>
          </cell>
          <cell r="H54">
            <v>0</v>
          </cell>
          <cell r="I54">
            <v>2023</v>
          </cell>
          <cell r="J54" t="str">
            <v>Actual</v>
          </cell>
        </row>
        <row r="55">
          <cell r="B55" t="str">
            <v>HBIRAW</v>
          </cell>
          <cell r="C55">
            <v>31</v>
          </cell>
          <cell r="D55" t="str">
            <v>SGN G3</v>
          </cell>
          <cell r="E55" t="str">
            <v>Air</v>
          </cell>
          <cell r="F55" t="str">
            <v>CS</v>
          </cell>
          <cell r="G55">
            <v>0</v>
          </cell>
          <cell r="H55">
            <v>0</v>
          </cell>
          <cell r="I55">
            <v>2023</v>
          </cell>
          <cell r="J55" t="str">
            <v>Actual</v>
          </cell>
        </row>
        <row r="56">
          <cell r="B56" t="str">
            <v>HUNK</v>
          </cell>
          <cell r="C56">
            <v>31</v>
          </cell>
          <cell r="D56" t="str">
            <v>SGN G3</v>
          </cell>
          <cell r="E56" t="str">
            <v>Air</v>
          </cell>
          <cell r="F56" t="str">
            <v>CS</v>
          </cell>
          <cell r="G56">
            <v>0</v>
          </cell>
          <cell r="H56">
            <v>0</v>
          </cell>
          <cell r="I56">
            <v>2023</v>
          </cell>
          <cell r="J56" t="str">
            <v>Actual</v>
          </cell>
        </row>
        <row r="57">
          <cell r="B57" t="str">
            <v>MYSHOE</v>
          </cell>
          <cell r="C57">
            <v>31</v>
          </cell>
          <cell r="D57" t="str">
            <v>SGN G3</v>
          </cell>
          <cell r="E57" t="str">
            <v>Air</v>
          </cell>
          <cell r="F57" t="str">
            <v>CS</v>
          </cell>
          <cell r="G57">
            <v>0</v>
          </cell>
          <cell r="H57">
            <v>0</v>
          </cell>
          <cell r="I57">
            <v>2023</v>
          </cell>
          <cell r="J57" t="str">
            <v>Actual</v>
          </cell>
        </row>
        <row r="58">
          <cell r="B58" t="str">
            <v>OFWO</v>
          </cell>
          <cell r="C58">
            <v>31</v>
          </cell>
          <cell r="D58" t="str">
            <v>SGN G3</v>
          </cell>
          <cell r="E58" t="str">
            <v>Air</v>
          </cell>
          <cell r="F58" t="str">
            <v>CS</v>
          </cell>
          <cell r="G58">
            <v>0</v>
          </cell>
          <cell r="H58">
            <v>0</v>
          </cell>
          <cell r="I58">
            <v>2023</v>
          </cell>
          <cell r="J58" t="str">
            <v>Actual</v>
          </cell>
        </row>
        <row r="59">
          <cell r="B59" t="str">
            <v>PESPO</v>
          </cell>
          <cell r="C59">
            <v>31</v>
          </cell>
          <cell r="D59" t="str">
            <v>SGN G3</v>
          </cell>
          <cell r="E59" t="str">
            <v>Air</v>
          </cell>
          <cell r="F59" t="str">
            <v>CS</v>
          </cell>
          <cell r="G59">
            <v>0</v>
          </cell>
          <cell r="H59">
            <v>0</v>
          </cell>
          <cell r="I59">
            <v>2023</v>
          </cell>
          <cell r="J59" t="str">
            <v>Actual</v>
          </cell>
        </row>
        <row r="60">
          <cell r="B60" t="str">
            <v>RACK</v>
          </cell>
          <cell r="C60">
            <v>31</v>
          </cell>
          <cell r="D60" t="str">
            <v>SGN G3</v>
          </cell>
          <cell r="E60" t="str">
            <v>Air</v>
          </cell>
          <cell r="F60" t="str">
            <v>CS</v>
          </cell>
          <cell r="G60">
            <v>0</v>
          </cell>
          <cell r="H60">
            <v>0</v>
          </cell>
          <cell r="I60">
            <v>2023</v>
          </cell>
          <cell r="J60" t="str">
            <v>Actual</v>
          </cell>
        </row>
        <row r="61">
          <cell r="B61" t="str">
            <v>RH</v>
          </cell>
          <cell r="C61">
            <v>31</v>
          </cell>
          <cell r="D61" t="str">
            <v>SGN G3</v>
          </cell>
          <cell r="E61" t="str">
            <v>Air</v>
          </cell>
          <cell r="F61" t="str">
            <v>CS</v>
          </cell>
          <cell r="G61">
            <v>0</v>
          </cell>
          <cell r="H61">
            <v>0</v>
          </cell>
          <cell r="I61">
            <v>2023</v>
          </cell>
          <cell r="J61" t="str">
            <v>Actual</v>
          </cell>
        </row>
        <row r="62">
          <cell r="B62" t="str">
            <v>RSGC</v>
          </cell>
          <cell r="C62">
            <v>31</v>
          </cell>
          <cell r="D62" t="str">
            <v>SGN G3</v>
          </cell>
          <cell r="E62" t="str">
            <v>Air</v>
          </cell>
          <cell r="F62" t="str">
            <v>CS</v>
          </cell>
          <cell r="G62">
            <v>0</v>
          </cell>
          <cell r="H62">
            <v>0</v>
          </cell>
          <cell r="I62">
            <v>2023</v>
          </cell>
          <cell r="J62" t="str">
            <v>Actual</v>
          </cell>
        </row>
        <row r="63">
          <cell r="B63" t="str">
            <v>SPST</v>
          </cell>
          <cell r="C63">
            <v>31</v>
          </cell>
          <cell r="D63" t="str">
            <v>SGN G3</v>
          </cell>
          <cell r="E63" t="str">
            <v>Air</v>
          </cell>
          <cell r="F63" t="str">
            <v>CS</v>
          </cell>
          <cell r="G63">
            <v>0</v>
          </cell>
          <cell r="H63">
            <v>0</v>
          </cell>
          <cell r="I63">
            <v>2023</v>
          </cell>
          <cell r="J63" t="str">
            <v>Actual</v>
          </cell>
        </row>
        <row r="64">
          <cell r="B64" t="str">
            <v>TKMAXX</v>
          </cell>
          <cell r="C64">
            <v>31</v>
          </cell>
          <cell r="D64" t="str">
            <v>SGN G3</v>
          </cell>
          <cell r="E64" t="str">
            <v>Air</v>
          </cell>
          <cell r="F64" t="str">
            <v>CS</v>
          </cell>
          <cell r="G64">
            <v>0</v>
          </cell>
          <cell r="H64">
            <v>0</v>
          </cell>
          <cell r="I64">
            <v>2023</v>
          </cell>
          <cell r="J64" t="str">
            <v>Actual</v>
          </cell>
        </row>
        <row r="65">
          <cell r="B65" t="str">
            <v>TOTES</v>
          </cell>
          <cell r="C65">
            <v>31</v>
          </cell>
          <cell r="D65" t="str">
            <v>SGN G3</v>
          </cell>
          <cell r="E65" t="str">
            <v>Air</v>
          </cell>
          <cell r="F65" t="str">
            <v>CS</v>
          </cell>
          <cell r="G65">
            <v>0</v>
          </cell>
          <cell r="H65">
            <v>0</v>
          </cell>
          <cell r="I65">
            <v>2023</v>
          </cell>
          <cell r="J65" t="str">
            <v>Actual</v>
          </cell>
        </row>
        <row r="66">
          <cell r="B66" t="str">
            <v>URBAN</v>
          </cell>
          <cell r="C66">
            <v>31</v>
          </cell>
          <cell r="D66" t="str">
            <v>SGN G3</v>
          </cell>
          <cell r="E66" t="str">
            <v>Air</v>
          </cell>
          <cell r="F66" t="str">
            <v>CS</v>
          </cell>
          <cell r="G66">
            <v>0</v>
          </cell>
          <cell r="H66">
            <v>0</v>
          </cell>
          <cell r="I66">
            <v>2023</v>
          </cell>
          <cell r="J66" t="str">
            <v>Actual</v>
          </cell>
        </row>
        <row r="67">
          <cell r="B67" t="str">
            <v>VANHA</v>
          </cell>
          <cell r="C67">
            <v>31</v>
          </cell>
          <cell r="D67" t="str">
            <v>SGN G3</v>
          </cell>
          <cell r="E67" t="str">
            <v>Air</v>
          </cell>
          <cell r="F67" t="str">
            <v>CS</v>
          </cell>
          <cell r="G67">
            <v>0</v>
          </cell>
          <cell r="H67">
            <v>0</v>
          </cell>
          <cell r="I67">
            <v>2023</v>
          </cell>
          <cell r="J67" t="str">
            <v>Actual</v>
          </cell>
        </row>
        <row r="68">
          <cell r="B68" t="str">
            <v>WYNBRG</v>
          </cell>
          <cell r="C68">
            <v>31</v>
          </cell>
          <cell r="D68" t="str">
            <v>SGN G3</v>
          </cell>
          <cell r="E68" t="str">
            <v>Air</v>
          </cell>
          <cell r="F68" t="str">
            <v>CS</v>
          </cell>
          <cell r="G68">
            <v>0</v>
          </cell>
          <cell r="H68">
            <v>0</v>
          </cell>
          <cell r="I68">
            <v>2023</v>
          </cell>
          <cell r="J68" t="str">
            <v>Actual</v>
          </cell>
        </row>
        <row r="69">
          <cell r="B69" t="str">
            <v>XSCIN</v>
          </cell>
          <cell r="C69">
            <v>31</v>
          </cell>
          <cell r="D69" t="str">
            <v>SGN G3</v>
          </cell>
          <cell r="E69" t="str">
            <v>Air</v>
          </cell>
          <cell r="F69" t="str">
            <v>CS</v>
          </cell>
          <cell r="G69">
            <v>0</v>
          </cell>
          <cell r="H69">
            <v>0</v>
          </cell>
          <cell r="I69">
            <v>2023</v>
          </cell>
          <cell r="J69" t="str">
            <v>Actual</v>
          </cell>
        </row>
        <row r="70">
          <cell r="B70" t="str">
            <v>ALLM</v>
          </cell>
          <cell r="C70">
            <v>31</v>
          </cell>
          <cell r="D70" t="str">
            <v>SGN G4</v>
          </cell>
          <cell r="E70" t="str">
            <v>Air</v>
          </cell>
          <cell r="F70" t="str">
            <v>CS</v>
          </cell>
          <cell r="G70">
            <v>0</v>
          </cell>
          <cell r="H70">
            <v>0</v>
          </cell>
          <cell r="I70">
            <v>2023</v>
          </cell>
          <cell r="J70" t="str">
            <v>Actual</v>
          </cell>
        </row>
        <row r="71">
          <cell r="B71" t="str">
            <v>BOSE</v>
          </cell>
          <cell r="C71">
            <v>31</v>
          </cell>
          <cell r="D71" t="str">
            <v>SGN G4</v>
          </cell>
          <cell r="E71" t="str">
            <v>Air</v>
          </cell>
          <cell r="F71" t="str">
            <v>CS</v>
          </cell>
          <cell r="G71">
            <v>0</v>
          </cell>
          <cell r="H71">
            <v>0</v>
          </cell>
          <cell r="I71">
            <v>2023</v>
          </cell>
          <cell r="J71" t="str">
            <v>Actual</v>
          </cell>
        </row>
        <row r="72">
          <cell r="B72" t="str">
            <v>CKACEU</v>
          </cell>
          <cell r="C72">
            <v>31</v>
          </cell>
          <cell r="D72" t="str">
            <v>SGN G4</v>
          </cell>
          <cell r="E72" t="str">
            <v>Air</v>
          </cell>
          <cell r="F72" t="str">
            <v>CS</v>
          </cell>
          <cell r="G72">
            <v>0</v>
          </cell>
          <cell r="H72">
            <v>0</v>
          </cell>
          <cell r="I72">
            <v>2023</v>
          </cell>
          <cell r="J72" t="str">
            <v>Actual</v>
          </cell>
        </row>
        <row r="73">
          <cell r="B73" t="str">
            <v>CKFWEU</v>
          </cell>
          <cell r="C73">
            <v>31</v>
          </cell>
          <cell r="D73" t="str">
            <v>SGN G4</v>
          </cell>
          <cell r="E73" t="str">
            <v>Air</v>
          </cell>
          <cell r="F73" t="str">
            <v>CS</v>
          </cell>
          <cell r="G73">
            <v>0</v>
          </cell>
          <cell r="H73">
            <v>0</v>
          </cell>
          <cell r="I73">
            <v>2023</v>
          </cell>
          <cell r="J73" t="str">
            <v>Actual</v>
          </cell>
        </row>
        <row r="74">
          <cell r="B74" t="str">
            <v>CKJEEU</v>
          </cell>
          <cell r="C74">
            <v>31</v>
          </cell>
          <cell r="D74" t="str">
            <v>SGN G4</v>
          </cell>
          <cell r="E74" t="str">
            <v>Air</v>
          </cell>
          <cell r="F74" t="str">
            <v>CS</v>
          </cell>
          <cell r="G74">
            <v>0</v>
          </cell>
          <cell r="H74">
            <v>0</v>
          </cell>
          <cell r="I74">
            <v>2023</v>
          </cell>
          <cell r="J74" t="str">
            <v>Actual</v>
          </cell>
        </row>
        <row r="75">
          <cell r="B75" t="str">
            <v>CKMSEU</v>
          </cell>
          <cell r="C75">
            <v>31</v>
          </cell>
          <cell r="D75" t="str">
            <v>SGN G4</v>
          </cell>
          <cell r="E75" t="str">
            <v>Air</v>
          </cell>
          <cell r="F75" t="str">
            <v>CS</v>
          </cell>
          <cell r="G75">
            <v>0</v>
          </cell>
          <cell r="H75">
            <v>0</v>
          </cell>
          <cell r="I75">
            <v>2023</v>
          </cell>
          <cell r="J75" t="str">
            <v>Actual</v>
          </cell>
        </row>
        <row r="76">
          <cell r="B76" t="str">
            <v>CKPFEU</v>
          </cell>
          <cell r="C76">
            <v>31</v>
          </cell>
          <cell r="D76" t="str">
            <v>SGN G4</v>
          </cell>
          <cell r="E76" t="str">
            <v>Air</v>
          </cell>
          <cell r="F76" t="str">
            <v>CS</v>
          </cell>
          <cell r="G76">
            <v>0</v>
          </cell>
          <cell r="H76">
            <v>0</v>
          </cell>
          <cell r="I76">
            <v>2023</v>
          </cell>
          <cell r="J76" t="str">
            <v>Actual</v>
          </cell>
        </row>
        <row r="77">
          <cell r="B77" t="str">
            <v>CKRTEU</v>
          </cell>
          <cell r="C77">
            <v>31</v>
          </cell>
          <cell r="D77" t="str">
            <v>SGN G4</v>
          </cell>
          <cell r="E77" t="str">
            <v>Air</v>
          </cell>
          <cell r="F77" t="str">
            <v>CS</v>
          </cell>
          <cell r="G77">
            <v>0</v>
          </cell>
          <cell r="H77">
            <v>0</v>
          </cell>
          <cell r="I77">
            <v>2023</v>
          </cell>
          <cell r="J77" t="str">
            <v>Actual</v>
          </cell>
        </row>
        <row r="78">
          <cell r="B78" t="str">
            <v>CKSWEU</v>
          </cell>
          <cell r="C78">
            <v>31</v>
          </cell>
          <cell r="D78" t="str">
            <v>SGN G4</v>
          </cell>
          <cell r="E78" t="str">
            <v>Air</v>
          </cell>
          <cell r="F78" t="str">
            <v>CS</v>
          </cell>
          <cell r="G78">
            <v>0</v>
          </cell>
          <cell r="H78">
            <v>0</v>
          </cell>
          <cell r="I78">
            <v>2023</v>
          </cell>
          <cell r="J78" t="str">
            <v>Actual</v>
          </cell>
        </row>
        <row r="79">
          <cell r="B79" t="str">
            <v>DICKS</v>
          </cell>
          <cell r="C79">
            <v>31</v>
          </cell>
          <cell r="D79" t="str">
            <v>SGN G4</v>
          </cell>
          <cell r="E79" t="str">
            <v>Air</v>
          </cell>
          <cell r="F79" t="str">
            <v>CS</v>
          </cell>
          <cell r="G79">
            <v>0</v>
          </cell>
          <cell r="H79">
            <v>0</v>
          </cell>
          <cell r="I79">
            <v>2023</v>
          </cell>
          <cell r="J79" t="str">
            <v>Actual</v>
          </cell>
        </row>
        <row r="80">
          <cell r="B80" t="str">
            <v>ELDOR</v>
          </cell>
          <cell r="C80">
            <v>31</v>
          </cell>
          <cell r="D80" t="str">
            <v>SGN G4</v>
          </cell>
          <cell r="E80" t="str">
            <v>Air</v>
          </cell>
          <cell r="F80" t="str">
            <v>CS</v>
          </cell>
          <cell r="G80">
            <v>0</v>
          </cell>
          <cell r="H80">
            <v>0</v>
          </cell>
          <cell r="I80">
            <v>2023</v>
          </cell>
          <cell r="J80" t="str">
            <v>Actual</v>
          </cell>
        </row>
        <row r="81">
          <cell r="B81" t="str">
            <v>GAP</v>
          </cell>
          <cell r="C81">
            <v>31</v>
          </cell>
          <cell r="D81" t="str">
            <v>SGN G4</v>
          </cell>
          <cell r="E81" t="str">
            <v>Air</v>
          </cell>
          <cell r="F81" t="str">
            <v>CS</v>
          </cell>
          <cell r="G81">
            <v>0</v>
          </cell>
          <cell r="H81">
            <v>0</v>
          </cell>
          <cell r="I81">
            <v>2023</v>
          </cell>
          <cell r="J81" t="str">
            <v>Actual</v>
          </cell>
        </row>
        <row r="82">
          <cell r="B82" t="str">
            <v>IMAGE</v>
          </cell>
          <cell r="C82">
            <v>31</v>
          </cell>
          <cell r="D82" t="str">
            <v>SGN G4</v>
          </cell>
          <cell r="E82" t="str">
            <v>Air</v>
          </cell>
          <cell r="F82" t="str">
            <v>CS</v>
          </cell>
          <cell r="G82">
            <v>0</v>
          </cell>
          <cell r="H82">
            <v>0</v>
          </cell>
          <cell r="I82">
            <v>2023</v>
          </cell>
          <cell r="J82" t="str">
            <v>Actual</v>
          </cell>
        </row>
        <row r="83">
          <cell r="B83" t="str">
            <v>ITGM</v>
          </cell>
          <cell r="C83">
            <v>31</v>
          </cell>
          <cell r="D83" t="str">
            <v>SGN G4</v>
          </cell>
          <cell r="E83" t="str">
            <v>Air</v>
          </cell>
          <cell r="F83" t="str">
            <v>CS</v>
          </cell>
          <cell r="G83">
            <v>0</v>
          </cell>
          <cell r="H83">
            <v>0</v>
          </cell>
          <cell r="I83">
            <v>2023</v>
          </cell>
          <cell r="J83" t="str">
            <v>Actual</v>
          </cell>
        </row>
        <row r="84">
          <cell r="B84" t="str">
            <v>OBIITA</v>
          </cell>
          <cell r="C84">
            <v>31</v>
          </cell>
          <cell r="D84" t="str">
            <v>SGN G4</v>
          </cell>
          <cell r="E84" t="str">
            <v>Air</v>
          </cell>
          <cell r="F84" t="str">
            <v>CS</v>
          </cell>
          <cell r="G84">
            <v>0</v>
          </cell>
          <cell r="H84">
            <v>0</v>
          </cell>
          <cell r="I84">
            <v>2023</v>
          </cell>
          <cell r="J84" t="str">
            <v>Actual</v>
          </cell>
        </row>
        <row r="85">
          <cell r="B85" t="str">
            <v>OBIPOL</v>
          </cell>
          <cell r="C85">
            <v>31</v>
          </cell>
          <cell r="D85" t="str">
            <v>SGN G4</v>
          </cell>
          <cell r="E85" t="str">
            <v>Air</v>
          </cell>
          <cell r="F85" t="str">
            <v>CS</v>
          </cell>
          <cell r="G85">
            <v>0</v>
          </cell>
          <cell r="H85">
            <v>0</v>
          </cell>
          <cell r="I85">
            <v>2023</v>
          </cell>
          <cell r="J85" t="str">
            <v>Actual</v>
          </cell>
        </row>
        <row r="86">
          <cell r="B86" t="str">
            <v>OUTDOR</v>
          </cell>
          <cell r="C86">
            <v>31</v>
          </cell>
          <cell r="D86" t="str">
            <v>SGN G4</v>
          </cell>
          <cell r="E86" t="str">
            <v>Air</v>
          </cell>
          <cell r="F86" t="str">
            <v>CS</v>
          </cell>
          <cell r="G86">
            <v>0</v>
          </cell>
          <cell r="H86">
            <v>0</v>
          </cell>
          <cell r="I86">
            <v>2023</v>
          </cell>
          <cell r="J86" t="str">
            <v>Actual</v>
          </cell>
        </row>
        <row r="87">
          <cell r="B87" t="str">
            <v>PACSUN</v>
          </cell>
          <cell r="C87">
            <v>31</v>
          </cell>
          <cell r="D87" t="str">
            <v>SGN G4</v>
          </cell>
          <cell r="E87" t="str">
            <v>Air</v>
          </cell>
          <cell r="F87" t="str">
            <v>CS</v>
          </cell>
          <cell r="G87">
            <v>0</v>
          </cell>
          <cell r="H87">
            <v>0</v>
          </cell>
          <cell r="I87">
            <v>2023</v>
          </cell>
          <cell r="J87" t="str">
            <v>Actual</v>
          </cell>
        </row>
        <row r="88">
          <cell r="B88" t="str">
            <v>RIPC</v>
          </cell>
          <cell r="C88">
            <v>31</v>
          </cell>
          <cell r="D88" t="str">
            <v>SGN G4</v>
          </cell>
          <cell r="E88" t="str">
            <v>Air</v>
          </cell>
          <cell r="F88" t="str">
            <v>CS</v>
          </cell>
          <cell r="G88">
            <v>0</v>
          </cell>
          <cell r="H88">
            <v>0</v>
          </cell>
          <cell r="I88">
            <v>2023</v>
          </cell>
          <cell r="J88" t="str">
            <v>Actual</v>
          </cell>
        </row>
        <row r="89">
          <cell r="B89" t="str">
            <v>RIPP</v>
          </cell>
          <cell r="C89">
            <v>31</v>
          </cell>
          <cell r="D89" t="str">
            <v>SGN G4</v>
          </cell>
          <cell r="E89" t="str">
            <v>Air</v>
          </cell>
          <cell r="F89" t="str">
            <v>CS</v>
          </cell>
          <cell r="G89">
            <v>0</v>
          </cell>
          <cell r="H89">
            <v>0</v>
          </cell>
          <cell r="I89">
            <v>2023</v>
          </cell>
          <cell r="J89" t="str">
            <v>Actual</v>
          </cell>
        </row>
        <row r="90">
          <cell r="B90" t="str">
            <v>SPENCR</v>
          </cell>
          <cell r="C90">
            <v>31</v>
          </cell>
          <cell r="D90" t="str">
            <v>SGN G4</v>
          </cell>
          <cell r="E90" t="str">
            <v>Air</v>
          </cell>
          <cell r="F90" t="str">
            <v>CS</v>
          </cell>
          <cell r="G90">
            <v>0</v>
          </cell>
          <cell r="H90">
            <v>0</v>
          </cell>
          <cell r="I90">
            <v>2023</v>
          </cell>
          <cell r="J90" t="str">
            <v>Actual</v>
          </cell>
        </row>
        <row r="91">
          <cell r="B91" t="str">
            <v>TOMBOD</v>
          </cell>
          <cell r="C91">
            <v>31</v>
          </cell>
          <cell r="D91" t="str">
            <v>SGN G4</v>
          </cell>
          <cell r="E91" t="str">
            <v>Air</v>
          </cell>
          <cell r="F91" t="str">
            <v>CS</v>
          </cell>
          <cell r="G91">
            <v>0</v>
          </cell>
          <cell r="H91">
            <v>0</v>
          </cell>
          <cell r="I91">
            <v>2023</v>
          </cell>
          <cell r="J91" t="str">
            <v>Actual</v>
          </cell>
        </row>
        <row r="92">
          <cell r="B92" t="str">
            <v>TOMFTW</v>
          </cell>
          <cell r="C92">
            <v>31</v>
          </cell>
          <cell r="D92" t="str">
            <v>SGN G4</v>
          </cell>
          <cell r="E92" t="str">
            <v>Air</v>
          </cell>
          <cell r="F92" t="str">
            <v>CS</v>
          </cell>
          <cell r="G92">
            <v>0</v>
          </cell>
          <cell r="H92">
            <v>0</v>
          </cell>
          <cell r="I92">
            <v>2023</v>
          </cell>
          <cell r="J92" t="str">
            <v>Actual</v>
          </cell>
        </row>
        <row r="93">
          <cell r="B93" t="str">
            <v>TOMHAN</v>
          </cell>
          <cell r="C93">
            <v>31</v>
          </cell>
          <cell r="D93" t="str">
            <v>SGN G4</v>
          </cell>
          <cell r="E93" t="str">
            <v>Air</v>
          </cell>
          <cell r="F93" t="str">
            <v>CS</v>
          </cell>
          <cell r="G93">
            <v>0</v>
          </cell>
          <cell r="H93">
            <v>0</v>
          </cell>
          <cell r="I93">
            <v>2023</v>
          </cell>
          <cell r="J93" t="str">
            <v>Actual</v>
          </cell>
        </row>
        <row r="94">
          <cell r="B94" t="str">
            <v>TOMJEU</v>
          </cell>
          <cell r="C94">
            <v>31</v>
          </cell>
          <cell r="D94" t="str">
            <v>SGN G4</v>
          </cell>
          <cell r="E94" t="str">
            <v>Air</v>
          </cell>
          <cell r="F94" t="str">
            <v>CS</v>
          </cell>
          <cell r="G94">
            <v>0</v>
          </cell>
          <cell r="H94">
            <v>0</v>
          </cell>
          <cell r="I94">
            <v>2023</v>
          </cell>
          <cell r="J94" t="str">
            <v>Actual</v>
          </cell>
        </row>
        <row r="95">
          <cell r="B95" t="str">
            <v>TOMRTL</v>
          </cell>
          <cell r="C95">
            <v>31</v>
          </cell>
          <cell r="D95" t="str">
            <v>SGN G4</v>
          </cell>
          <cell r="E95" t="str">
            <v>Air</v>
          </cell>
          <cell r="F95" t="str">
            <v>CS</v>
          </cell>
          <cell r="G95">
            <v>0</v>
          </cell>
          <cell r="H95">
            <v>0</v>
          </cell>
          <cell r="I95">
            <v>2023</v>
          </cell>
          <cell r="J95" t="str">
            <v>Actual</v>
          </cell>
        </row>
        <row r="96">
          <cell r="B96" t="str">
            <v>TRU</v>
          </cell>
          <cell r="C96">
            <v>31</v>
          </cell>
          <cell r="D96" t="str">
            <v>SGN G4</v>
          </cell>
          <cell r="E96" t="str">
            <v>Air</v>
          </cell>
          <cell r="F96" t="str">
            <v>CS</v>
          </cell>
          <cell r="G96">
            <v>0</v>
          </cell>
          <cell r="H96">
            <v>0</v>
          </cell>
          <cell r="I96">
            <v>2023</v>
          </cell>
          <cell r="J96" t="str">
            <v>Actual</v>
          </cell>
        </row>
        <row r="97">
          <cell r="B97" t="str">
            <v>AAFES</v>
          </cell>
          <cell r="C97">
            <v>31</v>
          </cell>
          <cell r="D97" t="str">
            <v>SGN G5</v>
          </cell>
          <cell r="E97" t="str">
            <v>Air</v>
          </cell>
          <cell r="F97" t="str">
            <v>CS</v>
          </cell>
          <cell r="G97">
            <v>0</v>
          </cell>
          <cell r="H97">
            <v>0</v>
          </cell>
          <cell r="I97">
            <v>2023</v>
          </cell>
          <cell r="J97" t="str">
            <v>Actual</v>
          </cell>
        </row>
        <row r="98">
          <cell r="B98" t="str">
            <v>ALLB</v>
          </cell>
          <cell r="C98">
            <v>31</v>
          </cell>
          <cell r="D98" t="str">
            <v>SGN G5</v>
          </cell>
          <cell r="E98" t="str">
            <v>Air</v>
          </cell>
          <cell r="F98" t="str">
            <v>CS</v>
          </cell>
          <cell r="G98">
            <v>0</v>
          </cell>
          <cell r="H98">
            <v>0</v>
          </cell>
          <cell r="I98">
            <v>2023</v>
          </cell>
          <cell r="J98" t="str">
            <v>Actual</v>
          </cell>
        </row>
        <row r="99">
          <cell r="B99" t="str">
            <v>DORM</v>
          </cell>
          <cell r="C99">
            <v>31</v>
          </cell>
          <cell r="D99" t="str">
            <v>SGN G5</v>
          </cell>
          <cell r="E99" t="str">
            <v>Air</v>
          </cell>
          <cell r="F99" t="str">
            <v>CS</v>
          </cell>
          <cell r="G99">
            <v>0</v>
          </cell>
          <cell r="H99">
            <v>0</v>
          </cell>
          <cell r="I99">
            <v>2023</v>
          </cell>
          <cell r="J99" t="str">
            <v>Actual</v>
          </cell>
        </row>
        <row r="100">
          <cell r="B100" t="str">
            <v>DSAQSP</v>
          </cell>
          <cell r="C100">
            <v>31</v>
          </cell>
          <cell r="D100" t="str">
            <v>SGN G5</v>
          </cell>
          <cell r="E100" t="str">
            <v>Air</v>
          </cell>
          <cell r="F100" t="str">
            <v>CS</v>
          </cell>
          <cell r="G100">
            <v>0</v>
          </cell>
          <cell r="H100">
            <v>0</v>
          </cell>
          <cell r="I100">
            <v>2023</v>
          </cell>
          <cell r="J100" t="str">
            <v>Actual</v>
          </cell>
        </row>
        <row r="101">
          <cell r="B101" t="str">
            <v>EMCI</v>
          </cell>
          <cell r="C101">
            <v>31</v>
          </cell>
          <cell r="D101" t="str">
            <v>SGN G5</v>
          </cell>
          <cell r="E101" t="str">
            <v>Air</v>
          </cell>
          <cell r="F101" t="str">
            <v>CS</v>
          </cell>
          <cell r="G101">
            <v>0</v>
          </cell>
          <cell r="H101">
            <v>0</v>
          </cell>
          <cell r="I101">
            <v>2023</v>
          </cell>
          <cell r="J101" t="str">
            <v>Actual</v>
          </cell>
        </row>
        <row r="102">
          <cell r="B102" t="str">
            <v>LIICO</v>
          </cell>
          <cell r="C102">
            <v>31</v>
          </cell>
          <cell r="D102" t="str">
            <v>SGN G5</v>
          </cell>
          <cell r="E102" t="str">
            <v>Air</v>
          </cell>
          <cell r="F102" t="str">
            <v>CS</v>
          </cell>
          <cell r="G102">
            <v>0</v>
          </cell>
          <cell r="H102">
            <v>0</v>
          </cell>
          <cell r="I102">
            <v>2023</v>
          </cell>
          <cell r="J102" t="str">
            <v>Actual</v>
          </cell>
        </row>
        <row r="103">
          <cell r="B103" t="str">
            <v>LIIRE</v>
          </cell>
          <cell r="C103">
            <v>31</v>
          </cell>
          <cell r="D103" t="str">
            <v>SGN G5</v>
          </cell>
          <cell r="E103" t="str">
            <v>Air</v>
          </cell>
          <cell r="F103" t="str">
            <v>CS</v>
          </cell>
          <cell r="G103">
            <v>0</v>
          </cell>
          <cell r="H103">
            <v>0</v>
          </cell>
          <cell r="I103">
            <v>2023</v>
          </cell>
          <cell r="J103" t="str">
            <v>Actual</v>
          </cell>
        </row>
        <row r="104">
          <cell r="B104" t="str">
            <v>LIIWWR</v>
          </cell>
          <cell r="C104">
            <v>31</v>
          </cell>
          <cell r="D104" t="str">
            <v>SGN G5</v>
          </cell>
          <cell r="E104" t="str">
            <v>Air</v>
          </cell>
          <cell r="F104" t="str">
            <v>CS</v>
          </cell>
          <cell r="G104">
            <v>0</v>
          </cell>
          <cell r="H104">
            <v>0</v>
          </cell>
          <cell r="I104">
            <v>2023</v>
          </cell>
          <cell r="J104" t="str">
            <v>Actual</v>
          </cell>
        </row>
        <row r="105">
          <cell r="B105" t="str">
            <v>MKI</v>
          </cell>
          <cell r="C105">
            <v>31</v>
          </cell>
          <cell r="D105" t="str">
            <v>SGN G5</v>
          </cell>
          <cell r="E105" t="str">
            <v>Air</v>
          </cell>
          <cell r="F105" t="str">
            <v>CS</v>
          </cell>
          <cell r="G105">
            <v>0</v>
          </cell>
          <cell r="H105">
            <v>0</v>
          </cell>
          <cell r="I105">
            <v>2023</v>
          </cell>
          <cell r="J105" t="str">
            <v>Actual</v>
          </cell>
        </row>
        <row r="106">
          <cell r="B106" t="str">
            <v>NHAC</v>
          </cell>
          <cell r="C106">
            <v>31</v>
          </cell>
          <cell r="D106" t="str">
            <v>SGN G5</v>
          </cell>
          <cell r="E106" t="str">
            <v>Air</v>
          </cell>
          <cell r="F106" t="str">
            <v>CS</v>
          </cell>
          <cell r="G106">
            <v>0</v>
          </cell>
          <cell r="H106">
            <v>0</v>
          </cell>
          <cell r="I106">
            <v>2023</v>
          </cell>
          <cell r="J106" t="str">
            <v>Actual</v>
          </cell>
        </row>
        <row r="107">
          <cell r="B107" t="str">
            <v>PVHJA</v>
          </cell>
          <cell r="C107">
            <v>31</v>
          </cell>
          <cell r="D107" t="str">
            <v>SGN G5</v>
          </cell>
          <cell r="E107" t="str">
            <v>Air</v>
          </cell>
          <cell r="F107" t="str">
            <v>CS</v>
          </cell>
          <cell r="G107">
            <v>0</v>
          </cell>
          <cell r="H107">
            <v>0</v>
          </cell>
          <cell r="I107">
            <v>2023</v>
          </cell>
          <cell r="J107" t="str">
            <v>Actual</v>
          </cell>
        </row>
        <row r="108">
          <cell r="B108" t="str">
            <v>THAS</v>
          </cell>
          <cell r="C108">
            <v>31</v>
          </cell>
          <cell r="D108" t="str">
            <v>SGN G5</v>
          </cell>
          <cell r="E108" t="str">
            <v>Air</v>
          </cell>
          <cell r="F108" t="str">
            <v>CS</v>
          </cell>
          <cell r="G108">
            <v>0</v>
          </cell>
          <cell r="H108">
            <v>0</v>
          </cell>
          <cell r="I108">
            <v>2023</v>
          </cell>
          <cell r="J108" t="str">
            <v>Actual</v>
          </cell>
        </row>
        <row r="109">
          <cell r="B109" t="str">
            <v>WARAS</v>
          </cell>
          <cell r="C109">
            <v>31</v>
          </cell>
          <cell r="D109" t="str">
            <v>SGN G5</v>
          </cell>
          <cell r="E109" t="str">
            <v>Air</v>
          </cell>
          <cell r="F109" t="str">
            <v>CS</v>
          </cell>
          <cell r="G109">
            <v>0</v>
          </cell>
          <cell r="H109">
            <v>0</v>
          </cell>
          <cell r="I109">
            <v>2023</v>
          </cell>
          <cell r="J109" t="str">
            <v>Actual</v>
          </cell>
        </row>
        <row r="110">
          <cell r="B110" t="str">
            <v>WYNBRG</v>
          </cell>
          <cell r="C110">
            <v>31</v>
          </cell>
          <cell r="D110" t="str">
            <v>SGN G3</v>
          </cell>
          <cell r="E110" t="str">
            <v>Air</v>
          </cell>
          <cell r="F110" t="str">
            <v>CS</v>
          </cell>
          <cell r="G110">
            <v>0</v>
          </cell>
          <cell r="H110">
            <v>0</v>
          </cell>
          <cell r="I110">
            <v>2023</v>
          </cell>
          <cell r="J110" t="str">
            <v>Actual</v>
          </cell>
        </row>
        <row r="111">
          <cell r="B111" t="str">
            <v>X47BL</v>
          </cell>
          <cell r="C111">
            <v>31</v>
          </cell>
          <cell r="D111" t="str">
            <v>SGN G5</v>
          </cell>
          <cell r="E111" t="str">
            <v>Air</v>
          </cell>
          <cell r="F111" t="str">
            <v>CS</v>
          </cell>
          <cell r="G111">
            <v>0</v>
          </cell>
          <cell r="H111">
            <v>0</v>
          </cell>
          <cell r="I111">
            <v>2023</v>
          </cell>
          <cell r="J111" t="str">
            <v>Actual</v>
          </cell>
        </row>
        <row r="112">
          <cell r="B112" t="str">
            <v>XATPE</v>
          </cell>
          <cell r="C112">
            <v>31</v>
          </cell>
          <cell r="D112" t="str">
            <v>SGN G5</v>
          </cell>
          <cell r="E112" t="str">
            <v>Air</v>
          </cell>
          <cell r="F112" t="str">
            <v>CS</v>
          </cell>
          <cell r="G112">
            <v>0</v>
          </cell>
          <cell r="H112">
            <v>0</v>
          </cell>
          <cell r="I112">
            <v>2023</v>
          </cell>
          <cell r="J112" t="str">
            <v>Actual</v>
          </cell>
        </row>
        <row r="113">
          <cell r="B113" t="str">
            <v>XBLAIN</v>
          </cell>
          <cell r="C113">
            <v>31</v>
          </cell>
          <cell r="D113" t="str">
            <v>SGN G5</v>
          </cell>
          <cell r="E113" t="str">
            <v>Air</v>
          </cell>
          <cell r="F113" t="str">
            <v>CS</v>
          </cell>
          <cell r="G113">
            <v>0</v>
          </cell>
          <cell r="H113">
            <v>0</v>
          </cell>
          <cell r="I113">
            <v>2023</v>
          </cell>
          <cell r="J113" t="str">
            <v>Actual</v>
          </cell>
        </row>
        <row r="114">
          <cell r="B114" t="str">
            <v>XCALM</v>
          </cell>
          <cell r="C114">
            <v>31</v>
          </cell>
          <cell r="D114" t="str">
            <v>SGN G5</v>
          </cell>
          <cell r="E114" t="str">
            <v>Air</v>
          </cell>
          <cell r="F114" t="str">
            <v>CS</v>
          </cell>
          <cell r="G114">
            <v>0</v>
          </cell>
          <cell r="H114">
            <v>0</v>
          </cell>
          <cell r="I114">
            <v>2023</v>
          </cell>
          <cell r="J114" t="str">
            <v>Actual</v>
          </cell>
        </row>
        <row r="115">
          <cell r="B115" t="str">
            <v>XHBIL</v>
          </cell>
          <cell r="C115">
            <v>31</v>
          </cell>
          <cell r="D115" t="str">
            <v>SGN G5</v>
          </cell>
          <cell r="E115" t="str">
            <v>Air</v>
          </cell>
          <cell r="F115" t="str">
            <v>CS</v>
          </cell>
          <cell r="G115">
            <v>0</v>
          </cell>
          <cell r="H115">
            <v>0</v>
          </cell>
          <cell r="I115">
            <v>2023</v>
          </cell>
          <cell r="J115" t="str">
            <v>Actual</v>
          </cell>
        </row>
        <row r="116">
          <cell r="B116" t="str">
            <v>XKEENI</v>
          </cell>
          <cell r="C116">
            <v>31</v>
          </cell>
          <cell r="D116" t="str">
            <v>SGN G5</v>
          </cell>
          <cell r="E116" t="str">
            <v>Air</v>
          </cell>
          <cell r="F116" t="str">
            <v>CS</v>
          </cell>
          <cell r="G116">
            <v>0</v>
          </cell>
          <cell r="H116">
            <v>0</v>
          </cell>
          <cell r="I116">
            <v>2023</v>
          </cell>
          <cell r="J116" t="str">
            <v>Actual</v>
          </cell>
        </row>
        <row r="117">
          <cell r="B117" t="str">
            <v>XREDC</v>
          </cell>
          <cell r="C117">
            <v>31</v>
          </cell>
          <cell r="D117" t="str">
            <v>SGN G5</v>
          </cell>
          <cell r="E117" t="str">
            <v>Air</v>
          </cell>
          <cell r="F117" t="str">
            <v>CS</v>
          </cell>
          <cell r="G117">
            <v>0</v>
          </cell>
          <cell r="H117">
            <v>0</v>
          </cell>
          <cell r="I117">
            <v>2023</v>
          </cell>
          <cell r="J117" t="str">
            <v>Actual</v>
          </cell>
        </row>
        <row r="118">
          <cell r="B118" t="str">
            <v>XSOLS</v>
          </cell>
          <cell r="C118">
            <v>31</v>
          </cell>
          <cell r="D118" t="str">
            <v>SGN G5</v>
          </cell>
          <cell r="E118" t="str">
            <v>Air</v>
          </cell>
          <cell r="F118" t="str">
            <v>CS</v>
          </cell>
          <cell r="G118">
            <v>0</v>
          </cell>
          <cell r="H118">
            <v>0</v>
          </cell>
          <cell r="I118">
            <v>2023</v>
          </cell>
          <cell r="J118" t="str">
            <v>Actual</v>
          </cell>
        </row>
        <row r="119">
          <cell r="B119" t="str">
            <v>USBOX</v>
          </cell>
          <cell r="C119">
            <v>31</v>
          </cell>
          <cell r="D119" t="str">
            <v>SGN G5</v>
          </cell>
          <cell r="E119" t="str">
            <v>Air</v>
          </cell>
          <cell r="F119" t="str">
            <v>CS</v>
          </cell>
          <cell r="G119">
            <v>0</v>
          </cell>
          <cell r="H119">
            <v>0</v>
          </cell>
          <cell r="I119">
            <v>2023</v>
          </cell>
          <cell r="J119" t="str">
            <v>Actual</v>
          </cell>
        </row>
        <row r="120">
          <cell r="B120" t="str">
            <v>SINBOX</v>
          </cell>
          <cell r="C120">
            <v>31</v>
          </cell>
          <cell r="D120" t="str">
            <v>SGN G5</v>
          </cell>
          <cell r="E120" t="str">
            <v>Air</v>
          </cell>
          <cell r="F120" t="str">
            <v>CS</v>
          </cell>
          <cell r="G120">
            <v>0</v>
          </cell>
          <cell r="H120">
            <v>0</v>
          </cell>
          <cell r="I120">
            <v>2023</v>
          </cell>
          <cell r="J120" t="str">
            <v>Actual</v>
          </cell>
        </row>
        <row r="121">
          <cell r="B121" t="str">
            <v>EMLUX</v>
          </cell>
          <cell r="C121">
            <v>31</v>
          </cell>
          <cell r="D121" t="str">
            <v>SGN G4</v>
          </cell>
          <cell r="E121" t="str">
            <v>Air</v>
          </cell>
          <cell r="F121" t="str">
            <v>CS</v>
          </cell>
          <cell r="G121">
            <v>0</v>
          </cell>
          <cell r="H121">
            <v>0</v>
          </cell>
          <cell r="I121">
            <v>2023</v>
          </cell>
          <cell r="J121" t="str">
            <v>Actual</v>
          </cell>
        </row>
        <row r="122">
          <cell r="B122" t="str">
            <v>EUROM</v>
          </cell>
          <cell r="C122">
            <v>31</v>
          </cell>
          <cell r="D122" t="str">
            <v>SGN G4</v>
          </cell>
          <cell r="E122" t="str">
            <v>Air</v>
          </cell>
          <cell r="F122" t="str">
            <v>CS</v>
          </cell>
          <cell r="G122">
            <v>0</v>
          </cell>
          <cell r="H122">
            <v>0</v>
          </cell>
          <cell r="I122">
            <v>2023</v>
          </cell>
          <cell r="J122" t="str">
            <v>Actual</v>
          </cell>
        </row>
        <row r="123">
          <cell r="B123" t="str">
            <v>SWOOSH</v>
          </cell>
          <cell r="C123">
            <v>31</v>
          </cell>
          <cell r="D123" t="str">
            <v>SGN G1</v>
          </cell>
          <cell r="E123" t="str">
            <v>Sea</v>
          </cell>
          <cell r="F123" t="str">
            <v>CS</v>
          </cell>
          <cell r="G123">
            <v>4076</v>
          </cell>
          <cell r="H123">
            <v>8.0221506226851833</v>
          </cell>
          <cell r="I123">
            <v>2023</v>
          </cell>
          <cell r="J123" t="str">
            <v>Actual</v>
          </cell>
        </row>
        <row r="124">
          <cell r="B124" t="str">
            <v>CONVRS</v>
          </cell>
          <cell r="C124">
            <v>31</v>
          </cell>
          <cell r="D124" t="str">
            <v>SGN G1</v>
          </cell>
          <cell r="E124" t="str">
            <v>Sea</v>
          </cell>
          <cell r="F124" t="str">
            <v>CS</v>
          </cell>
          <cell r="G124">
            <v>5</v>
          </cell>
          <cell r="H124">
            <v>2.764910130718954E-2</v>
          </cell>
          <cell r="I124">
            <v>2023</v>
          </cell>
          <cell r="J124" t="str">
            <v>Actual</v>
          </cell>
        </row>
        <row r="125">
          <cell r="B125" t="str">
            <v>COLE</v>
          </cell>
          <cell r="C125">
            <v>31</v>
          </cell>
          <cell r="D125" t="str">
            <v>SGN G1</v>
          </cell>
          <cell r="E125" t="str">
            <v>Sea</v>
          </cell>
          <cell r="F125" t="str">
            <v>CS</v>
          </cell>
          <cell r="G125">
            <v>0</v>
          </cell>
          <cell r="H125">
            <v>0</v>
          </cell>
          <cell r="I125">
            <v>2023</v>
          </cell>
          <cell r="J125" t="str">
            <v>Actual</v>
          </cell>
        </row>
        <row r="126">
          <cell r="B126" t="str">
            <v>AAFZE</v>
          </cell>
          <cell r="C126">
            <v>31</v>
          </cell>
          <cell r="D126" t="str">
            <v>SGN G2</v>
          </cell>
          <cell r="E126" t="str">
            <v>Sea</v>
          </cell>
          <cell r="F126" t="str">
            <v>CS</v>
          </cell>
          <cell r="G126">
            <v>0</v>
          </cell>
          <cell r="H126">
            <v>0</v>
          </cell>
          <cell r="I126">
            <v>2023</v>
          </cell>
          <cell r="J126" t="str">
            <v>Actual</v>
          </cell>
        </row>
        <row r="127">
          <cell r="B127" t="str">
            <v>AEBV</v>
          </cell>
          <cell r="C127">
            <v>31</v>
          </cell>
          <cell r="D127" t="str">
            <v>SGN G2</v>
          </cell>
          <cell r="E127" t="str">
            <v>Sea</v>
          </cell>
          <cell r="F127" t="str">
            <v>CS</v>
          </cell>
          <cell r="G127">
            <v>9</v>
          </cell>
          <cell r="H127">
            <v>0.17209531250000001</v>
          </cell>
          <cell r="I127">
            <v>2023</v>
          </cell>
          <cell r="J127" t="str">
            <v>Actual</v>
          </cell>
        </row>
        <row r="128">
          <cell r="B128" t="str">
            <v>ANNINC</v>
          </cell>
          <cell r="C128">
            <v>31</v>
          </cell>
          <cell r="D128" t="str">
            <v>SGN G2</v>
          </cell>
          <cell r="E128" t="str">
            <v>Sea</v>
          </cell>
          <cell r="F128" t="str">
            <v>CS</v>
          </cell>
          <cell r="G128">
            <v>1</v>
          </cell>
          <cell r="H128">
            <v>1.9019623316498316E-3</v>
          </cell>
          <cell r="I128">
            <v>2023</v>
          </cell>
          <cell r="J128" t="str">
            <v>Actual</v>
          </cell>
        </row>
        <row r="129">
          <cell r="B129" t="str">
            <v>ARMOUR</v>
          </cell>
          <cell r="C129">
            <v>31</v>
          </cell>
          <cell r="D129" t="str">
            <v>SGN G2</v>
          </cell>
          <cell r="E129" t="str">
            <v>Sea</v>
          </cell>
          <cell r="F129" t="str">
            <v>CS</v>
          </cell>
          <cell r="G129">
            <v>19</v>
          </cell>
          <cell r="H129">
            <v>0.12777597017973855</v>
          </cell>
          <cell r="I129">
            <v>2023</v>
          </cell>
          <cell r="J129" t="str">
            <v>Actual</v>
          </cell>
        </row>
        <row r="130">
          <cell r="B130" t="str">
            <v>ATC</v>
          </cell>
          <cell r="C130">
            <v>31</v>
          </cell>
          <cell r="D130" t="str">
            <v>SGN G2</v>
          </cell>
          <cell r="E130" t="str">
            <v>Sea</v>
          </cell>
          <cell r="F130" t="str">
            <v>CS</v>
          </cell>
          <cell r="G130">
            <v>5</v>
          </cell>
          <cell r="H130">
            <v>0.10427997685185185</v>
          </cell>
          <cell r="I130">
            <v>2023</v>
          </cell>
          <cell r="J130" t="str">
            <v>Actual</v>
          </cell>
        </row>
        <row r="131">
          <cell r="B131" t="str">
            <v>ATCSTS</v>
          </cell>
          <cell r="C131">
            <v>31</v>
          </cell>
          <cell r="D131" t="str">
            <v>SGN G2</v>
          </cell>
          <cell r="E131" t="str">
            <v>Sea</v>
          </cell>
          <cell r="F131" t="str">
            <v>CS</v>
          </cell>
          <cell r="G131">
            <v>3</v>
          </cell>
          <cell r="H131">
            <v>2.3167447916666667E-2</v>
          </cell>
          <cell r="I131">
            <v>2023</v>
          </cell>
          <cell r="J131" t="str">
            <v>Actual</v>
          </cell>
        </row>
        <row r="132">
          <cell r="B132" t="str">
            <v>ATS</v>
          </cell>
          <cell r="C132">
            <v>31</v>
          </cell>
          <cell r="D132" t="str">
            <v>SGN G2</v>
          </cell>
          <cell r="E132" t="str">
            <v>Sea</v>
          </cell>
          <cell r="F132" t="str">
            <v>CS</v>
          </cell>
          <cell r="G132">
            <v>40</v>
          </cell>
          <cell r="H132">
            <v>0.1349918981481481</v>
          </cell>
          <cell r="I132">
            <v>2023</v>
          </cell>
          <cell r="J132" t="str">
            <v>Actual</v>
          </cell>
        </row>
        <row r="133">
          <cell r="B133" t="str">
            <v>HORBAC</v>
          </cell>
          <cell r="C133">
            <v>31</v>
          </cell>
          <cell r="D133" t="str">
            <v>SGN G2</v>
          </cell>
          <cell r="E133" t="str">
            <v>Sea</v>
          </cell>
          <cell r="F133" t="str">
            <v>CS</v>
          </cell>
          <cell r="G133">
            <v>0</v>
          </cell>
          <cell r="H133">
            <v>0</v>
          </cell>
          <cell r="I133">
            <v>2023</v>
          </cell>
          <cell r="J133" t="str">
            <v>Actual</v>
          </cell>
        </row>
        <row r="134">
          <cell r="B134" t="str">
            <v>HORBUB</v>
          </cell>
          <cell r="C134">
            <v>31</v>
          </cell>
          <cell r="D134" t="str">
            <v>SGN G2</v>
          </cell>
          <cell r="E134" t="str">
            <v>Sea</v>
          </cell>
          <cell r="F134" t="str">
            <v>CS</v>
          </cell>
          <cell r="G134">
            <v>0</v>
          </cell>
          <cell r="H134">
            <v>0</v>
          </cell>
          <cell r="I134">
            <v>2023</v>
          </cell>
          <cell r="J134" t="str">
            <v>Actual</v>
          </cell>
        </row>
        <row r="135">
          <cell r="B135" t="str">
            <v>HOSLEY</v>
          </cell>
          <cell r="C135">
            <v>31</v>
          </cell>
          <cell r="D135" t="str">
            <v>SGN G2</v>
          </cell>
          <cell r="E135" t="str">
            <v>Sea</v>
          </cell>
          <cell r="F135" t="str">
            <v>CS</v>
          </cell>
          <cell r="G135">
            <v>0</v>
          </cell>
          <cell r="H135">
            <v>0</v>
          </cell>
          <cell r="I135">
            <v>2023</v>
          </cell>
          <cell r="J135" t="str">
            <v>Actual</v>
          </cell>
        </row>
        <row r="136">
          <cell r="B136" t="str">
            <v>JCREW</v>
          </cell>
          <cell r="C136">
            <v>31</v>
          </cell>
          <cell r="D136" t="str">
            <v>SGN G2</v>
          </cell>
          <cell r="E136" t="str">
            <v>Sea</v>
          </cell>
          <cell r="F136" t="str">
            <v>CS</v>
          </cell>
          <cell r="G136">
            <v>9</v>
          </cell>
          <cell r="H136">
            <v>0.20058984375</v>
          </cell>
          <cell r="I136">
            <v>2023</v>
          </cell>
          <cell r="J136" t="str">
            <v>Actual</v>
          </cell>
        </row>
        <row r="137">
          <cell r="B137" t="str">
            <v>NBAL</v>
          </cell>
          <cell r="C137">
            <v>31</v>
          </cell>
          <cell r="D137" t="str">
            <v>SGN G2</v>
          </cell>
          <cell r="E137" t="str">
            <v>Sea</v>
          </cell>
          <cell r="F137" t="str">
            <v>CS</v>
          </cell>
          <cell r="G137">
            <v>214</v>
          </cell>
          <cell r="H137">
            <v>1.0794695000000001</v>
          </cell>
          <cell r="I137">
            <v>2023</v>
          </cell>
          <cell r="J137" t="str">
            <v>Actual</v>
          </cell>
        </row>
        <row r="138">
          <cell r="B138" t="str">
            <v>NBC</v>
          </cell>
          <cell r="C138">
            <v>31</v>
          </cell>
          <cell r="D138" t="str">
            <v>SGN G2</v>
          </cell>
          <cell r="E138" t="str">
            <v>Sea</v>
          </cell>
          <cell r="F138" t="str">
            <v>CS</v>
          </cell>
          <cell r="G138">
            <v>0</v>
          </cell>
          <cell r="H138">
            <v>0</v>
          </cell>
          <cell r="I138">
            <v>2023</v>
          </cell>
          <cell r="J138" t="str">
            <v>Actual</v>
          </cell>
        </row>
        <row r="139">
          <cell r="B139" t="str">
            <v>NBMY</v>
          </cell>
          <cell r="C139">
            <v>31</v>
          </cell>
          <cell r="D139" t="str">
            <v>SGN G2</v>
          </cell>
          <cell r="E139" t="str">
            <v>Sea</v>
          </cell>
          <cell r="F139" t="str">
            <v>CS</v>
          </cell>
          <cell r="G139">
            <v>0</v>
          </cell>
          <cell r="H139">
            <v>0</v>
          </cell>
          <cell r="I139">
            <v>2023</v>
          </cell>
          <cell r="J139" t="str">
            <v>Actual</v>
          </cell>
        </row>
        <row r="140">
          <cell r="B140" t="str">
            <v>NBSG</v>
          </cell>
          <cell r="C140">
            <v>31</v>
          </cell>
          <cell r="D140" t="str">
            <v>SGN G2</v>
          </cell>
          <cell r="E140" t="str">
            <v>Sea</v>
          </cell>
          <cell r="F140" t="str">
            <v>CS</v>
          </cell>
          <cell r="G140">
            <v>0</v>
          </cell>
          <cell r="H140">
            <v>0</v>
          </cell>
          <cell r="I140">
            <v>2023</v>
          </cell>
          <cell r="J140" t="str">
            <v>Actual</v>
          </cell>
        </row>
        <row r="141">
          <cell r="B141" t="str">
            <v>UADSHP</v>
          </cell>
          <cell r="C141">
            <v>31</v>
          </cell>
          <cell r="D141" t="str">
            <v>SGN G2</v>
          </cell>
          <cell r="E141" t="str">
            <v>Sea</v>
          </cell>
          <cell r="F141" t="str">
            <v>CS</v>
          </cell>
          <cell r="G141">
            <v>3</v>
          </cell>
          <cell r="H141">
            <v>1.6595312500000001E-2</v>
          </cell>
          <cell r="I141">
            <v>2023</v>
          </cell>
          <cell r="J141" t="str">
            <v>Actual</v>
          </cell>
        </row>
        <row r="142">
          <cell r="B142" t="str">
            <v>WARMEX</v>
          </cell>
          <cell r="C142">
            <v>31</v>
          </cell>
          <cell r="D142" t="str">
            <v>SGN G2</v>
          </cell>
          <cell r="E142" t="str">
            <v>Sea</v>
          </cell>
          <cell r="F142" t="str">
            <v>CS</v>
          </cell>
          <cell r="G142">
            <v>0</v>
          </cell>
          <cell r="H142">
            <v>0</v>
          </cell>
          <cell r="I142">
            <v>2023</v>
          </cell>
          <cell r="J142" t="str">
            <v>Actual</v>
          </cell>
        </row>
        <row r="143">
          <cell r="B143" t="str">
            <v>XIRGA</v>
          </cell>
          <cell r="C143">
            <v>31</v>
          </cell>
          <cell r="D143" t="str">
            <v>SGN G5</v>
          </cell>
          <cell r="E143" t="str">
            <v>Sea</v>
          </cell>
          <cell r="F143" t="str">
            <v>CS</v>
          </cell>
          <cell r="G143">
            <v>0</v>
          </cell>
          <cell r="H143">
            <v>0</v>
          </cell>
          <cell r="I143">
            <v>2023</v>
          </cell>
          <cell r="J143" t="str">
            <v>Actual</v>
          </cell>
        </row>
        <row r="144">
          <cell r="B144" t="str">
            <v>XWASO</v>
          </cell>
          <cell r="C144">
            <v>31</v>
          </cell>
          <cell r="D144" t="str">
            <v>SGN G2</v>
          </cell>
          <cell r="E144" t="str">
            <v>Sea</v>
          </cell>
          <cell r="F144" t="str">
            <v>CS</v>
          </cell>
          <cell r="G144">
            <v>0</v>
          </cell>
          <cell r="H144">
            <v>0</v>
          </cell>
          <cell r="I144">
            <v>2023</v>
          </cell>
          <cell r="J144" t="str">
            <v>Actual</v>
          </cell>
        </row>
        <row r="145">
          <cell r="B145" t="str">
            <v>AEO</v>
          </cell>
          <cell r="C145">
            <v>31</v>
          </cell>
          <cell r="D145" t="str">
            <v>SGN G3</v>
          </cell>
          <cell r="E145" t="str">
            <v>Sea</v>
          </cell>
          <cell r="F145" t="str">
            <v>CS</v>
          </cell>
          <cell r="G145">
            <v>0</v>
          </cell>
          <cell r="H145">
            <v>0</v>
          </cell>
          <cell r="I145">
            <v>2023</v>
          </cell>
          <cell r="J145" t="str">
            <v>Actual</v>
          </cell>
        </row>
        <row r="146">
          <cell r="B146" t="str">
            <v>AEOHK</v>
          </cell>
          <cell r="C146">
            <v>31</v>
          </cell>
          <cell r="D146" t="str">
            <v>SGN G3</v>
          </cell>
          <cell r="E146" t="str">
            <v>Sea</v>
          </cell>
          <cell r="F146" t="str">
            <v>CS</v>
          </cell>
          <cell r="G146">
            <v>0</v>
          </cell>
          <cell r="H146">
            <v>1.8524181547619048E-2</v>
          </cell>
          <cell r="I146">
            <v>2023</v>
          </cell>
          <cell r="J146" t="str">
            <v>Actual</v>
          </cell>
        </row>
        <row r="147">
          <cell r="B147" t="str">
            <v>AEOJP</v>
          </cell>
          <cell r="C147">
            <v>31</v>
          </cell>
          <cell r="D147" t="str">
            <v>SGN G3</v>
          </cell>
          <cell r="E147" t="str">
            <v>Sea</v>
          </cell>
          <cell r="F147" t="str">
            <v>CS</v>
          </cell>
          <cell r="G147">
            <v>0</v>
          </cell>
          <cell r="H147">
            <v>0</v>
          </cell>
          <cell r="I147">
            <v>2023</v>
          </cell>
          <cell r="J147" t="str">
            <v>Actual</v>
          </cell>
        </row>
        <row r="148">
          <cell r="B148" t="str">
            <v>AEOMEX</v>
          </cell>
          <cell r="C148">
            <v>31</v>
          </cell>
          <cell r="D148" t="str">
            <v>SGN G3</v>
          </cell>
          <cell r="E148" t="str">
            <v>Sea</v>
          </cell>
          <cell r="F148" t="str">
            <v>CS</v>
          </cell>
          <cell r="G148">
            <v>52</v>
          </cell>
          <cell r="H148">
            <v>0.38456527777777777</v>
          </cell>
          <cell r="I148">
            <v>2023</v>
          </cell>
          <cell r="J148" t="str">
            <v>Actual</v>
          </cell>
        </row>
        <row r="149">
          <cell r="B149" t="str">
            <v>AEOMIX</v>
          </cell>
          <cell r="C149">
            <v>31</v>
          </cell>
          <cell r="D149" t="str">
            <v>SGN G3</v>
          </cell>
          <cell r="E149" t="str">
            <v>Sea</v>
          </cell>
          <cell r="F149" t="str">
            <v>CS</v>
          </cell>
          <cell r="G149">
            <v>0</v>
          </cell>
          <cell r="H149">
            <v>0</v>
          </cell>
          <cell r="I149">
            <v>2023</v>
          </cell>
          <cell r="J149" t="str">
            <v>Actual</v>
          </cell>
        </row>
        <row r="150">
          <cell r="B150" t="str">
            <v>AEOSHA</v>
          </cell>
          <cell r="C150">
            <v>31</v>
          </cell>
          <cell r="D150" t="str">
            <v>SGN G3</v>
          </cell>
          <cell r="E150" t="str">
            <v>Sea</v>
          </cell>
          <cell r="F150" t="str">
            <v>CS</v>
          </cell>
          <cell r="G150">
            <v>0</v>
          </cell>
          <cell r="H150">
            <v>0</v>
          </cell>
          <cell r="I150">
            <v>2023</v>
          </cell>
          <cell r="J150" t="str">
            <v>Actual</v>
          </cell>
        </row>
        <row r="151">
          <cell r="B151" t="str">
            <v>AGRON</v>
          </cell>
          <cell r="C151">
            <v>31</v>
          </cell>
          <cell r="D151" t="str">
            <v>SGN G3</v>
          </cell>
          <cell r="E151" t="str">
            <v>Sea</v>
          </cell>
          <cell r="F151" t="str">
            <v>CS</v>
          </cell>
          <cell r="G151">
            <v>0</v>
          </cell>
          <cell r="H151">
            <v>0</v>
          </cell>
          <cell r="I151">
            <v>2023</v>
          </cell>
          <cell r="J151" t="str">
            <v>Actual</v>
          </cell>
        </row>
        <row r="152">
          <cell r="B152" t="str">
            <v>BELL</v>
          </cell>
          <cell r="C152">
            <v>31</v>
          </cell>
          <cell r="D152" t="str">
            <v>SGN G3</v>
          </cell>
          <cell r="E152" t="str">
            <v>Sea</v>
          </cell>
          <cell r="F152" t="str">
            <v>CS</v>
          </cell>
          <cell r="G152">
            <v>0</v>
          </cell>
          <cell r="H152">
            <v>0</v>
          </cell>
          <cell r="I152">
            <v>2023</v>
          </cell>
          <cell r="J152" t="str">
            <v>Actual</v>
          </cell>
        </row>
        <row r="153">
          <cell r="B153" t="str">
            <v>BHBEJ</v>
          </cell>
          <cell r="C153">
            <v>31</v>
          </cell>
          <cell r="D153" t="str">
            <v>SGN G3</v>
          </cell>
          <cell r="E153" t="str">
            <v>Sea</v>
          </cell>
          <cell r="F153" t="str">
            <v>CS</v>
          </cell>
          <cell r="G153">
            <v>0</v>
          </cell>
          <cell r="H153">
            <v>0</v>
          </cell>
          <cell r="I153">
            <v>2023</v>
          </cell>
          <cell r="J153" t="str">
            <v>Actual</v>
          </cell>
        </row>
        <row r="154">
          <cell r="B154" t="str">
            <v>BPS</v>
          </cell>
          <cell r="C154">
            <v>31</v>
          </cell>
          <cell r="D154" t="str">
            <v>SGN G3</v>
          </cell>
          <cell r="E154" t="str">
            <v>Sea</v>
          </cell>
          <cell r="F154" t="str">
            <v>CS</v>
          </cell>
          <cell r="G154">
            <v>0</v>
          </cell>
          <cell r="H154">
            <v>0</v>
          </cell>
          <cell r="I154">
            <v>2023</v>
          </cell>
          <cell r="J154" t="str">
            <v>Actual</v>
          </cell>
        </row>
        <row r="155">
          <cell r="B155" t="str">
            <v>BPSH</v>
          </cell>
          <cell r="C155">
            <v>31</v>
          </cell>
          <cell r="D155" t="str">
            <v>SGN G3</v>
          </cell>
          <cell r="E155" t="str">
            <v>Sea</v>
          </cell>
          <cell r="F155" t="str">
            <v>CS</v>
          </cell>
          <cell r="G155">
            <v>5</v>
          </cell>
          <cell r="H155">
            <v>0.10054166666666668</v>
          </cell>
          <cell r="I155">
            <v>2023</v>
          </cell>
          <cell r="J155" t="str">
            <v>Actual</v>
          </cell>
        </row>
        <row r="156">
          <cell r="B156" t="str">
            <v>BPSHCA</v>
          </cell>
          <cell r="C156">
            <v>31</v>
          </cell>
          <cell r="D156" t="str">
            <v>SGN G3</v>
          </cell>
          <cell r="E156" t="str">
            <v>Sea</v>
          </cell>
          <cell r="F156" t="str">
            <v>CS</v>
          </cell>
          <cell r="G156">
            <v>1</v>
          </cell>
          <cell r="H156">
            <v>1.6059027777777773E-2</v>
          </cell>
          <cell r="I156">
            <v>2023</v>
          </cell>
          <cell r="J156" t="str">
            <v>Actual</v>
          </cell>
        </row>
        <row r="157">
          <cell r="B157" t="str">
            <v>BPSHUB</v>
          </cell>
          <cell r="C157">
            <v>31</v>
          </cell>
          <cell r="D157" t="str">
            <v>SGN G3</v>
          </cell>
          <cell r="E157" t="str">
            <v>Sea</v>
          </cell>
          <cell r="F157" t="str">
            <v>CS</v>
          </cell>
          <cell r="G157">
            <v>0</v>
          </cell>
          <cell r="H157">
            <v>0</v>
          </cell>
          <cell r="I157">
            <v>2023</v>
          </cell>
          <cell r="J157" t="str">
            <v>Actual</v>
          </cell>
        </row>
        <row r="158">
          <cell r="B158" t="str">
            <v>BPSL</v>
          </cell>
          <cell r="C158">
            <v>31</v>
          </cell>
          <cell r="D158" t="str">
            <v>SGN G3</v>
          </cell>
          <cell r="E158" t="str">
            <v>Sea</v>
          </cell>
          <cell r="F158" t="str">
            <v>CS</v>
          </cell>
          <cell r="G158">
            <v>0</v>
          </cell>
          <cell r="H158">
            <v>0</v>
          </cell>
          <cell r="I158">
            <v>2023</v>
          </cell>
          <cell r="J158" t="str">
            <v>Actual</v>
          </cell>
        </row>
        <row r="159">
          <cell r="B159" t="str">
            <v>BRYLAN</v>
          </cell>
          <cell r="C159">
            <v>31</v>
          </cell>
          <cell r="D159" t="str">
            <v>SGN G3</v>
          </cell>
          <cell r="E159" t="str">
            <v>Sea</v>
          </cell>
          <cell r="F159" t="str">
            <v>CS</v>
          </cell>
          <cell r="G159">
            <v>0</v>
          </cell>
          <cell r="H159">
            <v>0</v>
          </cell>
          <cell r="I159">
            <v>2023</v>
          </cell>
          <cell r="J159" t="str">
            <v>Actual</v>
          </cell>
        </row>
        <row r="160">
          <cell r="B160" t="str">
            <v>CHEWY</v>
          </cell>
          <cell r="C160">
            <v>31</v>
          </cell>
          <cell r="D160" t="str">
            <v>SGN G3</v>
          </cell>
          <cell r="E160" t="str">
            <v>Sea</v>
          </cell>
          <cell r="F160" t="str">
            <v>CS</v>
          </cell>
          <cell r="G160">
            <v>0</v>
          </cell>
          <cell r="H160">
            <v>0</v>
          </cell>
          <cell r="I160">
            <v>2023</v>
          </cell>
          <cell r="J160" t="str">
            <v>Actual</v>
          </cell>
        </row>
        <row r="161">
          <cell r="B161" t="str">
            <v>CLUSH</v>
          </cell>
          <cell r="C161">
            <v>31</v>
          </cell>
          <cell r="D161" t="str">
            <v>SGN G3</v>
          </cell>
          <cell r="E161" t="str">
            <v>Sea</v>
          </cell>
          <cell r="F161" t="str">
            <v>CS</v>
          </cell>
          <cell r="G161">
            <v>0</v>
          </cell>
          <cell r="H161">
            <v>0</v>
          </cell>
          <cell r="I161">
            <v>2023</v>
          </cell>
          <cell r="J161" t="str">
            <v>Actual</v>
          </cell>
        </row>
        <row r="162">
          <cell r="B162" t="str">
            <v>DEICH</v>
          </cell>
          <cell r="C162">
            <v>31</v>
          </cell>
          <cell r="D162" t="str">
            <v>SGN G3</v>
          </cell>
          <cell r="E162" t="str">
            <v>Sea</v>
          </cell>
          <cell r="F162" t="str">
            <v>CS</v>
          </cell>
          <cell r="G162">
            <v>0</v>
          </cell>
          <cell r="H162">
            <v>0</v>
          </cell>
          <cell r="I162">
            <v>2023</v>
          </cell>
          <cell r="J162" t="str">
            <v>Actual</v>
          </cell>
        </row>
        <row r="163">
          <cell r="B163" t="str">
            <v>DEICUK</v>
          </cell>
          <cell r="C163">
            <v>31</v>
          </cell>
          <cell r="D163" t="str">
            <v>SGN G3</v>
          </cell>
          <cell r="E163" t="str">
            <v>Sea</v>
          </cell>
          <cell r="F163" t="str">
            <v>CS</v>
          </cell>
          <cell r="G163">
            <v>0</v>
          </cell>
          <cell r="H163">
            <v>0</v>
          </cell>
          <cell r="I163">
            <v>2023</v>
          </cell>
          <cell r="J163" t="str">
            <v>Actual</v>
          </cell>
        </row>
        <row r="164">
          <cell r="B164" t="str">
            <v>DEMO</v>
          </cell>
          <cell r="C164">
            <v>31</v>
          </cell>
          <cell r="D164" t="str">
            <v>SGN G3</v>
          </cell>
          <cell r="E164" t="str">
            <v>Sea</v>
          </cell>
          <cell r="F164" t="str">
            <v>CS</v>
          </cell>
          <cell r="G164">
            <v>0</v>
          </cell>
          <cell r="H164">
            <v>0</v>
          </cell>
          <cell r="I164">
            <v>2023</v>
          </cell>
          <cell r="J164" t="str">
            <v>Actual</v>
          </cell>
        </row>
        <row r="165">
          <cell r="B165" t="str">
            <v>EDDIEB</v>
          </cell>
          <cell r="C165">
            <v>31</v>
          </cell>
          <cell r="D165" t="str">
            <v>SGN G3</v>
          </cell>
          <cell r="E165" t="str">
            <v>Sea</v>
          </cell>
          <cell r="F165" t="str">
            <v>CS</v>
          </cell>
          <cell r="G165">
            <v>0</v>
          </cell>
          <cell r="H165">
            <v>0</v>
          </cell>
          <cell r="I165">
            <v>2023</v>
          </cell>
          <cell r="J165" t="str">
            <v>Actual</v>
          </cell>
        </row>
        <row r="166">
          <cell r="B166" t="str">
            <v>EMCOLS</v>
          </cell>
          <cell r="C166">
            <v>31</v>
          </cell>
          <cell r="D166" t="str">
            <v>SGN G3</v>
          </cell>
          <cell r="E166" t="str">
            <v>Sea</v>
          </cell>
          <cell r="F166" t="str">
            <v>CS</v>
          </cell>
          <cell r="G166">
            <v>0</v>
          </cell>
          <cell r="H166">
            <v>0</v>
          </cell>
          <cell r="I166">
            <v>2023</v>
          </cell>
          <cell r="J166" t="str">
            <v>Actual</v>
          </cell>
        </row>
        <row r="167">
          <cell r="B167" t="str">
            <v>ENGRS</v>
          </cell>
          <cell r="C167">
            <v>31</v>
          </cell>
          <cell r="D167" t="str">
            <v>SGN G3</v>
          </cell>
          <cell r="E167" t="str">
            <v>Sea</v>
          </cell>
          <cell r="F167" t="str">
            <v>CS</v>
          </cell>
          <cell r="G167">
            <v>0</v>
          </cell>
          <cell r="H167">
            <v>0</v>
          </cell>
          <cell r="I167">
            <v>2023</v>
          </cell>
          <cell r="J167" t="str">
            <v>Actual</v>
          </cell>
        </row>
        <row r="168">
          <cell r="B168" t="str">
            <v>ENSHOE</v>
          </cell>
          <cell r="C168">
            <v>31</v>
          </cell>
          <cell r="D168" t="str">
            <v>SGN G3</v>
          </cell>
          <cell r="E168" t="str">
            <v>Sea</v>
          </cell>
          <cell r="F168" t="str">
            <v>CS</v>
          </cell>
          <cell r="G168">
            <v>0</v>
          </cell>
          <cell r="H168">
            <v>0</v>
          </cell>
          <cell r="I168">
            <v>2023</v>
          </cell>
          <cell r="J168" t="str">
            <v>Actual</v>
          </cell>
        </row>
        <row r="169">
          <cell r="B169" t="str">
            <v>ENSPOR</v>
          </cell>
          <cell r="C169">
            <v>31</v>
          </cell>
          <cell r="D169" t="str">
            <v>SGN G3</v>
          </cell>
          <cell r="E169" t="str">
            <v>Sea</v>
          </cell>
          <cell r="F169" t="str">
            <v>CS</v>
          </cell>
          <cell r="G169">
            <v>0</v>
          </cell>
          <cell r="H169">
            <v>0</v>
          </cell>
          <cell r="I169">
            <v>2023</v>
          </cell>
          <cell r="J169" t="str">
            <v>Actual</v>
          </cell>
        </row>
        <row r="170">
          <cell r="B170" t="str">
            <v>ESPRIT</v>
          </cell>
          <cell r="C170">
            <v>31</v>
          </cell>
          <cell r="D170" t="str">
            <v>SGN G3</v>
          </cell>
          <cell r="E170" t="str">
            <v>Sea</v>
          </cell>
          <cell r="F170" t="str">
            <v>CS</v>
          </cell>
          <cell r="G170">
            <v>0</v>
          </cell>
          <cell r="H170">
            <v>0</v>
          </cell>
          <cell r="I170">
            <v>2023</v>
          </cell>
          <cell r="J170" t="str">
            <v>Actual</v>
          </cell>
        </row>
        <row r="171">
          <cell r="B171" t="str">
            <v>FOOTCA</v>
          </cell>
          <cell r="C171">
            <v>31</v>
          </cell>
          <cell r="D171" t="str">
            <v>SGN G3</v>
          </cell>
          <cell r="E171" t="str">
            <v>Sea</v>
          </cell>
          <cell r="F171" t="str">
            <v>CS</v>
          </cell>
          <cell r="G171">
            <v>1</v>
          </cell>
          <cell r="H171">
            <v>1.25E-4</v>
          </cell>
          <cell r="I171">
            <v>2023</v>
          </cell>
          <cell r="J171" t="str">
            <v>Actual</v>
          </cell>
        </row>
        <row r="172">
          <cell r="B172" t="str">
            <v>FOOTRT</v>
          </cell>
          <cell r="C172">
            <v>31</v>
          </cell>
          <cell r="D172" t="str">
            <v>SGN G3</v>
          </cell>
          <cell r="E172" t="str">
            <v>Sea</v>
          </cell>
          <cell r="F172" t="str">
            <v>CS</v>
          </cell>
          <cell r="G172">
            <v>0</v>
          </cell>
          <cell r="H172">
            <v>0</v>
          </cell>
          <cell r="I172">
            <v>2023</v>
          </cell>
          <cell r="J172" t="str">
            <v>Actual</v>
          </cell>
        </row>
        <row r="173">
          <cell r="B173" t="str">
            <v>FOOTTE</v>
          </cell>
          <cell r="C173">
            <v>31</v>
          </cell>
          <cell r="D173" t="str">
            <v>SGN G3</v>
          </cell>
          <cell r="E173" t="str">
            <v>Sea</v>
          </cell>
          <cell r="F173" t="str">
            <v>CS</v>
          </cell>
          <cell r="G173">
            <v>0</v>
          </cell>
          <cell r="H173">
            <v>0</v>
          </cell>
          <cell r="I173">
            <v>2023</v>
          </cell>
          <cell r="J173" t="str">
            <v>Actual</v>
          </cell>
        </row>
        <row r="174">
          <cell r="B174" t="str">
            <v>GORE</v>
          </cell>
          <cell r="C174">
            <v>31</v>
          </cell>
          <cell r="D174" t="str">
            <v>SGN G3</v>
          </cell>
          <cell r="E174" t="str">
            <v>Sea</v>
          </cell>
          <cell r="F174" t="str">
            <v>CS</v>
          </cell>
          <cell r="G174">
            <v>0</v>
          </cell>
          <cell r="H174">
            <v>0</v>
          </cell>
          <cell r="I174">
            <v>2023</v>
          </cell>
          <cell r="J174" t="str">
            <v>Actual</v>
          </cell>
        </row>
        <row r="175">
          <cell r="B175" t="str">
            <v>HAGGAR</v>
          </cell>
          <cell r="C175">
            <v>31</v>
          </cell>
          <cell r="D175" t="str">
            <v>SGN G3</v>
          </cell>
          <cell r="E175" t="str">
            <v>Sea</v>
          </cell>
          <cell r="F175" t="str">
            <v>CS</v>
          </cell>
          <cell r="G175">
            <v>0</v>
          </cell>
          <cell r="H175">
            <v>0</v>
          </cell>
          <cell r="I175">
            <v>2023</v>
          </cell>
          <cell r="J175" t="str">
            <v>Actual</v>
          </cell>
        </row>
        <row r="176">
          <cell r="B176" t="str">
            <v>HBIRAW</v>
          </cell>
          <cell r="C176">
            <v>31</v>
          </cell>
          <cell r="D176" t="str">
            <v>SGN G3</v>
          </cell>
          <cell r="E176" t="str">
            <v>Sea</v>
          </cell>
          <cell r="F176" t="str">
            <v>CS</v>
          </cell>
          <cell r="G176">
            <v>1</v>
          </cell>
          <cell r="H176">
            <v>6.8843750000000007E-3</v>
          </cell>
          <cell r="I176">
            <v>2023</v>
          </cell>
          <cell r="J176" t="str">
            <v>Actual</v>
          </cell>
        </row>
        <row r="177">
          <cell r="B177" t="str">
            <v>HUNK</v>
          </cell>
          <cell r="C177">
            <v>31</v>
          </cell>
          <cell r="D177" t="str">
            <v>SGN G3</v>
          </cell>
          <cell r="E177" t="str">
            <v>Sea</v>
          </cell>
          <cell r="F177" t="str">
            <v>CS</v>
          </cell>
          <cell r="G177">
            <v>0</v>
          </cell>
          <cell r="H177">
            <v>0</v>
          </cell>
          <cell r="I177">
            <v>2023</v>
          </cell>
          <cell r="J177" t="str">
            <v>Actual</v>
          </cell>
        </row>
        <row r="178">
          <cell r="B178" t="str">
            <v>MYSHOE</v>
          </cell>
          <cell r="C178">
            <v>31</v>
          </cell>
          <cell r="D178" t="str">
            <v>SGN G3</v>
          </cell>
          <cell r="E178" t="str">
            <v>Sea</v>
          </cell>
          <cell r="F178" t="str">
            <v>CS</v>
          </cell>
          <cell r="G178">
            <v>0</v>
          </cell>
          <cell r="H178">
            <v>0</v>
          </cell>
          <cell r="I178">
            <v>2023</v>
          </cell>
          <cell r="J178" t="str">
            <v>Actual</v>
          </cell>
        </row>
        <row r="179">
          <cell r="B179" t="str">
            <v>OFWO</v>
          </cell>
          <cell r="C179">
            <v>31</v>
          </cell>
          <cell r="D179" t="str">
            <v>SGN G3</v>
          </cell>
          <cell r="E179" t="str">
            <v>Sea</v>
          </cell>
          <cell r="F179" t="str">
            <v>CS</v>
          </cell>
          <cell r="G179">
            <v>0</v>
          </cell>
          <cell r="H179">
            <v>0</v>
          </cell>
          <cell r="I179">
            <v>2023</v>
          </cell>
          <cell r="J179" t="str">
            <v>Actual</v>
          </cell>
        </row>
        <row r="180">
          <cell r="B180" t="str">
            <v>PESPO</v>
          </cell>
          <cell r="C180">
            <v>31</v>
          </cell>
          <cell r="D180" t="str">
            <v>SGN G3</v>
          </cell>
          <cell r="E180" t="str">
            <v>Sea</v>
          </cell>
          <cell r="F180" t="str">
            <v>CS</v>
          </cell>
          <cell r="G180">
            <v>0</v>
          </cell>
          <cell r="H180">
            <v>0</v>
          </cell>
          <cell r="I180">
            <v>2023</v>
          </cell>
          <cell r="J180" t="str">
            <v>Actual</v>
          </cell>
        </row>
        <row r="181">
          <cell r="B181" t="str">
            <v>RACK</v>
          </cell>
          <cell r="C181">
            <v>31</v>
          </cell>
          <cell r="D181" t="str">
            <v>SGN G3</v>
          </cell>
          <cell r="E181" t="str">
            <v>Sea</v>
          </cell>
          <cell r="F181" t="str">
            <v>CS</v>
          </cell>
          <cell r="G181">
            <v>1</v>
          </cell>
          <cell r="H181">
            <v>1.8454914529914528E-2</v>
          </cell>
          <cell r="I181">
            <v>2023</v>
          </cell>
          <cell r="J181" t="str">
            <v>Actual</v>
          </cell>
        </row>
        <row r="182">
          <cell r="B182" t="str">
            <v>RH</v>
          </cell>
          <cell r="C182">
            <v>31</v>
          </cell>
          <cell r="D182" t="str">
            <v>SGN G3</v>
          </cell>
          <cell r="E182" t="str">
            <v>Sea</v>
          </cell>
          <cell r="F182" t="str">
            <v>CS</v>
          </cell>
          <cell r="G182">
            <v>122</v>
          </cell>
          <cell r="H182">
            <v>2.284693852657004</v>
          </cell>
          <cell r="I182">
            <v>2023</v>
          </cell>
          <cell r="J182" t="str">
            <v>Actual</v>
          </cell>
        </row>
        <row r="183">
          <cell r="B183" t="str">
            <v>RSGC</v>
          </cell>
          <cell r="C183">
            <v>31</v>
          </cell>
          <cell r="D183" t="str">
            <v>SGN G3</v>
          </cell>
          <cell r="E183" t="str">
            <v>Sea</v>
          </cell>
          <cell r="F183" t="str">
            <v>CS</v>
          </cell>
          <cell r="G183">
            <v>5</v>
          </cell>
          <cell r="H183">
            <v>7.1137152777777782E-2</v>
          </cell>
          <cell r="I183">
            <v>2023</v>
          </cell>
          <cell r="J183" t="str">
            <v>Actual</v>
          </cell>
        </row>
        <row r="184">
          <cell r="B184" t="str">
            <v>SPST</v>
          </cell>
          <cell r="C184">
            <v>31</v>
          </cell>
          <cell r="D184" t="str">
            <v>SGN G3</v>
          </cell>
          <cell r="E184" t="str">
            <v>Sea</v>
          </cell>
          <cell r="F184" t="str">
            <v>CS</v>
          </cell>
          <cell r="G184">
            <v>0</v>
          </cell>
          <cell r="H184">
            <v>0</v>
          </cell>
          <cell r="I184">
            <v>2023</v>
          </cell>
          <cell r="J184" t="str">
            <v>Actual</v>
          </cell>
        </row>
        <row r="185">
          <cell r="B185" t="str">
            <v>TKMAXX</v>
          </cell>
          <cell r="C185">
            <v>31</v>
          </cell>
          <cell r="D185" t="str">
            <v>SGN G3</v>
          </cell>
          <cell r="E185" t="str">
            <v>Sea</v>
          </cell>
          <cell r="F185" t="str">
            <v>CS</v>
          </cell>
          <cell r="G185">
            <v>1</v>
          </cell>
          <cell r="H185">
            <v>0.24412994812318267</v>
          </cell>
          <cell r="I185">
            <v>2023</v>
          </cell>
          <cell r="J185" t="str">
            <v>Actual</v>
          </cell>
        </row>
        <row r="186">
          <cell r="B186" t="str">
            <v>TOTES</v>
          </cell>
          <cell r="C186">
            <v>31</v>
          </cell>
          <cell r="D186" t="str">
            <v>SGN G3</v>
          </cell>
          <cell r="E186" t="str">
            <v>Sea</v>
          </cell>
          <cell r="F186" t="str">
            <v>CS</v>
          </cell>
          <cell r="G186">
            <v>0</v>
          </cell>
          <cell r="H186">
            <v>0</v>
          </cell>
          <cell r="I186">
            <v>2023</v>
          </cell>
          <cell r="J186" t="str">
            <v>Actual</v>
          </cell>
        </row>
        <row r="187">
          <cell r="B187" t="str">
            <v>URBAN</v>
          </cell>
          <cell r="C187">
            <v>31</v>
          </cell>
          <cell r="D187" t="str">
            <v>SGN G3</v>
          </cell>
          <cell r="E187" t="str">
            <v>Sea</v>
          </cell>
          <cell r="F187" t="str">
            <v>CS</v>
          </cell>
          <cell r="G187">
            <v>67</v>
          </cell>
          <cell r="H187">
            <v>0.58457984664351847</v>
          </cell>
          <cell r="I187">
            <v>2023</v>
          </cell>
          <cell r="J187" t="str">
            <v>Actual</v>
          </cell>
        </row>
        <row r="188">
          <cell r="B188" t="str">
            <v>VANHA</v>
          </cell>
          <cell r="C188">
            <v>31</v>
          </cell>
          <cell r="D188" t="str">
            <v>SGN G3</v>
          </cell>
          <cell r="E188" t="str">
            <v>Sea</v>
          </cell>
          <cell r="F188" t="str">
            <v>CS</v>
          </cell>
          <cell r="G188">
            <v>0</v>
          </cell>
          <cell r="H188">
            <v>0</v>
          </cell>
          <cell r="I188">
            <v>2023</v>
          </cell>
          <cell r="J188" t="str">
            <v>Actual</v>
          </cell>
        </row>
        <row r="189">
          <cell r="B189" t="str">
            <v>WYNBRG</v>
          </cell>
          <cell r="C189">
            <v>31</v>
          </cell>
          <cell r="D189" t="str">
            <v>SGN G3</v>
          </cell>
          <cell r="E189" t="str">
            <v>Sea</v>
          </cell>
          <cell r="F189" t="str">
            <v>CS</v>
          </cell>
          <cell r="G189">
            <v>0</v>
          </cell>
          <cell r="H189">
            <v>0</v>
          </cell>
          <cell r="I189">
            <v>2023</v>
          </cell>
          <cell r="J189" t="str">
            <v>Actual</v>
          </cell>
        </row>
        <row r="190">
          <cell r="B190" t="str">
            <v>XSCIN</v>
          </cell>
          <cell r="C190">
            <v>31</v>
          </cell>
          <cell r="D190" t="str">
            <v>SGN G3</v>
          </cell>
          <cell r="E190" t="str">
            <v>Sea</v>
          </cell>
          <cell r="F190" t="str">
            <v>CS</v>
          </cell>
          <cell r="G190">
            <v>0</v>
          </cell>
          <cell r="H190">
            <v>0</v>
          </cell>
          <cell r="I190">
            <v>2023</v>
          </cell>
          <cell r="J190" t="str">
            <v>Actual</v>
          </cell>
        </row>
        <row r="191">
          <cell r="B191" t="str">
            <v>ALLM</v>
          </cell>
          <cell r="C191">
            <v>31</v>
          </cell>
          <cell r="D191" t="str">
            <v>SGN G4</v>
          </cell>
          <cell r="E191" t="str">
            <v>Sea</v>
          </cell>
          <cell r="F191" t="str">
            <v>CS</v>
          </cell>
          <cell r="G191">
            <v>0</v>
          </cell>
          <cell r="H191">
            <v>4.149100098619329E-3</v>
          </cell>
          <cell r="I191">
            <v>2023</v>
          </cell>
          <cell r="J191" t="str">
            <v>Actual</v>
          </cell>
        </row>
        <row r="192">
          <cell r="B192" t="str">
            <v>BOSE</v>
          </cell>
          <cell r="C192">
            <v>31</v>
          </cell>
          <cell r="D192" t="str">
            <v>SGN G4</v>
          </cell>
          <cell r="E192" t="str">
            <v>Sea</v>
          </cell>
          <cell r="F192" t="str">
            <v>CS</v>
          </cell>
          <cell r="G192">
            <v>3</v>
          </cell>
          <cell r="H192">
            <v>7.9282793209876537E-2</v>
          </cell>
          <cell r="I192">
            <v>2023</v>
          </cell>
          <cell r="J192" t="str">
            <v>Actual</v>
          </cell>
        </row>
        <row r="193">
          <cell r="B193" t="str">
            <v>CKACEU</v>
          </cell>
          <cell r="C193">
            <v>31</v>
          </cell>
          <cell r="D193" t="str">
            <v>SGN G4</v>
          </cell>
          <cell r="E193" t="str">
            <v>Sea</v>
          </cell>
          <cell r="F193" t="str">
            <v>CS</v>
          </cell>
          <cell r="G193">
            <v>0</v>
          </cell>
          <cell r="H193">
            <v>0</v>
          </cell>
          <cell r="I193">
            <v>2023</v>
          </cell>
          <cell r="J193" t="str">
            <v>Actual</v>
          </cell>
        </row>
        <row r="194">
          <cell r="B194" t="str">
            <v>CKFWEU</v>
          </cell>
          <cell r="C194">
            <v>31</v>
          </cell>
          <cell r="D194" t="str">
            <v>SGN G4</v>
          </cell>
          <cell r="E194" t="str">
            <v>Sea</v>
          </cell>
          <cell r="F194" t="str">
            <v>CS</v>
          </cell>
          <cell r="G194">
            <v>0</v>
          </cell>
          <cell r="H194">
            <v>0</v>
          </cell>
          <cell r="I194">
            <v>2023</v>
          </cell>
          <cell r="J194" t="str">
            <v>Actual</v>
          </cell>
        </row>
        <row r="195">
          <cell r="B195" t="str">
            <v>CKJEEU</v>
          </cell>
          <cell r="C195">
            <v>31</v>
          </cell>
          <cell r="D195" t="str">
            <v>SGN G4</v>
          </cell>
          <cell r="E195" t="str">
            <v>Sea</v>
          </cell>
          <cell r="F195" t="str">
            <v>CS</v>
          </cell>
          <cell r="G195">
            <v>0</v>
          </cell>
          <cell r="H195">
            <v>0</v>
          </cell>
          <cell r="I195">
            <v>2023</v>
          </cell>
          <cell r="J195" t="str">
            <v>Actual</v>
          </cell>
        </row>
        <row r="196">
          <cell r="B196" t="str">
            <v>CKMSEU</v>
          </cell>
          <cell r="C196">
            <v>31</v>
          </cell>
          <cell r="D196" t="str">
            <v>SGN G4</v>
          </cell>
          <cell r="E196" t="str">
            <v>Sea</v>
          </cell>
          <cell r="F196" t="str">
            <v>CS</v>
          </cell>
          <cell r="G196">
            <v>0</v>
          </cell>
          <cell r="H196">
            <v>0</v>
          </cell>
          <cell r="I196">
            <v>2023</v>
          </cell>
          <cell r="J196" t="str">
            <v>Actual</v>
          </cell>
        </row>
        <row r="197">
          <cell r="B197" t="str">
            <v>CKPFEU</v>
          </cell>
          <cell r="C197">
            <v>31</v>
          </cell>
          <cell r="D197" t="str">
            <v>SGN G4</v>
          </cell>
          <cell r="E197" t="str">
            <v>Sea</v>
          </cell>
          <cell r="F197" t="str">
            <v>CS</v>
          </cell>
          <cell r="G197">
            <v>0</v>
          </cell>
          <cell r="H197">
            <v>0</v>
          </cell>
          <cell r="I197">
            <v>2023</v>
          </cell>
          <cell r="J197" t="str">
            <v>Actual</v>
          </cell>
        </row>
        <row r="198">
          <cell r="B198" t="str">
            <v>CKRTEU</v>
          </cell>
          <cell r="C198">
            <v>31</v>
          </cell>
          <cell r="D198" t="str">
            <v>SGN G4</v>
          </cell>
          <cell r="E198" t="str">
            <v>Sea</v>
          </cell>
          <cell r="F198" t="str">
            <v>CS</v>
          </cell>
          <cell r="G198">
            <v>0</v>
          </cell>
          <cell r="H198">
            <v>0</v>
          </cell>
          <cell r="I198">
            <v>2023</v>
          </cell>
          <cell r="J198" t="str">
            <v>Actual</v>
          </cell>
        </row>
        <row r="199">
          <cell r="B199" t="str">
            <v>CKSWEU</v>
          </cell>
          <cell r="C199">
            <v>31</v>
          </cell>
          <cell r="D199" t="str">
            <v>SGN G4</v>
          </cell>
          <cell r="E199" t="str">
            <v>Sea</v>
          </cell>
          <cell r="F199" t="str">
            <v>CS</v>
          </cell>
          <cell r="G199">
            <v>0</v>
          </cell>
          <cell r="H199">
            <v>0</v>
          </cell>
          <cell r="I199">
            <v>2023</v>
          </cell>
          <cell r="J199" t="str">
            <v>Actual</v>
          </cell>
        </row>
        <row r="200">
          <cell r="B200" t="str">
            <v>DICKS</v>
          </cell>
          <cell r="C200">
            <v>31</v>
          </cell>
          <cell r="D200" t="str">
            <v>SGN G4</v>
          </cell>
          <cell r="E200" t="str">
            <v>Sea</v>
          </cell>
          <cell r="F200" t="str">
            <v>CS</v>
          </cell>
          <cell r="G200">
            <v>0</v>
          </cell>
          <cell r="H200">
            <v>0</v>
          </cell>
          <cell r="I200">
            <v>2023</v>
          </cell>
          <cell r="J200" t="str">
            <v>Actual</v>
          </cell>
        </row>
        <row r="201">
          <cell r="B201" t="str">
            <v>ELDOR</v>
          </cell>
          <cell r="C201">
            <v>31</v>
          </cell>
          <cell r="D201" t="str">
            <v>SGN G4</v>
          </cell>
          <cell r="E201" t="str">
            <v>Sea</v>
          </cell>
          <cell r="F201" t="str">
            <v>CS</v>
          </cell>
          <cell r="G201">
            <v>4</v>
          </cell>
          <cell r="H201">
            <v>0.15812654320987654</v>
          </cell>
          <cell r="I201">
            <v>2023</v>
          </cell>
          <cell r="J201" t="str">
            <v>Actual</v>
          </cell>
        </row>
        <row r="202">
          <cell r="B202" t="str">
            <v>GAP</v>
          </cell>
          <cell r="C202">
            <v>31</v>
          </cell>
          <cell r="D202" t="str">
            <v>SGN G4</v>
          </cell>
          <cell r="E202" t="str">
            <v>Sea</v>
          </cell>
          <cell r="F202" t="str">
            <v>CS</v>
          </cell>
          <cell r="G202">
            <v>439</v>
          </cell>
          <cell r="H202">
            <v>0.79754334201388899</v>
          </cell>
          <cell r="I202">
            <v>2023</v>
          </cell>
          <cell r="J202" t="str">
            <v>Actual</v>
          </cell>
        </row>
        <row r="203">
          <cell r="B203" t="str">
            <v>IMAGE</v>
          </cell>
          <cell r="C203">
            <v>31</v>
          </cell>
          <cell r="D203" t="str">
            <v>SGN G4</v>
          </cell>
          <cell r="E203" t="str">
            <v>Sea</v>
          </cell>
          <cell r="F203" t="str">
            <v>CS</v>
          </cell>
          <cell r="G203">
            <v>0</v>
          </cell>
          <cell r="H203">
            <v>0</v>
          </cell>
          <cell r="I203">
            <v>2023</v>
          </cell>
          <cell r="J203" t="str">
            <v>Actual</v>
          </cell>
        </row>
        <row r="204">
          <cell r="B204" t="str">
            <v>ITGM</v>
          </cell>
          <cell r="C204">
            <v>31</v>
          </cell>
          <cell r="D204" t="str">
            <v>SGN G4</v>
          </cell>
          <cell r="E204" t="str">
            <v>Sea</v>
          </cell>
          <cell r="F204" t="str">
            <v>CS</v>
          </cell>
          <cell r="G204">
            <v>0</v>
          </cell>
          <cell r="H204">
            <v>0</v>
          </cell>
          <cell r="I204">
            <v>2023</v>
          </cell>
          <cell r="J204" t="str">
            <v>Actual</v>
          </cell>
        </row>
        <row r="205">
          <cell r="B205" t="str">
            <v>OBIITA</v>
          </cell>
          <cell r="C205">
            <v>31</v>
          </cell>
          <cell r="D205" t="str">
            <v>SGN G4</v>
          </cell>
          <cell r="E205" t="str">
            <v>Sea</v>
          </cell>
          <cell r="F205" t="str">
            <v>CS</v>
          </cell>
          <cell r="G205">
            <v>0</v>
          </cell>
          <cell r="H205">
            <v>0</v>
          </cell>
          <cell r="I205">
            <v>2023</v>
          </cell>
          <cell r="J205" t="str">
            <v>Actual</v>
          </cell>
        </row>
        <row r="206">
          <cell r="B206" t="str">
            <v>OBIPOL</v>
          </cell>
          <cell r="C206">
            <v>31</v>
          </cell>
          <cell r="D206" t="str">
            <v>SGN G4</v>
          </cell>
          <cell r="E206" t="str">
            <v>Sea</v>
          </cell>
          <cell r="F206" t="str">
            <v>CS</v>
          </cell>
          <cell r="G206">
            <v>0</v>
          </cell>
          <cell r="H206">
            <v>0</v>
          </cell>
          <cell r="I206">
            <v>2023</v>
          </cell>
          <cell r="J206" t="str">
            <v>Actual</v>
          </cell>
        </row>
        <row r="207">
          <cell r="B207" t="str">
            <v>OUTDOR</v>
          </cell>
          <cell r="C207">
            <v>31</v>
          </cell>
          <cell r="D207" t="str">
            <v>SGN G4</v>
          </cell>
          <cell r="E207" t="str">
            <v>Sea</v>
          </cell>
          <cell r="F207" t="str">
            <v>CS</v>
          </cell>
          <cell r="G207">
            <v>74</v>
          </cell>
          <cell r="H207">
            <v>0.93777070987654321</v>
          </cell>
          <cell r="I207">
            <v>2023</v>
          </cell>
          <cell r="J207" t="str">
            <v>Actual</v>
          </cell>
        </row>
        <row r="208">
          <cell r="B208" t="str">
            <v>PACSUN</v>
          </cell>
          <cell r="C208">
            <v>31</v>
          </cell>
          <cell r="D208" t="str">
            <v>SGN G4</v>
          </cell>
          <cell r="E208" t="str">
            <v>Sea</v>
          </cell>
          <cell r="F208" t="str">
            <v>CS</v>
          </cell>
          <cell r="G208">
            <v>0</v>
          </cell>
          <cell r="H208">
            <v>0</v>
          </cell>
          <cell r="I208">
            <v>2023</v>
          </cell>
          <cell r="J208" t="str">
            <v>Actual</v>
          </cell>
        </row>
        <row r="209">
          <cell r="B209" t="str">
            <v>RIPC</v>
          </cell>
          <cell r="C209">
            <v>31</v>
          </cell>
          <cell r="D209" t="str">
            <v>SGN G4</v>
          </cell>
          <cell r="E209" t="str">
            <v>Sea</v>
          </cell>
          <cell r="F209" t="str">
            <v>CS</v>
          </cell>
          <cell r="G209">
            <v>0</v>
          </cell>
          <cell r="H209">
            <v>0</v>
          </cell>
          <cell r="I209">
            <v>2023</v>
          </cell>
          <cell r="J209" t="str">
            <v>Actual</v>
          </cell>
        </row>
        <row r="210">
          <cell r="B210" t="str">
            <v>RIPP</v>
          </cell>
          <cell r="C210">
            <v>31</v>
          </cell>
          <cell r="D210" t="str">
            <v>SGN G4</v>
          </cell>
          <cell r="E210" t="str">
            <v>Sea</v>
          </cell>
          <cell r="F210" t="str">
            <v>CS</v>
          </cell>
          <cell r="G210">
            <v>0</v>
          </cell>
          <cell r="H210">
            <v>0</v>
          </cell>
          <cell r="I210">
            <v>2023</v>
          </cell>
          <cell r="J210" t="str">
            <v>Actual</v>
          </cell>
        </row>
        <row r="211">
          <cell r="B211" t="str">
            <v>SPENCR</v>
          </cell>
          <cell r="C211">
            <v>31</v>
          </cell>
          <cell r="D211" t="str">
            <v>SGN G4</v>
          </cell>
          <cell r="E211" t="str">
            <v>Sea</v>
          </cell>
          <cell r="F211" t="str">
            <v>CS</v>
          </cell>
          <cell r="G211">
            <v>0</v>
          </cell>
          <cell r="H211">
            <v>0</v>
          </cell>
          <cell r="I211">
            <v>2023</v>
          </cell>
          <cell r="J211" t="str">
            <v>Actual</v>
          </cell>
        </row>
        <row r="212">
          <cell r="B212" t="str">
            <v>TOMBOD</v>
          </cell>
          <cell r="C212">
            <v>31</v>
          </cell>
          <cell r="D212" t="str">
            <v>SGN G4</v>
          </cell>
          <cell r="E212" t="str">
            <v>Sea</v>
          </cell>
          <cell r="F212" t="str">
            <v>CS</v>
          </cell>
          <cell r="G212">
            <v>0</v>
          </cell>
          <cell r="H212">
            <v>0</v>
          </cell>
          <cell r="I212">
            <v>2023</v>
          </cell>
          <cell r="J212" t="str">
            <v>Actual</v>
          </cell>
        </row>
        <row r="213">
          <cell r="B213" t="str">
            <v>TOMFTW</v>
          </cell>
          <cell r="C213">
            <v>31</v>
          </cell>
          <cell r="D213" t="str">
            <v>SGN G4</v>
          </cell>
          <cell r="E213" t="str">
            <v>Sea</v>
          </cell>
          <cell r="F213" t="str">
            <v>CS</v>
          </cell>
          <cell r="G213">
            <v>6</v>
          </cell>
          <cell r="H213">
            <v>7.9608333333333323E-2</v>
          </cell>
          <cell r="I213">
            <v>2023</v>
          </cell>
          <cell r="J213" t="str">
            <v>Actual</v>
          </cell>
        </row>
        <row r="214">
          <cell r="B214" t="str">
            <v>TOMHAN</v>
          </cell>
          <cell r="C214">
            <v>31</v>
          </cell>
          <cell r="D214" t="str">
            <v>SGN G4</v>
          </cell>
          <cell r="E214" t="str">
            <v>Sea</v>
          </cell>
          <cell r="F214" t="str">
            <v>CS</v>
          </cell>
          <cell r="G214">
            <v>4</v>
          </cell>
          <cell r="H214">
            <v>5.9541666666666666E-2</v>
          </cell>
          <cell r="I214">
            <v>2023</v>
          </cell>
          <cell r="J214" t="str">
            <v>Actual</v>
          </cell>
        </row>
        <row r="215">
          <cell r="B215" t="str">
            <v>TOMJEU</v>
          </cell>
          <cell r="C215">
            <v>31</v>
          </cell>
          <cell r="D215" t="str">
            <v>SGN G4</v>
          </cell>
          <cell r="E215" t="str">
            <v>Sea</v>
          </cell>
          <cell r="F215" t="str">
            <v>CS</v>
          </cell>
          <cell r="G215">
            <v>1</v>
          </cell>
          <cell r="H215">
            <v>1.1854166666666666E-2</v>
          </cell>
          <cell r="I215">
            <v>2023</v>
          </cell>
          <cell r="J215" t="str">
            <v>Actual</v>
          </cell>
        </row>
        <row r="216">
          <cell r="B216" t="str">
            <v>TOMRTL</v>
          </cell>
          <cell r="C216">
            <v>31</v>
          </cell>
          <cell r="D216" t="str">
            <v>SGN G4</v>
          </cell>
          <cell r="E216" t="str">
            <v>Sea</v>
          </cell>
          <cell r="F216" t="str">
            <v>CS</v>
          </cell>
          <cell r="G216">
            <v>1</v>
          </cell>
          <cell r="H216">
            <v>1.6355324074074074E-2</v>
          </cell>
          <cell r="I216">
            <v>2023</v>
          </cell>
          <cell r="J216" t="str">
            <v>Actual</v>
          </cell>
        </row>
        <row r="217">
          <cell r="B217" t="str">
            <v>TRU</v>
          </cell>
          <cell r="C217">
            <v>31</v>
          </cell>
          <cell r="D217" t="str">
            <v>SGN G4</v>
          </cell>
          <cell r="E217" t="str">
            <v>Sea</v>
          </cell>
          <cell r="F217" t="str">
            <v>CS</v>
          </cell>
          <cell r="G217">
            <v>0</v>
          </cell>
          <cell r="H217">
            <v>0</v>
          </cell>
          <cell r="I217">
            <v>2023</v>
          </cell>
          <cell r="J217" t="str">
            <v>Actual</v>
          </cell>
        </row>
        <row r="218">
          <cell r="B218" t="str">
            <v>AAFES</v>
          </cell>
          <cell r="C218">
            <v>31</v>
          </cell>
          <cell r="D218" t="str">
            <v>SGN G5</v>
          </cell>
          <cell r="E218" t="str">
            <v>Sea</v>
          </cell>
          <cell r="F218" t="str">
            <v>CS</v>
          </cell>
          <cell r="G218">
            <v>0</v>
          </cell>
          <cell r="H218">
            <v>0</v>
          </cell>
          <cell r="I218">
            <v>2023</v>
          </cell>
          <cell r="J218" t="str">
            <v>Actual</v>
          </cell>
        </row>
        <row r="219">
          <cell r="B219" t="str">
            <v>ALLB</v>
          </cell>
          <cell r="C219">
            <v>31</v>
          </cell>
          <cell r="D219" t="str">
            <v>SGN G5</v>
          </cell>
          <cell r="E219" t="str">
            <v>Sea</v>
          </cell>
          <cell r="F219" t="str">
            <v>CS</v>
          </cell>
          <cell r="G219">
            <v>0</v>
          </cell>
          <cell r="H219">
            <v>0</v>
          </cell>
          <cell r="I219">
            <v>2023</v>
          </cell>
          <cell r="J219" t="str">
            <v>Actual</v>
          </cell>
        </row>
        <row r="220">
          <cell r="B220" t="str">
            <v>DORM</v>
          </cell>
          <cell r="C220">
            <v>31</v>
          </cell>
          <cell r="D220" t="str">
            <v>SGN G5</v>
          </cell>
          <cell r="E220" t="str">
            <v>Sea</v>
          </cell>
          <cell r="F220" t="str">
            <v>CS</v>
          </cell>
          <cell r="G220">
            <v>0</v>
          </cell>
          <cell r="H220">
            <v>0</v>
          </cell>
          <cell r="I220">
            <v>2023</v>
          </cell>
          <cell r="J220" t="str">
            <v>Actual</v>
          </cell>
        </row>
        <row r="221">
          <cell r="B221" t="str">
            <v>DSAQSP</v>
          </cell>
          <cell r="C221">
            <v>31</v>
          </cell>
          <cell r="D221" t="str">
            <v>SGN G5</v>
          </cell>
          <cell r="E221" t="str">
            <v>Sea</v>
          </cell>
          <cell r="F221" t="str">
            <v>CS</v>
          </cell>
          <cell r="G221">
            <v>0</v>
          </cell>
          <cell r="H221">
            <v>0</v>
          </cell>
          <cell r="I221">
            <v>2023</v>
          </cell>
          <cell r="J221" t="str">
            <v>Actual</v>
          </cell>
        </row>
        <row r="222">
          <cell r="B222" t="str">
            <v>EMCI</v>
          </cell>
          <cell r="C222">
            <v>31</v>
          </cell>
          <cell r="D222" t="str">
            <v>SGN G5</v>
          </cell>
          <cell r="E222" t="str">
            <v>Sea</v>
          </cell>
          <cell r="F222" t="str">
            <v>CS</v>
          </cell>
          <cell r="G222">
            <v>0</v>
          </cell>
          <cell r="H222">
            <v>0</v>
          </cell>
          <cell r="I222">
            <v>2023</v>
          </cell>
          <cell r="J222" t="str">
            <v>Actual</v>
          </cell>
        </row>
        <row r="223">
          <cell r="B223" t="str">
            <v>LIICO</v>
          </cell>
          <cell r="C223">
            <v>31</v>
          </cell>
          <cell r="D223" t="str">
            <v>SGN G5</v>
          </cell>
          <cell r="E223" t="str">
            <v>Sea</v>
          </cell>
          <cell r="F223" t="str">
            <v>CS</v>
          </cell>
          <cell r="G223">
            <v>0</v>
          </cell>
          <cell r="H223">
            <v>0</v>
          </cell>
          <cell r="I223">
            <v>2023</v>
          </cell>
          <cell r="J223" t="str">
            <v>Actual</v>
          </cell>
        </row>
        <row r="224">
          <cell r="B224" t="str">
            <v>LIIRE</v>
          </cell>
          <cell r="C224">
            <v>31</v>
          </cell>
          <cell r="D224" t="str">
            <v>SGN G5</v>
          </cell>
          <cell r="E224" t="str">
            <v>Sea</v>
          </cell>
          <cell r="F224" t="str">
            <v>CS</v>
          </cell>
          <cell r="G224">
            <v>1</v>
          </cell>
          <cell r="H224">
            <v>0.50300347222222219</v>
          </cell>
          <cell r="I224">
            <v>2023</v>
          </cell>
          <cell r="J224" t="str">
            <v>Actual</v>
          </cell>
        </row>
        <row r="225">
          <cell r="B225" t="str">
            <v>LIIWWR</v>
          </cell>
          <cell r="C225">
            <v>31</v>
          </cell>
          <cell r="D225" t="str">
            <v>SGN G5</v>
          </cell>
          <cell r="E225" t="str">
            <v>Sea</v>
          </cell>
          <cell r="F225" t="str">
            <v>CS</v>
          </cell>
          <cell r="G225">
            <v>0</v>
          </cell>
          <cell r="H225">
            <v>0</v>
          </cell>
          <cell r="I225">
            <v>2023</v>
          </cell>
          <cell r="J225" t="str">
            <v>Actual</v>
          </cell>
        </row>
        <row r="226">
          <cell r="B226" t="str">
            <v>MKI</v>
          </cell>
          <cell r="C226">
            <v>31</v>
          </cell>
          <cell r="D226" t="str">
            <v>SGN G5</v>
          </cell>
          <cell r="E226" t="str">
            <v>Sea</v>
          </cell>
          <cell r="F226" t="str">
            <v>CS</v>
          </cell>
          <cell r="G226">
            <v>0</v>
          </cell>
          <cell r="H226">
            <v>0</v>
          </cell>
          <cell r="I226">
            <v>2023</v>
          </cell>
          <cell r="J226" t="str">
            <v>Actual</v>
          </cell>
        </row>
        <row r="227">
          <cell r="B227" t="str">
            <v>NHAC</v>
          </cell>
          <cell r="C227">
            <v>31</v>
          </cell>
          <cell r="D227" t="str">
            <v>SGN G5</v>
          </cell>
          <cell r="E227" t="str">
            <v>Sea</v>
          </cell>
          <cell r="F227" t="str">
            <v>CS</v>
          </cell>
          <cell r="G227">
            <v>0</v>
          </cell>
          <cell r="H227">
            <v>0</v>
          </cell>
          <cell r="I227">
            <v>2023</v>
          </cell>
          <cell r="J227" t="str">
            <v>Actual</v>
          </cell>
        </row>
        <row r="228">
          <cell r="B228" t="str">
            <v>PVHJA</v>
          </cell>
          <cell r="C228">
            <v>31</v>
          </cell>
          <cell r="D228" t="str">
            <v>SGN G5</v>
          </cell>
          <cell r="E228" t="str">
            <v>Sea</v>
          </cell>
          <cell r="F228" t="str">
            <v>CS</v>
          </cell>
          <cell r="G228">
            <v>0</v>
          </cell>
          <cell r="H228">
            <v>0</v>
          </cell>
          <cell r="I228">
            <v>2023</v>
          </cell>
          <cell r="J228" t="str">
            <v>Actual</v>
          </cell>
        </row>
        <row r="229">
          <cell r="B229" t="str">
            <v>THAS</v>
          </cell>
          <cell r="C229">
            <v>31</v>
          </cell>
          <cell r="D229" t="str">
            <v>SGN G5</v>
          </cell>
          <cell r="E229" t="str">
            <v>Sea</v>
          </cell>
          <cell r="F229" t="str">
            <v>CS</v>
          </cell>
          <cell r="G229">
            <v>0</v>
          </cell>
          <cell r="H229">
            <v>0</v>
          </cell>
          <cell r="I229">
            <v>2023</v>
          </cell>
          <cell r="J229" t="str">
            <v>Actual</v>
          </cell>
        </row>
        <row r="230">
          <cell r="B230" t="str">
            <v>WARAS</v>
          </cell>
          <cell r="C230">
            <v>31</v>
          </cell>
          <cell r="D230" t="str">
            <v>SGN G5</v>
          </cell>
          <cell r="E230" t="str">
            <v>Sea</v>
          </cell>
          <cell r="F230" t="str">
            <v>CS</v>
          </cell>
          <cell r="G230">
            <v>4</v>
          </cell>
          <cell r="H230">
            <v>0.11363835470085465</v>
          </cell>
          <cell r="I230">
            <v>2023</v>
          </cell>
          <cell r="J230" t="str">
            <v>Actual</v>
          </cell>
        </row>
        <row r="231">
          <cell r="B231" t="str">
            <v>WYNBRG</v>
          </cell>
          <cell r="C231">
            <v>31</v>
          </cell>
          <cell r="D231" t="str">
            <v>SGN G3</v>
          </cell>
          <cell r="E231" t="str">
            <v>Sea</v>
          </cell>
          <cell r="F231" t="str">
            <v>CS</v>
          </cell>
          <cell r="G231">
            <v>0</v>
          </cell>
          <cell r="H231">
            <v>0</v>
          </cell>
          <cell r="I231">
            <v>2023</v>
          </cell>
          <cell r="J231" t="str">
            <v>Actual</v>
          </cell>
        </row>
        <row r="232">
          <cell r="B232" t="str">
            <v>X47BL</v>
          </cell>
          <cell r="C232">
            <v>31</v>
          </cell>
          <cell r="D232" t="str">
            <v>SGN G5</v>
          </cell>
          <cell r="E232" t="str">
            <v>Sea</v>
          </cell>
          <cell r="F232" t="str">
            <v>CS</v>
          </cell>
          <cell r="G232">
            <v>0</v>
          </cell>
          <cell r="H232">
            <v>0</v>
          </cell>
          <cell r="I232">
            <v>2023</v>
          </cell>
          <cell r="J232" t="str">
            <v>Actual</v>
          </cell>
        </row>
        <row r="233">
          <cell r="B233" t="str">
            <v>XATPE</v>
          </cell>
          <cell r="C233">
            <v>31</v>
          </cell>
          <cell r="D233" t="str">
            <v>SGN G5</v>
          </cell>
          <cell r="E233" t="str">
            <v>Sea</v>
          </cell>
          <cell r="F233" t="str">
            <v>CS</v>
          </cell>
          <cell r="G233">
            <v>0</v>
          </cell>
          <cell r="H233">
            <v>0</v>
          </cell>
          <cell r="I233">
            <v>2023</v>
          </cell>
          <cell r="J233" t="str">
            <v>Actual</v>
          </cell>
        </row>
        <row r="234">
          <cell r="B234" t="str">
            <v>XBLAIN</v>
          </cell>
          <cell r="C234">
            <v>31</v>
          </cell>
          <cell r="D234" t="str">
            <v>SGN G5</v>
          </cell>
          <cell r="E234" t="str">
            <v>Sea</v>
          </cell>
          <cell r="F234" t="str">
            <v>CS</v>
          </cell>
          <cell r="G234">
            <v>0</v>
          </cell>
          <cell r="H234">
            <v>0</v>
          </cell>
          <cell r="I234">
            <v>2023</v>
          </cell>
          <cell r="J234" t="str">
            <v>Actual</v>
          </cell>
        </row>
        <row r="235">
          <cell r="B235" t="str">
            <v>XCALM</v>
          </cell>
          <cell r="C235">
            <v>31</v>
          </cell>
          <cell r="D235" t="str">
            <v>SGN G5</v>
          </cell>
          <cell r="E235" t="str">
            <v>Sea</v>
          </cell>
          <cell r="F235" t="str">
            <v>CS</v>
          </cell>
          <cell r="G235">
            <v>0</v>
          </cell>
          <cell r="H235">
            <v>0</v>
          </cell>
          <cell r="I235">
            <v>2023</v>
          </cell>
          <cell r="J235" t="str">
            <v>Actual</v>
          </cell>
        </row>
        <row r="236">
          <cell r="B236" t="str">
            <v>XHBIL</v>
          </cell>
          <cell r="C236">
            <v>31</v>
          </cell>
          <cell r="D236" t="str">
            <v>SGN G5</v>
          </cell>
          <cell r="E236" t="str">
            <v>Sea</v>
          </cell>
          <cell r="F236" t="str">
            <v>CS</v>
          </cell>
          <cell r="G236">
            <v>1</v>
          </cell>
          <cell r="H236">
            <v>7.04375E-2</v>
          </cell>
          <cell r="I236">
            <v>2023</v>
          </cell>
          <cell r="J236" t="str">
            <v>Actual</v>
          </cell>
        </row>
        <row r="237">
          <cell r="B237" t="str">
            <v>XKEENI</v>
          </cell>
          <cell r="C237">
            <v>31</v>
          </cell>
          <cell r="D237" t="str">
            <v>SGN G5</v>
          </cell>
          <cell r="E237" t="str">
            <v>Sea</v>
          </cell>
          <cell r="F237" t="str">
            <v>CS</v>
          </cell>
          <cell r="G237">
            <v>0</v>
          </cell>
          <cell r="H237">
            <v>0</v>
          </cell>
          <cell r="I237">
            <v>2023</v>
          </cell>
          <cell r="J237" t="str">
            <v>Actual</v>
          </cell>
        </row>
        <row r="238">
          <cell r="B238" t="str">
            <v>XREDC</v>
          </cell>
          <cell r="C238">
            <v>31</v>
          </cell>
          <cell r="D238" t="str">
            <v>SGN G5</v>
          </cell>
          <cell r="E238" t="str">
            <v>Sea</v>
          </cell>
          <cell r="F238" t="str">
            <v>CS</v>
          </cell>
          <cell r="G238">
            <v>1</v>
          </cell>
          <cell r="H238">
            <v>4.9606481481481474E-2</v>
          </cell>
          <cell r="I238">
            <v>2023</v>
          </cell>
          <cell r="J238" t="str">
            <v>Actual</v>
          </cell>
        </row>
        <row r="239">
          <cell r="B239" t="str">
            <v>XSOLS</v>
          </cell>
          <cell r="C239">
            <v>31</v>
          </cell>
          <cell r="D239" t="str">
            <v>SGN G5</v>
          </cell>
          <cell r="E239" t="str">
            <v>Sea</v>
          </cell>
          <cell r="F239" t="str">
            <v>CS</v>
          </cell>
          <cell r="G239">
            <v>0</v>
          </cell>
          <cell r="H239">
            <v>0</v>
          </cell>
          <cell r="I239">
            <v>2023</v>
          </cell>
          <cell r="J239" t="str">
            <v>Actual</v>
          </cell>
        </row>
        <row r="240">
          <cell r="B240" t="str">
            <v>USBOX</v>
          </cell>
          <cell r="C240">
            <v>31</v>
          </cell>
          <cell r="D240" t="str">
            <v>SGN G5</v>
          </cell>
          <cell r="E240" t="str">
            <v>Sea</v>
          </cell>
          <cell r="F240" t="str">
            <v>CS</v>
          </cell>
          <cell r="G240">
            <v>0</v>
          </cell>
          <cell r="H240">
            <v>0.14326388888888889</v>
          </cell>
          <cell r="I240">
            <v>2023</v>
          </cell>
          <cell r="J240" t="str">
            <v>Actual</v>
          </cell>
        </row>
        <row r="241">
          <cell r="B241" t="str">
            <v>SINBOX</v>
          </cell>
          <cell r="C241">
            <v>31</v>
          </cell>
          <cell r="D241" t="str">
            <v>SGN G5</v>
          </cell>
          <cell r="E241" t="str">
            <v>Sea</v>
          </cell>
          <cell r="F241" t="str">
            <v>CS</v>
          </cell>
          <cell r="G241">
            <v>0</v>
          </cell>
          <cell r="H241">
            <v>0</v>
          </cell>
          <cell r="I241">
            <v>2023</v>
          </cell>
          <cell r="J241" t="str">
            <v>Actual</v>
          </cell>
        </row>
        <row r="242">
          <cell r="B242" t="str">
            <v>EMLUX</v>
          </cell>
          <cell r="C242">
            <v>31</v>
          </cell>
          <cell r="D242" t="str">
            <v>SGN G4</v>
          </cell>
          <cell r="E242" t="str">
            <v>Sea</v>
          </cell>
          <cell r="F242" t="str">
            <v>CS</v>
          </cell>
          <cell r="G242">
            <v>0</v>
          </cell>
          <cell r="H242">
            <v>0</v>
          </cell>
          <cell r="I242">
            <v>2023</v>
          </cell>
          <cell r="J242" t="str">
            <v>Actual</v>
          </cell>
        </row>
        <row r="243">
          <cell r="B243" t="str">
            <v>EUROM</v>
          </cell>
          <cell r="C243">
            <v>31</v>
          </cell>
          <cell r="D243" t="str">
            <v>SGN G4</v>
          </cell>
          <cell r="E243" t="str">
            <v>Sea</v>
          </cell>
          <cell r="F243" t="str">
            <v>CS</v>
          </cell>
          <cell r="G243">
            <v>0</v>
          </cell>
          <cell r="H243">
            <v>0</v>
          </cell>
          <cell r="I243">
            <v>2023</v>
          </cell>
          <cell r="J243" t="str">
            <v>Actual</v>
          </cell>
        </row>
        <row r="244">
          <cell r="B244" t="str">
            <v>SWOOSH</v>
          </cell>
          <cell r="C244">
            <v>31</v>
          </cell>
          <cell r="D244" t="str">
            <v>SGN G1</v>
          </cell>
          <cell r="E244" t="str">
            <v>Air</v>
          </cell>
          <cell r="F244" t="str">
            <v>DOC</v>
          </cell>
          <cell r="G244">
            <v>0</v>
          </cell>
          <cell r="H244">
            <v>0</v>
          </cell>
          <cell r="I244">
            <v>2023</v>
          </cell>
          <cell r="J244" t="str">
            <v>Actual</v>
          </cell>
        </row>
        <row r="245">
          <cell r="B245" t="str">
            <v>CONVRS</v>
          </cell>
          <cell r="C245">
            <v>31</v>
          </cell>
          <cell r="D245" t="str">
            <v>SGN G1</v>
          </cell>
          <cell r="E245" t="str">
            <v>Air</v>
          </cell>
          <cell r="F245" t="str">
            <v>DOC</v>
          </cell>
          <cell r="G245">
            <v>0</v>
          </cell>
          <cell r="H245">
            <v>0</v>
          </cell>
          <cell r="I245">
            <v>2023</v>
          </cell>
          <cell r="J245" t="str">
            <v>Actual</v>
          </cell>
        </row>
        <row r="246">
          <cell r="B246" t="str">
            <v>COLE</v>
          </cell>
          <cell r="C246">
            <v>31</v>
          </cell>
          <cell r="D246" t="str">
            <v>SGN G1</v>
          </cell>
          <cell r="E246" t="str">
            <v>Air</v>
          </cell>
          <cell r="F246" t="str">
            <v>DOC</v>
          </cell>
          <cell r="G246">
            <v>0</v>
          </cell>
          <cell r="H246">
            <v>0</v>
          </cell>
          <cell r="I246">
            <v>2023</v>
          </cell>
          <cell r="J246" t="str">
            <v>Actual</v>
          </cell>
        </row>
        <row r="247">
          <cell r="B247" t="str">
            <v>AAFZE</v>
          </cell>
          <cell r="C247">
            <v>31</v>
          </cell>
          <cell r="D247" t="str">
            <v>SGN G2</v>
          </cell>
          <cell r="E247" t="str">
            <v>Air</v>
          </cell>
          <cell r="F247" t="str">
            <v>DOC</v>
          </cell>
          <cell r="G247">
            <v>0</v>
          </cell>
          <cell r="H247">
            <v>0</v>
          </cell>
          <cell r="I247">
            <v>2023</v>
          </cell>
          <cell r="J247" t="str">
            <v>Actual</v>
          </cell>
        </row>
        <row r="248">
          <cell r="B248" t="str">
            <v>AEBV</v>
          </cell>
          <cell r="C248">
            <v>31</v>
          </cell>
          <cell r="D248" t="str">
            <v>SGN G2</v>
          </cell>
          <cell r="E248" t="str">
            <v>Air</v>
          </cell>
          <cell r="F248" t="str">
            <v>DOC</v>
          </cell>
          <cell r="G248">
            <v>0</v>
          </cell>
          <cell r="H248">
            <v>0</v>
          </cell>
          <cell r="I248">
            <v>2023</v>
          </cell>
          <cell r="J248" t="str">
            <v>Actual</v>
          </cell>
        </row>
        <row r="249">
          <cell r="B249" t="str">
            <v>ANNINC</v>
          </cell>
          <cell r="C249">
            <v>31</v>
          </cell>
          <cell r="D249" t="str">
            <v>SGN G2</v>
          </cell>
          <cell r="E249" t="str">
            <v>Air</v>
          </cell>
          <cell r="F249" t="str">
            <v>DOC</v>
          </cell>
          <cell r="G249">
            <v>0</v>
          </cell>
          <cell r="H249">
            <v>0</v>
          </cell>
          <cell r="I249">
            <v>2023</v>
          </cell>
          <cell r="J249" t="str">
            <v>Actual</v>
          </cell>
        </row>
        <row r="250">
          <cell r="B250" t="str">
            <v>ARMOUR</v>
          </cell>
          <cell r="C250">
            <v>31</v>
          </cell>
          <cell r="D250" t="str">
            <v>SGN G2</v>
          </cell>
          <cell r="E250" t="str">
            <v>Air</v>
          </cell>
          <cell r="F250" t="str">
            <v>DOC</v>
          </cell>
          <cell r="G250">
            <v>0</v>
          </cell>
          <cell r="H250">
            <v>0</v>
          </cell>
          <cell r="I250">
            <v>2023</v>
          </cell>
          <cell r="J250" t="str">
            <v>Actual</v>
          </cell>
        </row>
        <row r="251">
          <cell r="B251" t="str">
            <v>ATC</v>
          </cell>
          <cell r="C251">
            <v>31</v>
          </cell>
          <cell r="D251" t="str">
            <v>SGN G2</v>
          </cell>
          <cell r="E251" t="str">
            <v>Air</v>
          </cell>
          <cell r="F251" t="str">
            <v>DOC</v>
          </cell>
          <cell r="G251">
            <v>0</v>
          </cell>
          <cell r="H251">
            <v>0</v>
          </cell>
          <cell r="I251">
            <v>2023</v>
          </cell>
          <cell r="J251" t="str">
            <v>Actual</v>
          </cell>
        </row>
        <row r="252">
          <cell r="B252" t="str">
            <v>ATCSTS</v>
          </cell>
          <cell r="C252">
            <v>31</v>
          </cell>
          <cell r="D252" t="str">
            <v>SGN G2</v>
          </cell>
          <cell r="E252" t="str">
            <v>Air</v>
          </cell>
          <cell r="F252" t="str">
            <v>DOC</v>
          </cell>
          <cell r="G252">
            <v>0</v>
          </cell>
          <cell r="H252">
            <v>0</v>
          </cell>
          <cell r="I252">
            <v>2023</v>
          </cell>
          <cell r="J252" t="str">
            <v>Actual</v>
          </cell>
        </row>
        <row r="253">
          <cell r="B253" t="str">
            <v>ATS</v>
          </cell>
          <cell r="C253">
            <v>31</v>
          </cell>
          <cell r="D253" t="str">
            <v>SGN G2</v>
          </cell>
          <cell r="E253" t="str">
            <v>Air</v>
          </cell>
          <cell r="F253" t="str">
            <v>DOC</v>
          </cell>
          <cell r="G253">
            <v>0</v>
          </cell>
          <cell r="H253">
            <v>0</v>
          </cell>
          <cell r="I253">
            <v>2023</v>
          </cell>
          <cell r="J253" t="str">
            <v>Actual</v>
          </cell>
        </row>
        <row r="254">
          <cell r="B254" t="str">
            <v>HORBAC</v>
          </cell>
          <cell r="C254">
            <v>31</v>
          </cell>
          <cell r="D254" t="str">
            <v>SGN G2</v>
          </cell>
          <cell r="E254" t="str">
            <v>Air</v>
          </cell>
          <cell r="F254" t="str">
            <v>DOC</v>
          </cell>
          <cell r="G254">
            <v>0</v>
          </cell>
          <cell r="H254">
            <v>0</v>
          </cell>
          <cell r="I254">
            <v>2023</v>
          </cell>
          <cell r="J254" t="str">
            <v>Actual</v>
          </cell>
        </row>
        <row r="255">
          <cell r="B255" t="str">
            <v>HORBUB</v>
          </cell>
          <cell r="C255">
            <v>31</v>
          </cell>
          <cell r="D255" t="str">
            <v>SGN G2</v>
          </cell>
          <cell r="E255" t="str">
            <v>Air</v>
          </cell>
          <cell r="F255" t="str">
            <v>DOC</v>
          </cell>
          <cell r="G255">
            <v>0</v>
          </cell>
          <cell r="H255">
            <v>0</v>
          </cell>
          <cell r="I255">
            <v>2023</v>
          </cell>
          <cell r="J255" t="str">
            <v>Actual</v>
          </cell>
        </row>
        <row r="256">
          <cell r="B256" t="str">
            <v>HOSLEY</v>
          </cell>
          <cell r="C256">
            <v>31</v>
          </cell>
          <cell r="D256" t="str">
            <v>SGN G2</v>
          </cell>
          <cell r="E256" t="str">
            <v>Air</v>
          </cell>
          <cell r="F256" t="str">
            <v>DOC</v>
          </cell>
          <cell r="G256">
            <v>0</v>
          </cell>
          <cell r="H256">
            <v>0</v>
          </cell>
          <cell r="I256">
            <v>2023</v>
          </cell>
          <cell r="J256" t="str">
            <v>Actual</v>
          </cell>
        </row>
        <row r="257">
          <cell r="B257" t="str">
            <v>JCREW</v>
          </cell>
          <cell r="C257">
            <v>31</v>
          </cell>
          <cell r="D257" t="str">
            <v>SGN G2</v>
          </cell>
          <cell r="E257" t="str">
            <v>Air</v>
          </cell>
          <cell r="F257" t="str">
            <v>DOC</v>
          </cell>
          <cell r="G257">
            <v>0</v>
          </cell>
          <cell r="H257">
            <v>0</v>
          </cell>
          <cell r="I257">
            <v>2023</v>
          </cell>
          <cell r="J257" t="str">
            <v>Actual</v>
          </cell>
        </row>
        <row r="258">
          <cell r="B258" t="str">
            <v>NBAL</v>
          </cell>
          <cell r="C258">
            <v>31</v>
          </cell>
          <cell r="D258" t="str">
            <v>SGN G2</v>
          </cell>
          <cell r="E258" t="str">
            <v>Air</v>
          </cell>
          <cell r="F258" t="str">
            <v>DOC</v>
          </cell>
          <cell r="G258">
            <v>0</v>
          </cell>
          <cell r="H258">
            <v>0</v>
          </cell>
          <cell r="I258">
            <v>2023</v>
          </cell>
          <cell r="J258" t="str">
            <v>Actual</v>
          </cell>
        </row>
        <row r="259">
          <cell r="B259" t="str">
            <v>NBC</v>
          </cell>
          <cell r="C259">
            <v>31</v>
          </cell>
          <cell r="D259" t="str">
            <v>SGN G2</v>
          </cell>
          <cell r="E259" t="str">
            <v>Air</v>
          </cell>
          <cell r="F259" t="str">
            <v>DOC</v>
          </cell>
          <cell r="G259">
            <v>0</v>
          </cell>
          <cell r="H259">
            <v>0</v>
          </cell>
          <cell r="I259">
            <v>2023</v>
          </cell>
          <cell r="J259" t="str">
            <v>Actual</v>
          </cell>
        </row>
        <row r="260">
          <cell r="B260" t="str">
            <v>NBMY</v>
          </cell>
          <cell r="C260">
            <v>31</v>
          </cell>
          <cell r="D260" t="str">
            <v>SGN G2</v>
          </cell>
          <cell r="E260" t="str">
            <v>Air</v>
          </cell>
          <cell r="F260" t="str">
            <v>DOC</v>
          </cell>
          <cell r="G260">
            <v>0</v>
          </cell>
          <cell r="H260">
            <v>0</v>
          </cell>
          <cell r="I260">
            <v>2023</v>
          </cell>
          <cell r="J260" t="str">
            <v>Actual</v>
          </cell>
        </row>
        <row r="261">
          <cell r="B261" t="str">
            <v>NBSG</v>
          </cell>
          <cell r="C261">
            <v>31</v>
          </cell>
          <cell r="D261" t="str">
            <v>SGN G2</v>
          </cell>
          <cell r="E261" t="str">
            <v>Air</v>
          </cell>
          <cell r="F261" t="str">
            <v>DOC</v>
          </cell>
          <cell r="G261">
            <v>0</v>
          </cell>
          <cell r="H261">
            <v>0</v>
          </cell>
          <cell r="I261">
            <v>2023</v>
          </cell>
          <cell r="J261" t="str">
            <v>Actual</v>
          </cell>
        </row>
        <row r="262">
          <cell r="B262" t="str">
            <v>UADSHP</v>
          </cell>
          <cell r="C262">
            <v>31</v>
          </cell>
          <cell r="D262" t="str">
            <v>SGN G2</v>
          </cell>
          <cell r="E262" t="str">
            <v>Air</v>
          </cell>
          <cell r="F262" t="str">
            <v>DOC</v>
          </cell>
          <cell r="G262">
            <v>0</v>
          </cell>
          <cell r="H262">
            <v>0</v>
          </cell>
          <cell r="I262">
            <v>2023</v>
          </cell>
          <cell r="J262" t="str">
            <v>Actual</v>
          </cell>
        </row>
        <row r="263">
          <cell r="B263" t="str">
            <v>WARMEX</v>
          </cell>
          <cell r="C263">
            <v>31</v>
          </cell>
          <cell r="D263" t="str">
            <v>SGN G2</v>
          </cell>
          <cell r="E263" t="str">
            <v>Air</v>
          </cell>
          <cell r="F263" t="str">
            <v>DOC</v>
          </cell>
          <cell r="G263">
            <v>0</v>
          </cell>
          <cell r="H263">
            <v>0</v>
          </cell>
          <cell r="I263">
            <v>2023</v>
          </cell>
          <cell r="J263" t="str">
            <v>Actual</v>
          </cell>
        </row>
        <row r="264">
          <cell r="B264" t="str">
            <v>XIRGA</v>
          </cell>
          <cell r="C264">
            <v>31</v>
          </cell>
          <cell r="D264" t="str">
            <v>SGN G5</v>
          </cell>
          <cell r="E264" t="str">
            <v>Air</v>
          </cell>
          <cell r="F264" t="str">
            <v>DOC</v>
          </cell>
          <cell r="G264">
            <v>0</v>
          </cell>
          <cell r="H264">
            <v>0</v>
          </cell>
          <cell r="I264">
            <v>2023</v>
          </cell>
          <cell r="J264" t="str">
            <v>Actual</v>
          </cell>
        </row>
        <row r="265">
          <cell r="B265" t="str">
            <v>XWASO</v>
          </cell>
          <cell r="C265">
            <v>31</v>
          </cell>
          <cell r="D265" t="str">
            <v>SGN G2</v>
          </cell>
          <cell r="E265" t="str">
            <v>Air</v>
          </cell>
          <cell r="F265" t="str">
            <v>DOC</v>
          </cell>
          <cell r="G265">
            <v>0</v>
          </cell>
          <cell r="H265">
            <v>0</v>
          </cell>
          <cell r="I265">
            <v>2023</v>
          </cell>
          <cell r="J265" t="str">
            <v>Actual</v>
          </cell>
        </row>
        <row r="266">
          <cell r="B266" t="str">
            <v>AEO</v>
          </cell>
          <cell r="C266">
            <v>31</v>
          </cell>
          <cell r="D266" t="str">
            <v>SGN G3</v>
          </cell>
          <cell r="E266" t="str">
            <v>Air</v>
          </cell>
          <cell r="F266" t="str">
            <v>DOC</v>
          </cell>
          <cell r="G266">
            <v>3</v>
          </cell>
          <cell r="H266">
            <v>0</v>
          </cell>
          <cell r="I266">
            <v>2023</v>
          </cell>
          <cell r="J266" t="str">
            <v>Actual</v>
          </cell>
        </row>
        <row r="267">
          <cell r="B267" t="str">
            <v>AEOHK</v>
          </cell>
          <cell r="C267">
            <v>31</v>
          </cell>
          <cell r="D267" t="str">
            <v>SGN G3</v>
          </cell>
          <cell r="E267" t="str">
            <v>Air</v>
          </cell>
          <cell r="F267" t="str">
            <v>DOC</v>
          </cell>
          <cell r="G267">
            <v>0</v>
          </cell>
          <cell r="H267">
            <v>0</v>
          </cell>
          <cell r="I267">
            <v>2023</v>
          </cell>
          <cell r="J267" t="str">
            <v>Actual</v>
          </cell>
        </row>
        <row r="268">
          <cell r="B268" t="str">
            <v>AEOJP</v>
          </cell>
          <cell r="C268">
            <v>31</v>
          </cell>
          <cell r="D268" t="str">
            <v>SGN G3</v>
          </cell>
          <cell r="E268" t="str">
            <v>Air</v>
          </cell>
          <cell r="F268" t="str">
            <v>DOC</v>
          </cell>
          <cell r="G268">
            <v>0</v>
          </cell>
          <cell r="H268">
            <v>0</v>
          </cell>
          <cell r="I268">
            <v>2023</v>
          </cell>
          <cell r="J268" t="str">
            <v>Actual</v>
          </cell>
        </row>
        <row r="269">
          <cell r="B269" t="str">
            <v>AEOMEX</v>
          </cell>
          <cell r="C269">
            <v>31</v>
          </cell>
          <cell r="D269" t="str">
            <v>SGN G3</v>
          </cell>
          <cell r="E269" t="str">
            <v>Air</v>
          </cell>
          <cell r="F269" t="str">
            <v>DOC</v>
          </cell>
          <cell r="G269">
            <v>0</v>
          </cell>
          <cell r="H269">
            <v>0</v>
          </cell>
          <cell r="I269">
            <v>2023</v>
          </cell>
          <cell r="J269" t="str">
            <v>Actual</v>
          </cell>
        </row>
        <row r="270">
          <cell r="B270" t="str">
            <v>AEOMIX</v>
          </cell>
          <cell r="C270">
            <v>31</v>
          </cell>
          <cell r="D270" t="str">
            <v>SGN G3</v>
          </cell>
          <cell r="E270" t="str">
            <v>Air</v>
          </cell>
          <cell r="F270" t="str">
            <v>DOC</v>
          </cell>
          <cell r="G270">
            <v>0</v>
          </cell>
          <cell r="H270">
            <v>0</v>
          </cell>
          <cell r="I270">
            <v>2023</v>
          </cell>
          <cell r="J270" t="str">
            <v>Actual</v>
          </cell>
        </row>
        <row r="271">
          <cell r="B271" t="str">
            <v>AEOSHA</v>
          </cell>
          <cell r="C271">
            <v>31</v>
          </cell>
          <cell r="D271" t="str">
            <v>SGN G3</v>
          </cell>
          <cell r="E271" t="str">
            <v>Air</v>
          </cell>
          <cell r="F271" t="str">
            <v>DOC</v>
          </cell>
          <cell r="G271">
            <v>0</v>
          </cell>
          <cell r="H271">
            <v>0</v>
          </cell>
          <cell r="I271">
            <v>2023</v>
          </cell>
          <cell r="J271" t="str">
            <v>Actual</v>
          </cell>
        </row>
        <row r="272">
          <cell r="B272" t="str">
            <v>AGRON</v>
          </cell>
          <cell r="C272">
            <v>31</v>
          </cell>
          <cell r="D272" t="str">
            <v>SGN G3</v>
          </cell>
          <cell r="E272" t="str">
            <v>Air</v>
          </cell>
          <cell r="F272" t="str">
            <v>DOC</v>
          </cell>
          <cell r="G272">
            <v>0</v>
          </cell>
          <cell r="H272">
            <v>0</v>
          </cell>
          <cell r="I272">
            <v>2023</v>
          </cell>
          <cell r="J272" t="str">
            <v>Actual</v>
          </cell>
        </row>
        <row r="273">
          <cell r="B273" t="str">
            <v>BELL</v>
          </cell>
          <cell r="C273">
            <v>31</v>
          </cell>
          <cell r="D273" t="str">
            <v>SGN G3</v>
          </cell>
          <cell r="E273" t="str">
            <v>Air</v>
          </cell>
          <cell r="F273" t="str">
            <v>DOC</v>
          </cell>
          <cell r="G273">
            <v>0</v>
          </cell>
          <cell r="H273">
            <v>0</v>
          </cell>
          <cell r="I273">
            <v>2023</v>
          </cell>
          <cell r="J273" t="str">
            <v>Actual</v>
          </cell>
        </row>
        <row r="274">
          <cell r="B274" t="str">
            <v>BHBEJ</v>
          </cell>
          <cell r="C274">
            <v>31</v>
          </cell>
          <cell r="D274" t="str">
            <v>SGN G3</v>
          </cell>
          <cell r="E274" t="str">
            <v>Air</v>
          </cell>
          <cell r="F274" t="str">
            <v>DOC</v>
          </cell>
          <cell r="G274">
            <v>0</v>
          </cell>
          <cell r="H274">
            <v>0</v>
          </cell>
          <cell r="I274">
            <v>2023</v>
          </cell>
          <cell r="J274" t="str">
            <v>Actual</v>
          </cell>
        </row>
        <row r="275">
          <cell r="B275" t="str">
            <v>BPS</v>
          </cell>
          <cell r="C275">
            <v>31</v>
          </cell>
          <cell r="D275" t="str">
            <v>SGN G3</v>
          </cell>
          <cell r="E275" t="str">
            <v>Air</v>
          </cell>
          <cell r="F275" t="str">
            <v>DOC</v>
          </cell>
          <cell r="G275">
            <v>0</v>
          </cell>
          <cell r="H275">
            <v>0</v>
          </cell>
          <cell r="I275">
            <v>2023</v>
          </cell>
          <cell r="J275" t="str">
            <v>Actual</v>
          </cell>
        </row>
        <row r="276">
          <cell r="B276" t="str">
            <v>BPSH</v>
          </cell>
          <cell r="C276">
            <v>31</v>
          </cell>
          <cell r="D276" t="str">
            <v>SGN G3</v>
          </cell>
          <cell r="E276" t="str">
            <v>Air</v>
          </cell>
          <cell r="F276" t="str">
            <v>DOC</v>
          </cell>
          <cell r="G276">
            <v>0</v>
          </cell>
          <cell r="H276">
            <v>0</v>
          </cell>
          <cell r="I276">
            <v>2023</v>
          </cell>
          <cell r="J276" t="str">
            <v>Actual</v>
          </cell>
        </row>
        <row r="277">
          <cell r="B277" t="str">
            <v>BPSHCA</v>
          </cell>
          <cell r="C277">
            <v>31</v>
          </cell>
          <cell r="D277" t="str">
            <v>SGN G3</v>
          </cell>
          <cell r="E277" t="str">
            <v>Air</v>
          </cell>
          <cell r="F277" t="str">
            <v>DOC</v>
          </cell>
          <cell r="G277">
            <v>0</v>
          </cell>
          <cell r="H277">
            <v>0</v>
          </cell>
          <cell r="I277">
            <v>2023</v>
          </cell>
          <cell r="J277" t="str">
            <v>Actual</v>
          </cell>
        </row>
        <row r="278">
          <cell r="B278" t="str">
            <v>BPSHUB</v>
          </cell>
          <cell r="C278">
            <v>31</v>
          </cell>
          <cell r="D278" t="str">
            <v>SGN G3</v>
          </cell>
          <cell r="E278" t="str">
            <v>Air</v>
          </cell>
          <cell r="F278" t="str">
            <v>DOC</v>
          </cell>
          <cell r="G278">
            <v>0</v>
          </cell>
          <cell r="H278">
            <v>0</v>
          </cell>
          <cell r="I278">
            <v>2023</v>
          </cell>
          <cell r="J278" t="str">
            <v>Actual</v>
          </cell>
        </row>
        <row r="279">
          <cell r="B279" t="str">
            <v>BPSL</v>
          </cell>
          <cell r="C279">
            <v>31</v>
          </cell>
          <cell r="D279" t="str">
            <v>SGN G3</v>
          </cell>
          <cell r="E279" t="str">
            <v>Air</v>
          </cell>
          <cell r="F279" t="str">
            <v>DOC</v>
          </cell>
          <cell r="G279">
            <v>0</v>
          </cell>
          <cell r="H279">
            <v>0</v>
          </cell>
          <cell r="I279">
            <v>2023</v>
          </cell>
          <cell r="J279" t="str">
            <v>Actual</v>
          </cell>
        </row>
        <row r="280">
          <cell r="B280" t="str">
            <v>BRYLAN</v>
          </cell>
          <cell r="C280">
            <v>31</v>
          </cell>
          <cell r="D280" t="str">
            <v>SGN G3</v>
          </cell>
          <cell r="E280" t="str">
            <v>Air</v>
          </cell>
          <cell r="F280" t="str">
            <v>DOC</v>
          </cell>
          <cell r="G280">
            <v>0</v>
          </cell>
          <cell r="H280">
            <v>0</v>
          </cell>
          <cell r="I280">
            <v>2023</v>
          </cell>
          <cell r="J280" t="str">
            <v>Actual</v>
          </cell>
        </row>
        <row r="281">
          <cell r="B281" t="str">
            <v>CHEWY</v>
          </cell>
          <cell r="C281">
            <v>31</v>
          </cell>
          <cell r="D281" t="str">
            <v>SGN G3</v>
          </cell>
          <cell r="E281" t="str">
            <v>Air</v>
          </cell>
          <cell r="F281" t="str">
            <v>DOC</v>
          </cell>
          <cell r="G281">
            <v>0</v>
          </cell>
          <cell r="H281">
            <v>0</v>
          </cell>
          <cell r="I281">
            <v>2023</v>
          </cell>
          <cell r="J281" t="str">
            <v>Actual</v>
          </cell>
        </row>
        <row r="282">
          <cell r="B282" t="str">
            <v>CLUSH</v>
          </cell>
          <cell r="C282">
            <v>31</v>
          </cell>
          <cell r="D282" t="str">
            <v>SGN G3</v>
          </cell>
          <cell r="E282" t="str">
            <v>Air</v>
          </cell>
          <cell r="F282" t="str">
            <v>DOC</v>
          </cell>
          <cell r="G282">
            <v>0</v>
          </cell>
          <cell r="H282">
            <v>0</v>
          </cell>
          <cell r="I282">
            <v>2023</v>
          </cell>
          <cell r="J282" t="str">
            <v>Actual</v>
          </cell>
        </row>
        <row r="283">
          <cell r="B283" t="str">
            <v>DEICH</v>
          </cell>
          <cell r="C283">
            <v>31</v>
          </cell>
          <cell r="D283" t="str">
            <v>SGN G3</v>
          </cell>
          <cell r="E283" t="str">
            <v>Air</v>
          </cell>
          <cell r="F283" t="str">
            <v>DOC</v>
          </cell>
          <cell r="G283">
            <v>0</v>
          </cell>
          <cell r="H283">
            <v>0</v>
          </cell>
          <cell r="I283">
            <v>2023</v>
          </cell>
          <cell r="J283" t="str">
            <v>Actual</v>
          </cell>
        </row>
        <row r="284">
          <cell r="B284" t="str">
            <v>DEICUK</v>
          </cell>
          <cell r="C284">
            <v>31</v>
          </cell>
          <cell r="D284" t="str">
            <v>SGN G3</v>
          </cell>
          <cell r="E284" t="str">
            <v>Air</v>
          </cell>
          <cell r="F284" t="str">
            <v>DOC</v>
          </cell>
          <cell r="G284">
            <v>0</v>
          </cell>
          <cell r="H284">
            <v>0</v>
          </cell>
          <cell r="I284">
            <v>2023</v>
          </cell>
          <cell r="J284" t="str">
            <v>Actual</v>
          </cell>
        </row>
        <row r="285">
          <cell r="B285" t="str">
            <v>DEMO</v>
          </cell>
          <cell r="C285">
            <v>31</v>
          </cell>
          <cell r="D285" t="str">
            <v>SGN G3</v>
          </cell>
          <cell r="E285" t="str">
            <v>Air</v>
          </cell>
          <cell r="F285" t="str">
            <v>DOC</v>
          </cell>
          <cell r="G285">
            <v>0</v>
          </cell>
          <cell r="H285">
            <v>0</v>
          </cell>
          <cell r="I285">
            <v>2023</v>
          </cell>
          <cell r="J285" t="str">
            <v>Actual</v>
          </cell>
        </row>
        <row r="286">
          <cell r="B286" t="str">
            <v>EDDIEB</v>
          </cell>
          <cell r="C286">
            <v>31</v>
          </cell>
          <cell r="D286" t="str">
            <v>SGN G3</v>
          </cell>
          <cell r="E286" t="str">
            <v>Air</v>
          </cell>
          <cell r="F286" t="str">
            <v>DOC</v>
          </cell>
          <cell r="G286">
            <v>0</v>
          </cell>
          <cell r="H286">
            <v>0</v>
          </cell>
          <cell r="I286">
            <v>2023</v>
          </cell>
          <cell r="J286" t="str">
            <v>Actual</v>
          </cell>
        </row>
        <row r="287">
          <cell r="B287" t="str">
            <v>EMCOLS</v>
          </cell>
          <cell r="C287">
            <v>31</v>
          </cell>
          <cell r="D287" t="str">
            <v>SGN G3</v>
          </cell>
          <cell r="E287" t="str">
            <v>Air</v>
          </cell>
          <cell r="F287" t="str">
            <v>DOC</v>
          </cell>
          <cell r="G287">
            <v>0</v>
          </cell>
          <cell r="H287">
            <v>0</v>
          </cell>
          <cell r="I287">
            <v>2023</v>
          </cell>
          <cell r="J287" t="str">
            <v>Actual</v>
          </cell>
        </row>
        <row r="288">
          <cell r="B288" t="str">
            <v>ENGRS</v>
          </cell>
          <cell r="C288">
            <v>31</v>
          </cell>
          <cell r="D288" t="str">
            <v>SGN G3</v>
          </cell>
          <cell r="E288" t="str">
            <v>Air</v>
          </cell>
          <cell r="F288" t="str">
            <v>DOC</v>
          </cell>
          <cell r="G288">
            <v>0</v>
          </cell>
          <cell r="H288">
            <v>0</v>
          </cell>
          <cell r="I288">
            <v>2023</v>
          </cell>
          <cell r="J288" t="str">
            <v>Actual</v>
          </cell>
        </row>
        <row r="289">
          <cell r="B289" t="str">
            <v>ENSHOE</v>
          </cell>
          <cell r="C289">
            <v>31</v>
          </cell>
          <cell r="D289" t="str">
            <v>SGN G3</v>
          </cell>
          <cell r="E289" t="str">
            <v>Air</v>
          </cell>
          <cell r="F289" t="str">
            <v>DOC</v>
          </cell>
          <cell r="G289">
            <v>0</v>
          </cell>
          <cell r="H289">
            <v>0</v>
          </cell>
          <cell r="I289">
            <v>2023</v>
          </cell>
          <cell r="J289" t="str">
            <v>Actual</v>
          </cell>
        </row>
        <row r="290">
          <cell r="B290" t="str">
            <v>ENSPOR</v>
          </cell>
          <cell r="C290">
            <v>31</v>
          </cell>
          <cell r="D290" t="str">
            <v>SGN G3</v>
          </cell>
          <cell r="E290" t="str">
            <v>Air</v>
          </cell>
          <cell r="F290" t="str">
            <v>DOC</v>
          </cell>
          <cell r="G290">
            <v>0</v>
          </cell>
          <cell r="H290">
            <v>0</v>
          </cell>
          <cell r="I290">
            <v>2023</v>
          </cell>
          <cell r="J290" t="str">
            <v>Actual</v>
          </cell>
        </row>
        <row r="291">
          <cell r="B291" t="str">
            <v>ESPRIT</v>
          </cell>
          <cell r="C291">
            <v>31</v>
          </cell>
          <cell r="D291" t="str">
            <v>SGN G3</v>
          </cell>
          <cell r="E291" t="str">
            <v>Air</v>
          </cell>
          <cell r="F291" t="str">
            <v>DOC</v>
          </cell>
          <cell r="G291">
            <v>0</v>
          </cell>
          <cell r="H291">
            <v>0</v>
          </cell>
          <cell r="I291">
            <v>2023</v>
          </cell>
          <cell r="J291" t="str">
            <v>Actual</v>
          </cell>
        </row>
        <row r="292">
          <cell r="B292" t="str">
            <v>FOOTCA</v>
          </cell>
          <cell r="C292">
            <v>31</v>
          </cell>
          <cell r="D292" t="str">
            <v>SGN G3</v>
          </cell>
          <cell r="E292" t="str">
            <v>Air</v>
          </cell>
          <cell r="F292" t="str">
            <v>DOC</v>
          </cell>
          <cell r="G292">
            <v>0</v>
          </cell>
          <cell r="H292">
            <v>0</v>
          </cell>
          <cell r="I292">
            <v>2023</v>
          </cell>
          <cell r="J292" t="str">
            <v>Actual</v>
          </cell>
        </row>
        <row r="293">
          <cell r="B293" t="str">
            <v>FOOTRT</v>
          </cell>
          <cell r="C293">
            <v>31</v>
          </cell>
          <cell r="D293" t="str">
            <v>SGN G3</v>
          </cell>
          <cell r="E293" t="str">
            <v>Air</v>
          </cell>
          <cell r="F293" t="str">
            <v>DOC</v>
          </cell>
          <cell r="G293">
            <v>0</v>
          </cell>
          <cell r="H293">
            <v>0</v>
          </cell>
          <cell r="I293">
            <v>2023</v>
          </cell>
          <cell r="J293" t="str">
            <v>Actual</v>
          </cell>
        </row>
        <row r="294">
          <cell r="B294" t="str">
            <v>FOOTTE</v>
          </cell>
          <cell r="C294">
            <v>31</v>
          </cell>
          <cell r="D294" t="str">
            <v>SGN G3</v>
          </cell>
          <cell r="E294" t="str">
            <v>Air</v>
          </cell>
          <cell r="F294" t="str">
            <v>DOC</v>
          </cell>
          <cell r="G294">
            <v>0</v>
          </cell>
          <cell r="H294">
            <v>0</v>
          </cell>
          <cell r="I294">
            <v>2023</v>
          </cell>
          <cell r="J294" t="str">
            <v>Actual</v>
          </cell>
        </row>
        <row r="295">
          <cell r="B295" t="str">
            <v>GORE</v>
          </cell>
          <cell r="C295">
            <v>31</v>
          </cell>
          <cell r="D295" t="str">
            <v>SGN G3</v>
          </cell>
          <cell r="E295" t="str">
            <v>Air</v>
          </cell>
          <cell r="F295" t="str">
            <v>DOC</v>
          </cell>
          <cell r="G295">
            <v>0</v>
          </cell>
          <cell r="H295">
            <v>0</v>
          </cell>
          <cell r="I295">
            <v>2023</v>
          </cell>
          <cell r="J295" t="str">
            <v>Actual</v>
          </cell>
        </row>
        <row r="296">
          <cell r="B296" t="str">
            <v>HAGGAR</v>
          </cell>
          <cell r="C296">
            <v>31</v>
          </cell>
          <cell r="D296" t="str">
            <v>SGN G3</v>
          </cell>
          <cell r="E296" t="str">
            <v>Air</v>
          </cell>
          <cell r="F296" t="str">
            <v>DOC</v>
          </cell>
          <cell r="G296">
            <v>0</v>
          </cell>
          <cell r="H296">
            <v>0</v>
          </cell>
          <cell r="I296">
            <v>2023</v>
          </cell>
          <cell r="J296" t="str">
            <v>Actual</v>
          </cell>
        </row>
        <row r="297">
          <cell r="B297" t="str">
            <v>HBIRAW</v>
          </cell>
          <cell r="C297">
            <v>31</v>
          </cell>
          <cell r="D297" t="str">
            <v>SGN G3</v>
          </cell>
          <cell r="E297" t="str">
            <v>Air</v>
          </cell>
          <cell r="F297" t="str">
            <v>DOC</v>
          </cell>
          <cell r="G297">
            <v>0</v>
          </cell>
          <cell r="H297">
            <v>0</v>
          </cell>
          <cell r="I297">
            <v>2023</v>
          </cell>
          <cell r="J297" t="str">
            <v>Actual</v>
          </cell>
        </row>
        <row r="298">
          <cell r="B298" t="str">
            <v>HUNK</v>
          </cell>
          <cell r="C298">
            <v>31</v>
          </cell>
          <cell r="D298" t="str">
            <v>SGN G3</v>
          </cell>
          <cell r="E298" t="str">
            <v>Air</v>
          </cell>
          <cell r="F298" t="str">
            <v>DOC</v>
          </cell>
          <cell r="G298">
            <v>0</v>
          </cell>
          <cell r="H298">
            <v>0</v>
          </cell>
          <cell r="I298">
            <v>2023</v>
          </cell>
          <cell r="J298" t="str">
            <v>Actual</v>
          </cell>
        </row>
        <row r="299">
          <cell r="B299" t="str">
            <v>MYSHOE</v>
          </cell>
          <cell r="C299">
            <v>31</v>
          </cell>
          <cell r="D299" t="str">
            <v>SGN G3</v>
          </cell>
          <cell r="E299" t="str">
            <v>Air</v>
          </cell>
          <cell r="F299" t="str">
            <v>DOC</v>
          </cell>
          <cell r="G299">
            <v>0</v>
          </cell>
          <cell r="H299">
            <v>0</v>
          </cell>
          <cell r="I299">
            <v>2023</v>
          </cell>
          <cell r="J299" t="str">
            <v>Actual</v>
          </cell>
        </row>
        <row r="300">
          <cell r="B300" t="str">
            <v>OFWO</v>
          </cell>
          <cell r="C300">
            <v>31</v>
          </cell>
          <cell r="D300" t="str">
            <v>SGN G3</v>
          </cell>
          <cell r="E300" t="str">
            <v>Air</v>
          </cell>
          <cell r="F300" t="str">
            <v>DOC</v>
          </cell>
          <cell r="G300">
            <v>0</v>
          </cell>
          <cell r="H300">
            <v>0</v>
          </cell>
          <cell r="I300">
            <v>2023</v>
          </cell>
          <cell r="J300" t="str">
            <v>Actual</v>
          </cell>
        </row>
        <row r="301">
          <cell r="B301" t="str">
            <v>PESPO</v>
          </cell>
          <cell r="C301">
            <v>31</v>
          </cell>
          <cell r="D301" t="str">
            <v>SGN G3</v>
          </cell>
          <cell r="E301" t="str">
            <v>Air</v>
          </cell>
          <cell r="F301" t="str">
            <v>DOC</v>
          </cell>
          <cell r="G301">
            <v>0</v>
          </cell>
          <cell r="H301">
            <v>0</v>
          </cell>
          <cell r="I301">
            <v>2023</v>
          </cell>
          <cell r="J301" t="str">
            <v>Actual</v>
          </cell>
        </row>
        <row r="302">
          <cell r="B302" t="str">
            <v>RACK</v>
          </cell>
          <cell r="C302">
            <v>31</v>
          </cell>
          <cell r="D302" t="str">
            <v>SGN G3</v>
          </cell>
          <cell r="E302" t="str">
            <v>Air</v>
          </cell>
          <cell r="F302" t="str">
            <v>DOC</v>
          </cell>
          <cell r="G302">
            <v>0</v>
          </cell>
          <cell r="H302">
            <v>0</v>
          </cell>
          <cell r="I302">
            <v>2023</v>
          </cell>
          <cell r="J302" t="str">
            <v>Actual</v>
          </cell>
        </row>
        <row r="303">
          <cell r="B303" t="str">
            <v>RH</v>
          </cell>
          <cell r="C303">
            <v>31</v>
          </cell>
          <cell r="D303" t="str">
            <v>SGN G3</v>
          </cell>
          <cell r="E303" t="str">
            <v>Air</v>
          </cell>
          <cell r="F303" t="str">
            <v>DOC</v>
          </cell>
          <cell r="G303">
            <v>0</v>
          </cell>
          <cell r="H303">
            <v>0</v>
          </cell>
          <cell r="I303">
            <v>2023</v>
          </cell>
          <cell r="J303" t="str">
            <v>Actual</v>
          </cell>
        </row>
        <row r="304">
          <cell r="B304" t="str">
            <v>RSGC</v>
          </cell>
          <cell r="C304">
            <v>31</v>
          </cell>
          <cell r="D304" t="str">
            <v>SGN G3</v>
          </cell>
          <cell r="E304" t="str">
            <v>Air</v>
          </cell>
          <cell r="F304" t="str">
            <v>DOC</v>
          </cell>
          <cell r="G304">
            <v>0</v>
          </cell>
          <cell r="H304">
            <v>0</v>
          </cell>
          <cell r="I304">
            <v>2023</v>
          </cell>
          <cell r="J304" t="str">
            <v>Actual</v>
          </cell>
        </row>
        <row r="305">
          <cell r="B305" t="str">
            <v>SPST</v>
          </cell>
          <cell r="C305">
            <v>31</v>
          </cell>
          <cell r="D305" t="str">
            <v>SGN G3</v>
          </cell>
          <cell r="E305" t="str">
            <v>Air</v>
          </cell>
          <cell r="F305" t="str">
            <v>DOC</v>
          </cell>
          <cell r="G305">
            <v>0</v>
          </cell>
          <cell r="H305">
            <v>0</v>
          </cell>
          <cell r="I305">
            <v>2023</v>
          </cell>
          <cell r="J305" t="str">
            <v>Actual</v>
          </cell>
        </row>
        <row r="306">
          <cell r="B306" t="str">
            <v>TKMAXX</v>
          </cell>
          <cell r="C306">
            <v>31</v>
          </cell>
          <cell r="D306" t="str">
            <v>SGN G3</v>
          </cell>
          <cell r="E306" t="str">
            <v>Air</v>
          </cell>
          <cell r="F306" t="str">
            <v>DOC</v>
          </cell>
          <cell r="G306">
            <v>0</v>
          </cell>
          <cell r="H306">
            <v>0</v>
          </cell>
          <cell r="I306">
            <v>2023</v>
          </cell>
          <cell r="J306" t="str">
            <v>Actual</v>
          </cell>
        </row>
        <row r="307">
          <cell r="B307" t="str">
            <v>TOTES</v>
          </cell>
          <cell r="C307">
            <v>31</v>
          </cell>
          <cell r="D307" t="str">
            <v>SGN G3</v>
          </cell>
          <cell r="E307" t="str">
            <v>Air</v>
          </cell>
          <cell r="F307" t="str">
            <v>DOC</v>
          </cell>
          <cell r="G307">
            <v>0</v>
          </cell>
          <cell r="H307">
            <v>0</v>
          </cell>
          <cell r="I307">
            <v>2023</v>
          </cell>
          <cell r="J307" t="str">
            <v>Actual</v>
          </cell>
        </row>
        <row r="308">
          <cell r="B308" t="str">
            <v>URBAN</v>
          </cell>
          <cell r="C308">
            <v>31</v>
          </cell>
          <cell r="D308" t="str">
            <v>SGN G3</v>
          </cell>
          <cell r="E308" t="str">
            <v>Air</v>
          </cell>
          <cell r="F308" t="str">
            <v>DOC</v>
          </cell>
          <cell r="G308">
            <v>0</v>
          </cell>
          <cell r="H308">
            <v>0</v>
          </cell>
          <cell r="I308">
            <v>2023</v>
          </cell>
          <cell r="J308" t="str">
            <v>Actual</v>
          </cell>
        </row>
        <row r="309">
          <cell r="B309" t="str">
            <v>VANHA</v>
          </cell>
          <cell r="C309">
            <v>31</v>
          </cell>
          <cell r="D309" t="str">
            <v>SGN G3</v>
          </cell>
          <cell r="E309" t="str">
            <v>Air</v>
          </cell>
          <cell r="F309" t="str">
            <v>DOC</v>
          </cell>
          <cell r="G309">
            <v>0</v>
          </cell>
          <cell r="H309">
            <v>0</v>
          </cell>
          <cell r="I309">
            <v>2023</v>
          </cell>
          <cell r="J309" t="str">
            <v>Actual</v>
          </cell>
        </row>
        <row r="310">
          <cell r="B310" t="str">
            <v>WYNBRG</v>
          </cell>
          <cell r="C310">
            <v>31</v>
          </cell>
          <cell r="D310" t="str">
            <v>SGN G3</v>
          </cell>
          <cell r="E310" t="str">
            <v>Air</v>
          </cell>
          <cell r="F310" t="str">
            <v>DOC</v>
          </cell>
          <cell r="G310">
            <v>0</v>
          </cell>
          <cell r="H310">
            <v>0</v>
          </cell>
          <cell r="I310">
            <v>2023</v>
          </cell>
          <cell r="J310" t="str">
            <v>Actual</v>
          </cell>
        </row>
        <row r="311">
          <cell r="B311" t="str">
            <v>XSCIN</v>
          </cell>
          <cell r="C311">
            <v>31</v>
          </cell>
          <cell r="D311" t="str">
            <v>SGN G3</v>
          </cell>
          <cell r="E311" t="str">
            <v>Air</v>
          </cell>
          <cell r="F311" t="str">
            <v>DOC</v>
          </cell>
          <cell r="G311">
            <v>0</v>
          </cell>
          <cell r="H311">
            <v>0</v>
          </cell>
          <cell r="I311">
            <v>2023</v>
          </cell>
          <cell r="J311" t="str">
            <v>Actual</v>
          </cell>
        </row>
        <row r="312">
          <cell r="B312" t="str">
            <v>ALLM</v>
          </cell>
          <cell r="C312">
            <v>31</v>
          </cell>
          <cell r="D312" t="str">
            <v>SGN G4</v>
          </cell>
          <cell r="E312" t="str">
            <v>Air</v>
          </cell>
          <cell r="F312" t="str">
            <v>DOC</v>
          </cell>
          <cell r="G312">
            <v>0</v>
          </cell>
          <cell r="H312">
            <v>0</v>
          </cell>
          <cell r="I312">
            <v>2023</v>
          </cell>
          <cell r="J312" t="str">
            <v>Actual</v>
          </cell>
        </row>
        <row r="313">
          <cell r="B313" t="str">
            <v>BOSE</v>
          </cell>
          <cell r="C313">
            <v>31</v>
          </cell>
          <cell r="D313" t="str">
            <v>SGN G4</v>
          </cell>
          <cell r="E313" t="str">
            <v>Air</v>
          </cell>
          <cell r="F313" t="str">
            <v>DOC</v>
          </cell>
          <cell r="G313">
            <v>0</v>
          </cell>
          <cell r="H313">
            <v>0</v>
          </cell>
          <cell r="I313">
            <v>2023</v>
          </cell>
          <cell r="J313" t="str">
            <v>Actual</v>
          </cell>
        </row>
        <row r="314">
          <cell r="B314" t="str">
            <v>CKACEU</v>
          </cell>
          <cell r="C314">
            <v>31</v>
          </cell>
          <cell r="D314" t="str">
            <v>SGN G4</v>
          </cell>
          <cell r="E314" t="str">
            <v>Air</v>
          </cell>
          <cell r="F314" t="str">
            <v>DOC</v>
          </cell>
          <cell r="G314">
            <v>0</v>
          </cell>
          <cell r="H314">
            <v>0</v>
          </cell>
          <cell r="I314">
            <v>2023</v>
          </cell>
          <cell r="J314" t="str">
            <v>Actual</v>
          </cell>
        </row>
        <row r="315">
          <cell r="B315" t="str">
            <v>CKFWEU</v>
          </cell>
          <cell r="C315">
            <v>31</v>
          </cell>
          <cell r="D315" t="str">
            <v>SGN G4</v>
          </cell>
          <cell r="E315" t="str">
            <v>Air</v>
          </cell>
          <cell r="F315" t="str">
            <v>DOC</v>
          </cell>
          <cell r="G315">
            <v>0</v>
          </cell>
          <cell r="H315">
            <v>0</v>
          </cell>
          <cell r="I315">
            <v>2023</v>
          </cell>
          <cell r="J315" t="str">
            <v>Actual</v>
          </cell>
        </row>
        <row r="316">
          <cell r="B316" t="str">
            <v>CKJEEU</v>
          </cell>
          <cell r="C316">
            <v>31</v>
          </cell>
          <cell r="D316" t="str">
            <v>SGN G4</v>
          </cell>
          <cell r="E316" t="str">
            <v>Air</v>
          </cell>
          <cell r="F316" t="str">
            <v>DOC</v>
          </cell>
          <cell r="G316">
            <v>0</v>
          </cell>
          <cell r="H316">
            <v>0</v>
          </cell>
          <cell r="I316">
            <v>2023</v>
          </cell>
          <cell r="J316" t="str">
            <v>Actual</v>
          </cell>
        </row>
        <row r="317">
          <cell r="B317" t="str">
            <v>CKMSEU</v>
          </cell>
          <cell r="C317">
            <v>31</v>
          </cell>
          <cell r="D317" t="str">
            <v>SGN G4</v>
          </cell>
          <cell r="E317" t="str">
            <v>Air</v>
          </cell>
          <cell r="F317" t="str">
            <v>DOC</v>
          </cell>
          <cell r="G317">
            <v>0</v>
          </cell>
          <cell r="H317">
            <v>0</v>
          </cell>
          <cell r="I317">
            <v>2023</v>
          </cell>
          <cell r="J317" t="str">
            <v>Actual</v>
          </cell>
        </row>
        <row r="318">
          <cell r="B318" t="str">
            <v>CKPFEU</v>
          </cell>
          <cell r="C318">
            <v>31</v>
          </cell>
          <cell r="D318" t="str">
            <v>SGN G4</v>
          </cell>
          <cell r="E318" t="str">
            <v>Air</v>
          </cell>
          <cell r="F318" t="str">
            <v>DOC</v>
          </cell>
          <cell r="G318">
            <v>0</v>
          </cell>
          <cell r="H318">
            <v>0</v>
          </cell>
          <cell r="I318">
            <v>2023</v>
          </cell>
          <cell r="J318" t="str">
            <v>Actual</v>
          </cell>
        </row>
        <row r="319">
          <cell r="B319" t="str">
            <v>CKRTEU</v>
          </cell>
          <cell r="C319">
            <v>31</v>
          </cell>
          <cell r="D319" t="str">
            <v>SGN G4</v>
          </cell>
          <cell r="E319" t="str">
            <v>Air</v>
          </cell>
          <cell r="F319" t="str">
            <v>DOC</v>
          </cell>
          <cell r="G319">
            <v>0</v>
          </cell>
          <cell r="H319">
            <v>0</v>
          </cell>
          <cell r="I319">
            <v>2023</v>
          </cell>
          <cell r="J319" t="str">
            <v>Actual</v>
          </cell>
        </row>
        <row r="320">
          <cell r="B320" t="str">
            <v>CKSWEU</v>
          </cell>
          <cell r="C320">
            <v>31</v>
          </cell>
          <cell r="D320" t="str">
            <v>SGN G4</v>
          </cell>
          <cell r="E320" t="str">
            <v>Air</v>
          </cell>
          <cell r="F320" t="str">
            <v>DOC</v>
          </cell>
          <cell r="G320">
            <v>0</v>
          </cell>
          <cell r="H320">
            <v>0</v>
          </cell>
          <cell r="I320">
            <v>2023</v>
          </cell>
          <cell r="J320" t="str">
            <v>Actual</v>
          </cell>
        </row>
        <row r="321">
          <cell r="B321" t="str">
            <v>DICKS</v>
          </cell>
          <cell r="C321">
            <v>31</v>
          </cell>
          <cell r="D321" t="str">
            <v>SGN G4</v>
          </cell>
          <cell r="E321" t="str">
            <v>Air</v>
          </cell>
          <cell r="F321" t="str">
            <v>DOC</v>
          </cell>
          <cell r="G321">
            <v>0</v>
          </cell>
          <cell r="H321">
            <v>0</v>
          </cell>
          <cell r="I321">
            <v>2023</v>
          </cell>
          <cell r="J321" t="str">
            <v>Actual</v>
          </cell>
        </row>
        <row r="322">
          <cell r="B322" t="str">
            <v>ELDOR</v>
          </cell>
          <cell r="C322">
            <v>31</v>
          </cell>
          <cell r="D322" t="str">
            <v>SGN G4</v>
          </cell>
          <cell r="E322" t="str">
            <v>Air</v>
          </cell>
          <cell r="F322" t="str">
            <v>DOC</v>
          </cell>
          <cell r="G322">
            <v>0</v>
          </cell>
          <cell r="H322">
            <v>0</v>
          </cell>
          <cell r="I322">
            <v>2023</v>
          </cell>
          <cell r="J322" t="str">
            <v>Actual</v>
          </cell>
        </row>
        <row r="323">
          <cell r="B323" t="str">
            <v>GAP</v>
          </cell>
          <cell r="C323">
            <v>31</v>
          </cell>
          <cell r="D323" t="str">
            <v>SGN G4</v>
          </cell>
          <cell r="E323" t="str">
            <v>Air</v>
          </cell>
          <cell r="F323" t="str">
            <v>DOC</v>
          </cell>
          <cell r="G323">
            <v>0</v>
          </cell>
          <cell r="H323">
            <v>0</v>
          </cell>
          <cell r="I323">
            <v>2023</v>
          </cell>
          <cell r="J323" t="str">
            <v>Actual</v>
          </cell>
        </row>
        <row r="324">
          <cell r="B324" t="str">
            <v>IMAGE</v>
          </cell>
          <cell r="C324">
            <v>31</v>
          </cell>
          <cell r="D324" t="str">
            <v>SGN G4</v>
          </cell>
          <cell r="E324" t="str">
            <v>Air</v>
          </cell>
          <cell r="F324" t="str">
            <v>DOC</v>
          </cell>
          <cell r="G324">
            <v>0</v>
          </cell>
          <cell r="H324">
            <v>0</v>
          </cell>
          <cell r="I324">
            <v>2023</v>
          </cell>
          <cell r="J324" t="str">
            <v>Actual</v>
          </cell>
        </row>
        <row r="325">
          <cell r="B325" t="str">
            <v>ITGM</v>
          </cell>
          <cell r="C325">
            <v>31</v>
          </cell>
          <cell r="D325" t="str">
            <v>SGN G4</v>
          </cell>
          <cell r="E325" t="str">
            <v>Air</v>
          </cell>
          <cell r="F325" t="str">
            <v>DOC</v>
          </cell>
          <cell r="G325">
            <v>0</v>
          </cell>
          <cell r="H325">
            <v>0</v>
          </cell>
          <cell r="I325">
            <v>2023</v>
          </cell>
          <cell r="J325" t="str">
            <v>Actual</v>
          </cell>
        </row>
        <row r="326">
          <cell r="B326" t="str">
            <v>OBIITA</v>
          </cell>
          <cell r="C326">
            <v>31</v>
          </cell>
          <cell r="D326" t="str">
            <v>SGN G4</v>
          </cell>
          <cell r="E326" t="str">
            <v>Air</v>
          </cell>
          <cell r="F326" t="str">
            <v>DOC</v>
          </cell>
          <cell r="G326">
            <v>0</v>
          </cell>
          <cell r="H326">
            <v>0</v>
          </cell>
          <cell r="I326">
            <v>2023</v>
          </cell>
          <cell r="J326" t="str">
            <v>Actual</v>
          </cell>
        </row>
        <row r="327">
          <cell r="B327" t="str">
            <v>OBIPOL</v>
          </cell>
          <cell r="C327">
            <v>31</v>
          </cell>
          <cell r="D327" t="str">
            <v>SGN G4</v>
          </cell>
          <cell r="E327" t="str">
            <v>Air</v>
          </cell>
          <cell r="F327" t="str">
            <v>DOC</v>
          </cell>
          <cell r="G327">
            <v>0</v>
          </cell>
          <cell r="H327">
            <v>0</v>
          </cell>
          <cell r="I327">
            <v>2023</v>
          </cell>
          <cell r="J327" t="str">
            <v>Actual</v>
          </cell>
        </row>
        <row r="328">
          <cell r="B328" t="str">
            <v>OUTDOR</v>
          </cell>
          <cell r="C328">
            <v>31</v>
          </cell>
          <cell r="D328" t="str">
            <v>SGN G4</v>
          </cell>
          <cell r="E328" t="str">
            <v>Air</v>
          </cell>
          <cell r="F328" t="str">
            <v>DOC</v>
          </cell>
          <cell r="G328">
            <v>0</v>
          </cell>
          <cell r="H328">
            <v>0</v>
          </cell>
          <cell r="I328">
            <v>2023</v>
          </cell>
          <cell r="J328" t="str">
            <v>Actual</v>
          </cell>
        </row>
        <row r="329">
          <cell r="B329" t="str">
            <v>PACSUN</v>
          </cell>
          <cell r="C329">
            <v>31</v>
          </cell>
          <cell r="D329" t="str">
            <v>SGN G4</v>
          </cell>
          <cell r="E329" t="str">
            <v>Air</v>
          </cell>
          <cell r="F329" t="str">
            <v>DOC</v>
          </cell>
          <cell r="G329">
            <v>0</v>
          </cell>
          <cell r="H329">
            <v>0</v>
          </cell>
          <cell r="I329">
            <v>2023</v>
          </cell>
          <cell r="J329" t="str">
            <v>Actual</v>
          </cell>
        </row>
        <row r="330">
          <cell r="B330" t="str">
            <v>RIPC</v>
          </cell>
          <cell r="C330">
            <v>31</v>
          </cell>
          <cell r="D330" t="str">
            <v>SGN G4</v>
          </cell>
          <cell r="E330" t="str">
            <v>Air</v>
          </cell>
          <cell r="F330" t="str">
            <v>DOC</v>
          </cell>
          <cell r="G330">
            <v>0</v>
          </cell>
          <cell r="H330">
            <v>0</v>
          </cell>
          <cell r="I330">
            <v>2023</v>
          </cell>
          <cell r="J330" t="str">
            <v>Actual</v>
          </cell>
        </row>
        <row r="331">
          <cell r="B331" t="str">
            <v>RIPP</v>
          </cell>
          <cell r="C331">
            <v>31</v>
          </cell>
          <cell r="D331" t="str">
            <v>SGN G4</v>
          </cell>
          <cell r="E331" t="str">
            <v>Air</v>
          </cell>
          <cell r="F331" t="str">
            <v>DOC</v>
          </cell>
          <cell r="G331">
            <v>0</v>
          </cell>
          <cell r="H331">
            <v>0</v>
          </cell>
          <cell r="I331">
            <v>2023</v>
          </cell>
          <cell r="J331" t="str">
            <v>Actual</v>
          </cell>
        </row>
        <row r="332">
          <cell r="B332" t="str">
            <v>SPENCR</v>
          </cell>
          <cell r="C332">
            <v>31</v>
          </cell>
          <cell r="D332" t="str">
            <v>SGN G4</v>
          </cell>
          <cell r="E332" t="str">
            <v>Air</v>
          </cell>
          <cell r="F332" t="str">
            <v>DOC</v>
          </cell>
          <cell r="G332">
            <v>0</v>
          </cell>
          <cell r="H332">
            <v>0</v>
          </cell>
          <cell r="I332">
            <v>2023</v>
          </cell>
          <cell r="J332" t="str">
            <v>Actual</v>
          </cell>
        </row>
        <row r="333">
          <cell r="B333" t="str">
            <v>TOMBOD</v>
          </cell>
          <cell r="C333">
            <v>31</v>
          </cell>
          <cell r="D333" t="str">
            <v>SGN G4</v>
          </cell>
          <cell r="E333" t="str">
            <v>Air</v>
          </cell>
          <cell r="F333" t="str">
            <v>DOC</v>
          </cell>
          <cell r="G333">
            <v>0</v>
          </cell>
          <cell r="H333">
            <v>0</v>
          </cell>
          <cell r="I333">
            <v>2023</v>
          </cell>
          <cell r="J333" t="str">
            <v>Actual</v>
          </cell>
        </row>
        <row r="334">
          <cell r="B334" t="str">
            <v>TOMFTW</v>
          </cell>
          <cell r="C334">
            <v>31</v>
          </cell>
          <cell r="D334" t="str">
            <v>SGN G4</v>
          </cell>
          <cell r="E334" t="str">
            <v>Air</v>
          </cell>
          <cell r="F334" t="str">
            <v>DOC</v>
          </cell>
          <cell r="G334">
            <v>0</v>
          </cell>
          <cell r="H334">
            <v>0</v>
          </cell>
          <cell r="I334">
            <v>2023</v>
          </cell>
          <cell r="J334" t="str">
            <v>Actual</v>
          </cell>
        </row>
        <row r="335">
          <cell r="B335" t="str">
            <v>TOMHAN</v>
          </cell>
          <cell r="C335">
            <v>31</v>
          </cell>
          <cell r="D335" t="str">
            <v>SGN G4</v>
          </cell>
          <cell r="E335" t="str">
            <v>Air</v>
          </cell>
          <cell r="F335" t="str">
            <v>DOC</v>
          </cell>
          <cell r="G335">
            <v>0</v>
          </cell>
          <cell r="H335">
            <v>0</v>
          </cell>
          <cell r="I335">
            <v>2023</v>
          </cell>
          <cell r="J335" t="str">
            <v>Actual</v>
          </cell>
        </row>
        <row r="336">
          <cell r="B336" t="str">
            <v>TOMJEU</v>
          </cell>
          <cell r="C336">
            <v>31</v>
          </cell>
          <cell r="D336" t="str">
            <v>SGN G4</v>
          </cell>
          <cell r="E336" t="str">
            <v>Air</v>
          </cell>
          <cell r="F336" t="str">
            <v>DOC</v>
          </cell>
          <cell r="G336">
            <v>0</v>
          </cell>
          <cell r="H336">
            <v>0</v>
          </cell>
          <cell r="I336">
            <v>2023</v>
          </cell>
          <cell r="J336" t="str">
            <v>Actual</v>
          </cell>
        </row>
        <row r="337">
          <cell r="B337" t="str">
            <v>TOMRTL</v>
          </cell>
          <cell r="C337">
            <v>31</v>
          </cell>
          <cell r="D337" t="str">
            <v>SGN G4</v>
          </cell>
          <cell r="E337" t="str">
            <v>Air</v>
          </cell>
          <cell r="F337" t="str">
            <v>DOC</v>
          </cell>
          <cell r="G337">
            <v>0</v>
          </cell>
          <cell r="H337">
            <v>0</v>
          </cell>
          <cell r="I337">
            <v>2023</v>
          </cell>
          <cell r="J337" t="str">
            <v>Actual</v>
          </cell>
        </row>
        <row r="338">
          <cell r="B338" t="str">
            <v>TRU</v>
          </cell>
          <cell r="C338">
            <v>31</v>
          </cell>
          <cell r="D338" t="str">
            <v>SGN G4</v>
          </cell>
          <cell r="E338" t="str">
            <v>Air</v>
          </cell>
          <cell r="F338" t="str">
            <v>DOC</v>
          </cell>
          <cell r="G338">
            <v>0</v>
          </cell>
          <cell r="H338">
            <v>0</v>
          </cell>
          <cell r="I338">
            <v>2023</v>
          </cell>
          <cell r="J338" t="str">
            <v>Actual</v>
          </cell>
        </row>
        <row r="339">
          <cell r="B339" t="str">
            <v>AAFES</v>
          </cell>
          <cell r="C339">
            <v>31</v>
          </cell>
          <cell r="D339" t="str">
            <v>SGN G5</v>
          </cell>
          <cell r="E339" t="str">
            <v>Air</v>
          </cell>
          <cell r="F339" t="str">
            <v>DOC</v>
          </cell>
          <cell r="G339">
            <v>0</v>
          </cell>
          <cell r="H339">
            <v>0</v>
          </cell>
          <cell r="I339">
            <v>2023</v>
          </cell>
          <cell r="J339" t="str">
            <v>Actual</v>
          </cell>
        </row>
        <row r="340">
          <cell r="B340" t="str">
            <v>ALLB</v>
          </cell>
          <cell r="C340">
            <v>31</v>
          </cell>
          <cell r="D340" t="str">
            <v>SGN G5</v>
          </cell>
          <cell r="E340" t="str">
            <v>Air</v>
          </cell>
          <cell r="F340" t="str">
            <v>DOC</v>
          </cell>
          <cell r="G340">
            <v>0</v>
          </cell>
          <cell r="H340">
            <v>0</v>
          </cell>
          <cell r="I340">
            <v>2023</v>
          </cell>
          <cell r="J340" t="str">
            <v>Actual</v>
          </cell>
        </row>
        <row r="341">
          <cell r="B341" t="str">
            <v>DORM</v>
          </cell>
          <cell r="C341">
            <v>31</v>
          </cell>
          <cell r="D341" t="str">
            <v>SGN G5</v>
          </cell>
          <cell r="E341" t="str">
            <v>Air</v>
          </cell>
          <cell r="F341" t="str">
            <v>DOC</v>
          </cell>
          <cell r="G341">
            <v>0</v>
          </cell>
          <cell r="H341">
            <v>0</v>
          </cell>
          <cell r="I341">
            <v>2023</v>
          </cell>
          <cell r="J341" t="str">
            <v>Actual</v>
          </cell>
        </row>
        <row r="342">
          <cell r="B342" t="str">
            <v>DSAQSP</v>
          </cell>
          <cell r="C342">
            <v>31</v>
          </cell>
          <cell r="D342" t="str">
            <v>SGN G5</v>
          </cell>
          <cell r="E342" t="str">
            <v>Air</v>
          </cell>
          <cell r="F342" t="str">
            <v>DOC</v>
          </cell>
          <cell r="G342">
            <v>0</v>
          </cell>
          <cell r="H342">
            <v>0</v>
          </cell>
          <cell r="I342">
            <v>2023</v>
          </cell>
          <cell r="J342" t="str">
            <v>Actual</v>
          </cell>
        </row>
        <row r="343">
          <cell r="B343" t="str">
            <v>EMCI</v>
          </cell>
          <cell r="C343">
            <v>31</v>
          </cell>
          <cell r="D343" t="str">
            <v>SGN G5</v>
          </cell>
          <cell r="E343" t="str">
            <v>Air</v>
          </cell>
          <cell r="F343" t="str">
            <v>DOC</v>
          </cell>
          <cell r="G343">
            <v>0</v>
          </cell>
          <cell r="H343">
            <v>0</v>
          </cell>
          <cell r="I343">
            <v>2023</v>
          </cell>
          <cell r="J343" t="str">
            <v>Actual</v>
          </cell>
        </row>
        <row r="344">
          <cell r="B344" t="str">
            <v>LIICO</v>
          </cell>
          <cell r="C344">
            <v>31</v>
          </cell>
          <cell r="D344" t="str">
            <v>SGN G5</v>
          </cell>
          <cell r="E344" t="str">
            <v>Air</v>
          </cell>
          <cell r="F344" t="str">
            <v>DOC</v>
          </cell>
          <cell r="G344">
            <v>0</v>
          </cell>
          <cell r="H344">
            <v>0</v>
          </cell>
          <cell r="I344">
            <v>2023</v>
          </cell>
          <cell r="J344" t="str">
            <v>Actual</v>
          </cell>
        </row>
        <row r="345">
          <cell r="B345" t="str">
            <v>LIIRE</v>
          </cell>
          <cell r="C345">
            <v>31</v>
          </cell>
          <cell r="D345" t="str">
            <v>SGN G5</v>
          </cell>
          <cell r="E345" t="str">
            <v>Air</v>
          </cell>
          <cell r="F345" t="str">
            <v>DOC</v>
          </cell>
          <cell r="G345">
            <v>0</v>
          </cell>
          <cell r="H345">
            <v>0</v>
          </cell>
          <cell r="I345">
            <v>2023</v>
          </cell>
          <cell r="J345" t="str">
            <v>Actual</v>
          </cell>
        </row>
        <row r="346">
          <cell r="B346" t="str">
            <v>LIIWWR</v>
          </cell>
          <cell r="C346">
            <v>31</v>
          </cell>
          <cell r="D346" t="str">
            <v>SGN G5</v>
          </cell>
          <cell r="E346" t="str">
            <v>Air</v>
          </cell>
          <cell r="F346" t="str">
            <v>DOC</v>
          </cell>
          <cell r="G346">
            <v>0</v>
          </cell>
          <cell r="H346">
            <v>0</v>
          </cell>
          <cell r="I346">
            <v>2023</v>
          </cell>
          <cell r="J346" t="str">
            <v>Actual</v>
          </cell>
        </row>
        <row r="347">
          <cell r="B347" t="str">
            <v>MKI</v>
          </cell>
          <cell r="C347">
            <v>31</v>
          </cell>
          <cell r="D347" t="str">
            <v>SGN G5</v>
          </cell>
          <cell r="E347" t="str">
            <v>Air</v>
          </cell>
          <cell r="F347" t="str">
            <v>DOC</v>
          </cell>
          <cell r="G347">
            <v>0</v>
          </cell>
          <cell r="H347">
            <v>0</v>
          </cell>
          <cell r="I347">
            <v>2023</v>
          </cell>
          <cell r="J347" t="str">
            <v>Actual</v>
          </cell>
        </row>
        <row r="348">
          <cell r="B348" t="str">
            <v>NHAC</v>
          </cell>
          <cell r="C348">
            <v>31</v>
          </cell>
          <cell r="D348" t="str">
            <v>SGN G5</v>
          </cell>
          <cell r="E348" t="str">
            <v>Air</v>
          </cell>
          <cell r="F348" t="str">
            <v>DOC</v>
          </cell>
          <cell r="G348">
            <v>0</v>
          </cell>
          <cell r="H348">
            <v>0</v>
          </cell>
          <cell r="I348">
            <v>2023</v>
          </cell>
          <cell r="J348" t="str">
            <v>Actual</v>
          </cell>
        </row>
        <row r="349">
          <cell r="B349" t="str">
            <v>PVHJA</v>
          </cell>
          <cell r="C349">
            <v>31</v>
          </cell>
          <cell r="D349" t="str">
            <v>SGN G5</v>
          </cell>
          <cell r="E349" t="str">
            <v>Air</v>
          </cell>
          <cell r="F349" t="str">
            <v>DOC</v>
          </cell>
          <cell r="G349">
            <v>0</v>
          </cell>
          <cell r="H349">
            <v>0</v>
          </cell>
          <cell r="I349">
            <v>2023</v>
          </cell>
          <cell r="J349" t="str">
            <v>Actual</v>
          </cell>
        </row>
        <row r="350">
          <cell r="B350" t="str">
            <v>THAS</v>
          </cell>
          <cell r="C350">
            <v>31</v>
          </cell>
          <cell r="D350" t="str">
            <v>SGN G5</v>
          </cell>
          <cell r="E350" t="str">
            <v>Air</v>
          </cell>
          <cell r="F350" t="str">
            <v>DOC</v>
          </cell>
          <cell r="G350">
            <v>0</v>
          </cell>
          <cell r="H350">
            <v>0</v>
          </cell>
          <cell r="I350">
            <v>2023</v>
          </cell>
          <cell r="J350" t="str">
            <v>Actual</v>
          </cell>
        </row>
        <row r="351">
          <cell r="B351" t="str">
            <v>WARAS</v>
          </cell>
          <cell r="C351">
            <v>31</v>
          </cell>
          <cell r="D351" t="str">
            <v>SGN G5</v>
          </cell>
          <cell r="E351" t="str">
            <v>Air</v>
          </cell>
          <cell r="F351" t="str">
            <v>DOC</v>
          </cell>
          <cell r="G351">
            <v>0</v>
          </cell>
          <cell r="H351">
            <v>0</v>
          </cell>
          <cell r="I351">
            <v>2023</v>
          </cell>
          <cell r="J351" t="str">
            <v>Actual</v>
          </cell>
        </row>
        <row r="352">
          <cell r="B352" t="str">
            <v>WYNBRG</v>
          </cell>
          <cell r="C352">
            <v>31</v>
          </cell>
          <cell r="D352" t="str">
            <v>SGN G3</v>
          </cell>
          <cell r="E352" t="str">
            <v>Air</v>
          </cell>
          <cell r="F352" t="str">
            <v>DOC</v>
          </cell>
          <cell r="G352">
            <v>0</v>
          </cell>
          <cell r="H352">
            <v>0</v>
          </cell>
          <cell r="I352">
            <v>2023</v>
          </cell>
          <cell r="J352" t="str">
            <v>Actual</v>
          </cell>
        </row>
        <row r="353">
          <cell r="B353" t="str">
            <v>X47BL</v>
          </cell>
          <cell r="C353">
            <v>31</v>
          </cell>
          <cell r="D353" t="str">
            <v>SGN G5</v>
          </cell>
          <cell r="E353" t="str">
            <v>Air</v>
          </cell>
          <cell r="F353" t="str">
            <v>DOC</v>
          </cell>
          <cell r="G353">
            <v>0</v>
          </cell>
          <cell r="H353">
            <v>0</v>
          </cell>
          <cell r="I353">
            <v>2023</v>
          </cell>
          <cell r="J353" t="str">
            <v>Actual</v>
          </cell>
        </row>
        <row r="354">
          <cell r="B354" t="str">
            <v>XATPE</v>
          </cell>
          <cell r="C354">
            <v>31</v>
          </cell>
          <cell r="D354" t="str">
            <v>SGN G5</v>
          </cell>
          <cell r="E354" t="str">
            <v>Air</v>
          </cell>
          <cell r="F354" t="str">
            <v>DOC</v>
          </cell>
          <cell r="G354">
            <v>0</v>
          </cell>
          <cell r="H354">
            <v>0</v>
          </cell>
          <cell r="I354">
            <v>2023</v>
          </cell>
          <cell r="J354" t="str">
            <v>Actual</v>
          </cell>
        </row>
        <row r="355">
          <cell r="B355" t="str">
            <v>XBLAIN</v>
          </cell>
          <cell r="C355">
            <v>31</v>
          </cell>
          <cell r="D355" t="str">
            <v>SGN G5</v>
          </cell>
          <cell r="E355" t="str">
            <v>Air</v>
          </cell>
          <cell r="F355" t="str">
            <v>DOC</v>
          </cell>
          <cell r="G355">
            <v>0</v>
          </cell>
          <cell r="H355">
            <v>0</v>
          </cell>
          <cell r="I355">
            <v>2023</v>
          </cell>
          <cell r="J355" t="str">
            <v>Actual</v>
          </cell>
        </row>
        <row r="356">
          <cell r="B356" t="str">
            <v>XCALM</v>
          </cell>
          <cell r="C356">
            <v>31</v>
          </cell>
          <cell r="D356" t="str">
            <v>SGN G5</v>
          </cell>
          <cell r="E356" t="str">
            <v>Air</v>
          </cell>
          <cell r="F356" t="str">
            <v>DOC</v>
          </cell>
          <cell r="G356">
            <v>0</v>
          </cell>
          <cell r="H356">
            <v>0</v>
          </cell>
          <cell r="I356">
            <v>2023</v>
          </cell>
          <cell r="J356" t="str">
            <v>Actual</v>
          </cell>
        </row>
        <row r="357">
          <cell r="B357" t="str">
            <v>XHBIL</v>
          </cell>
          <cell r="C357">
            <v>31</v>
          </cell>
          <cell r="D357" t="str">
            <v>SGN G5</v>
          </cell>
          <cell r="E357" t="str">
            <v>Air</v>
          </cell>
          <cell r="F357" t="str">
            <v>DOC</v>
          </cell>
          <cell r="G357">
            <v>0</v>
          </cell>
          <cell r="H357">
            <v>0</v>
          </cell>
          <cell r="I357">
            <v>2023</v>
          </cell>
          <cell r="J357" t="str">
            <v>Actual</v>
          </cell>
        </row>
        <row r="358">
          <cell r="B358" t="str">
            <v>XKEENI</v>
          </cell>
          <cell r="C358">
            <v>31</v>
          </cell>
          <cell r="D358" t="str">
            <v>SGN G5</v>
          </cell>
          <cell r="E358" t="str">
            <v>Air</v>
          </cell>
          <cell r="F358" t="str">
            <v>DOC</v>
          </cell>
          <cell r="G358">
            <v>0</v>
          </cell>
          <cell r="H358">
            <v>0</v>
          </cell>
          <cell r="I358">
            <v>2023</v>
          </cell>
          <cell r="J358" t="str">
            <v>Actual</v>
          </cell>
        </row>
        <row r="359">
          <cell r="B359" t="str">
            <v>XREDC</v>
          </cell>
          <cell r="C359">
            <v>31</v>
          </cell>
          <cell r="D359" t="str">
            <v>SGN G5</v>
          </cell>
          <cell r="E359" t="str">
            <v>Air</v>
          </cell>
          <cell r="F359" t="str">
            <v>DOC</v>
          </cell>
          <cell r="G359">
            <v>0</v>
          </cell>
          <cell r="H359">
            <v>0</v>
          </cell>
          <cell r="I359">
            <v>2023</v>
          </cell>
          <cell r="J359" t="str">
            <v>Actual</v>
          </cell>
        </row>
        <row r="360">
          <cell r="B360" t="str">
            <v>XSOLS</v>
          </cell>
          <cell r="C360">
            <v>31</v>
          </cell>
          <cell r="D360" t="str">
            <v>SGN G5</v>
          </cell>
          <cell r="E360" t="str">
            <v>Air</v>
          </cell>
          <cell r="F360" t="str">
            <v>DOC</v>
          </cell>
          <cell r="G360">
            <v>0</v>
          </cell>
          <cell r="H360">
            <v>0</v>
          </cell>
          <cell r="I360">
            <v>2023</v>
          </cell>
          <cell r="J360" t="str">
            <v>Actual</v>
          </cell>
        </row>
        <row r="361">
          <cell r="B361" t="str">
            <v>USBOX</v>
          </cell>
          <cell r="C361">
            <v>31</v>
          </cell>
          <cell r="D361" t="str">
            <v>SGN G5</v>
          </cell>
          <cell r="E361" t="str">
            <v>Air</v>
          </cell>
          <cell r="F361" t="str">
            <v>DOC</v>
          </cell>
          <cell r="G361">
            <v>0</v>
          </cell>
          <cell r="H361">
            <v>0</v>
          </cell>
          <cell r="I361">
            <v>2023</v>
          </cell>
          <cell r="J361" t="str">
            <v>Actual</v>
          </cell>
        </row>
        <row r="362">
          <cell r="B362" t="str">
            <v>SINBOX</v>
          </cell>
          <cell r="C362">
            <v>31</v>
          </cell>
          <cell r="D362" t="str">
            <v>SGN G5</v>
          </cell>
          <cell r="E362" t="str">
            <v>Air</v>
          </cell>
          <cell r="F362" t="str">
            <v>DOC</v>
          </cell>
          <cell r="G362">
            <v>0</v>
          </cell>
          <cell r="H362">
            <v>0</v>
          </cell>
          <cell r="I362">
            <v>2023</v>
          </cell>
          <cell r="J362" t="str">
            <v>Actual</v>
          </cell>
        </row>
        <row r="363">
          <cell r="B363" t="str">
            <v>EMLUX</v>
          </cell>
          <cell r="C363">
            <v>31</v>
          </cell>
          <cell r="D363" t="str">
            <v>SGN G4</v>
          </cell>
          <cell r="E363" t="str">
            <v>Air</v>
          </cell>
          <cell r="F363" t="str">
            <v>DOC</v>
          </cell>
          <cell r="G363">
            <v>0</v>
          </cell>
          <cell r="H363">
            <v>0</v>
          </cell>
          <cell r="I363">
            <v>2023</v>
          </cell>
          <cell r="J363" t="str">
            <v>Actual</v>
          </cell>
        </row>
        <row r="364">
          <cell r="B364" t="str">
            <v>EUROM</v>
          </cell>
          <cell r="C364">
            <v>31</v>
          </cell>
          <cell r="D364" t="str">
            <v>SGN G4</v>
          </cell>
          <cell r="E364" t="str">
            <v>Air</v>
          </cell>
          <cell r="F364" t="str">
            <v>DOC</v>
          </cell>
          <cell r="G364">
            <v>0</v>
          </cell>
          <cell r="H364">
            <v>0</v>
          </cell>
          <cell r="I364">
            <v>2023</v>
          </cell>
          <cell r="J364" t="str">
            <v>Actual</v>
          </cell>
        </row>
        <row r="365">
          <cell r="B365" t="str">
            <v>SWOOSH</v>
          </cell>
          <cell r="C365">
            <v>31</v>
          </cell>
          <cell r="D365" t="str">
            <v>SGN G1</v>
          </cell>
          <cell r="E365" t="str">
            <v>Sea</v>
          </cell>
          <cell r="F365" t="str">
            <v>DOC</v>
          </cell>
          <cell r="G365">
            <v>4076</v>
          </cell>
          <cell r="H365">
            <v>7.3013878629629634</v>
          </cell>
          <cell r="I365">
            <v>2023</v>
          </cell>
          <cell r="J365" t="str">
            <v>Actual</v>
          </cell>
        </row>
        <row r="366">
          <cell r="B366" t="str">
            <v>CONVRS</v>
          </cell>
          <cell r="C366">
            <v>31</v>
          </cell>
          <cell r="D366" t="str">
            <v>SGN G1</v>
          </cell>
          <cell r="E366" t="str">
            <v>Sea</v>
          </cell>
          <cell r="F366" t="str">
            <v>DOC</v>
          </cell>
          <cell r="G366">
            <v>5</v>
          </cell>
          <cell r="H366">
            <v>2.5914011437908491E-2</v>
          </cell>
          <cell r="I366">
            <v>2023</v>
          </cell>
          <cell r="J366" t="str">
            <v>Actual</v>
          </cell>
        </row>
        <row r="367">
          <cell r="B367" t="str">
            <v>COLE</v>
          </cell>
          <cell r="C367">
            <v>31</v>
          </cell>
          <cell r="D367" t="str">
            <v>SGN G1</v>
          </cell>
          <cell r="E367" t="str">
            <v>Sea</v>
          </cell>
          <cell r="F367" t="str">
            <v>DOC</v>
          </cell>
          <cell r="G367">
            <v>0</v>
          </cell>
          <cell r="H367">
            <v>0</v>
          </cell>
          <cell r="I367">
            <v>2023</v>
          </cell>
          <cell r="J367" t="str">
            <v>Actual</v>
          </cell>
        </row>
        <row r="368">
          <cell r="B368" t="str">
            <v>AAFZE</v>
          </cell>
          <cell r="C368">
            <v>31</v>
          </cell>
          <cell r="D368" t="str">
            <v>SGN G2</v>
          </cell>
          <cell r="E368" t="str">
            <v>Sea</v>
          </cell>
          <cell r="F368" t="str">
            <v>DOC</v>
          </cell>
          <cell r="G368">
            <v>0</v>
          </cell>
          <cell r="H368">
            <v>0</v>
          </cell>
          <cell r="I368">
            <v>2023</v>
          </cell>
          <cell r="J368" t="str">
            <v>Actual</v>
          </cell>
        </row>
        <row r="369">
          <cell r="B369" t="str">
            <v>AEBV</v>
          </cell>
          <cell r="C369">
            <v>31</v>
          </cell>
          <cell r="D369" t="str">
            <v>SGN G2</v>
          </cell>
          <cell r="E369" t="str">
            <v>Sea</v>
          </cell>
          <cell r="F369" t="str">
            <v>DOC</v>
          </cell>
          <cell r="G369">
            <v>9</v>
          </cell>
          <cell r="H369">
            <v>5.2572916666666664E-2</v>
          </cell>
          <cell r="I369">
            <v>2023</v>
          </cell>
          <cell r="J369" t="str">
            <v>Actual</v>
          </cell>
        </row>
        <row r="370">
          <cell r="B370" t="str">
            <v>ANNINC</v>
          </cell>
          <cell r="C370">
            <v>31</v>
          </cell>
          <cell r="D370" t="str">
            <v>SGN G2</v>
          </cell>
          <cell r="E370" t="str">
            <v>Sea</v>
          </cell>
          <cell r="F370" t="str">
            <v>DOC</v>
          </cell>
          <cell r="G370">
            <v>1</v>
          </cell>
          <cell r="H370">
            <v>7.1990740740740739E-4</v>
          </cell>
          <cell r="I370">
            <v>2023</v>
          </cell>
          <cell r="J370" t="str">
            <v>Actual</v>
          </cell>
        </row>
        <row r="371">
          <cell r="B371" t="str">
            <v>ARMOUR</v>
          </cell>
          <cell r="C371">
            <v>31</v>
          </cell>
          <cell r="D371" t="str">
            <v>SGN G2</v>
          </cell>
          <cell r="E371" t="str">
            <v>Sea</v>
          </cell>
          <cell r="F371" t="str">
            <v>DOC</v>
          </cell>
          <cell r="G371">
            <v>19</v>
          </cell>
          <cell r="H371">
            <v>3.077611928104575E-2</v>
          </cell>
          <cell r="I371">
            <v>2023</v>
          </cell>
          <cell r="J371" t="str">
            <v>Actual</v>
          </cell>
        </row>
        <row r="372">
          <cell r="B372" t="str">
            <v>ATC</v>
          </cell>
          <cell r="C372">
            <v>31</v>
          </cell>
          <cell r="D372" t="str">
            <v>SGN G2</v>
          </cell>
          <cell r="E372" t="str">
            <v>Sea</v>
          </cell>
          <cell r="F372" t="str">
            <v>DOC</v>
          </cell>
          <cell r="G372">
            <v>5</v>
          </cell>
          <cell r="H372">
            <v>2.5018518518518513E-2</v>
          </cell>
          <cell r="I372">
            <v>2023</v>
          </cell>
          <cell r="J372" t="str">
            <v>Actual</v>
          </cell>
        </row>
        <row r="373">
          <cell r="B373" t="str">
            <v>ATCSTS</v>
          </cell>
          <cell r="C373">
            <v>31</v>
          </cell>
          <cell r="D373" t="str">
            <v>SGN G2</v>
          </cell>
          <cell r="E373" t="str">
            <v>Sea</v>
          </cell>
          <cell r="F373" t="str">
            <v>DOC</v>
          </cell>
          <cell r="G373">
            <v>3</v>
          </cell>
          <cell r="H373">
            <v>1.2296822916666665E-2</v>
          </cell>
          <cell r="I373">
            <v>2023</v>
          </cell>
          <cell r="J373" t="str">
            <v>Actual</v>
          </cell>
        </row>
        <row r="374">
          <cell r="B374" t="str">
            <v>ATS</v>
          </cell>
          <cell r="C374">
            <v>31</v>
          </cell>
          <cell r="D374" t="str">
            <v>SGN G2</v>
          </cell>
          <cell r="E374" t="str">
            <v>Sea</v>
          </cell>
          <cell r="F374" t="str">
            <v>DOC</v>
          </cell>
          <cell r="G374">
            <v>40</v>
          </cell>
          <cell r="H374">
            <v>6.0389660493827158E-2</v>
          </cell>
          <cell r="I374">
            <v>2023</v>
          </cell>
          <cell r="J374" t="str">
            <v>Actual</v>
          </cell>
        </row>
        <row r="375">
          <cell r="B375" t="str">
            <v>HORBAC</v>
          </cell>
          <cell r="C375">
            <v>31</v>
          </cell>
          <cell r="D375" t="str">
            <v>SGN G2</v>
          </cell>
          <cell r="E375" t="str">
            <v>Sea</v>
          </cell>
          <cell r="F375" t="str">
            <v>DOC</v>
          </cell>
          <cell r="G375">
            <v>0</v>
          </cell>
          <cell r="H375">
            <v>0</v>
          </cell>
          <cell r="I375">
            <v>2023</v>
          </cell>
          <cell r="J375" t="str">
            <v>Actual</v>
          </cell>
        </row>
        <row r="376">
          <cell r="B376" t="str">
            <v>HORBUB</v>
          </cell>
          <cell r="C376">
            <v>31</v>
          </cell>
          <cell r="D376" t="str">
            <v>SGN G2</v>
          </cell>
          <cell r="E376" t="str">
            <v>Sea</v>
          </cell>
          <cell r="F376" t="str">
            <v>DOC</v>
          </cell>
          <cell r="G376">
            <v>0</v>
          </cell>
          <cell r="H376">
            <v>0</v>
          </cell>
          <cell r="I376">
            <v>2023</v>
          </cell>
          <cell r="J376" t="str">
            <v>Actual</v>
          </cell>
        </row>
        <row r="377">
          <cell r="B377" t="str">
            <v>HOSLEY</v>
          </cell>
          <cell r="C377">
            <v>31</v>
          </cell>
          <cell r="D377" t="str">
            <v>SGN G2</v>
          </cell>
          <cell r="E377" t="str">
            <v>Sea</v>
          </cell>
          <cell r="F377" t="str">
            <v>DOC</v>
          </cell>
          <cell r="G377">
            <v>0</v>
          </cell>
          <cell r="H377">
            <v>0</v>
          </cell>
          <cell r="I377">
            <v>2023</v>
          </cell>
          <cell r="J377" t="str">
            <v>Actual</v>
          </cell>
        </row>
        <row r="378">
          <cell r="B378" t="str">
            <v>JCREW</v>
          </cell>
          <cell r="C378">
            <v>31</v>
          </cell>
          <cell r="D378" t="str">
            <v>SGN G2</v>
          </cell>
          <cell r="E378" t="str">
            <v>Sea</v>
          </cell>
          <cell r="F378" t="str">
            <v>DOC</v>
          </cell>
          <cell r="G378">
            <v>9</v>
          </cell>
          <cell r="H378">
            <v>3.0562812500000001E-2</v>
          </cell>
          <cell r="I378">
            <v>2023</v>
          </cell>
          <cell r="J378" t="str">
            <v>Actual</v>
          </cell>
        </row>
        <row r="379">
          <cell r="B379" t="str">
            <v>NBAL</v>
          </cell>
          <cell r="C379">
            <v>31</v>
          </cell>
          <cell r="D379" t="str">
            <v>SGN G2</v>
          </cell>
          <cell r="E379" t="str">
            <v>Sea</v>
          </cell>
          <cell r="F379" t="str">
            <v>DOC</v>
          </cell>
          <cell r="G379">
            <v>214</v>
          </cell>
          <cell r="H379">
            <v>0.16822480555555555</v>
          </cell>
          <cell r="I379">
            <v>2023</v>
          </cell>
          <cell r="J379" t="str">
            <v>Actual</v>
          </cell>
        </row>
        <row r="380">
          <cell r="B380" t="str">
            <v>NBC</v>
          </cell>
          <cell r="C380">
            <v>31</v>
          </cell>
          <cell r="D380" t="str">
            <v>SGN G2</v>
          </cell>
          <cell r="E380" t="str">
            <v>Sea</v>
          </cell>
          <cell r="F380" t="str">
            <v>DOC</v>
          </cell>
          <cell r="G380">
            <v>0</v>
          </cell>
          <cell r="H380">
            <v>0</v>
          </cell>
          <cell r="I380">
            <v>2023</v>
          </cell>
          <cell r="J380" t="str">
            <v>Actual</v>
          </cell>
        </row>
        <row r="381">
          <cell r="B381" t="str">
            <v>NBMY</v>
          </cell>
          <cell r="C381">
            <v>31</v>
          </cell>
          <cell r="D381" t="str">
            <v>SGN G2</v>
          </cell>
          <cell r="E381" t="str">
            <v>Sea</v>
          </cell>
          <cell r="F381" t="str">
            <v>DOC</v>
          </cell>
          <cell r="G381">
            <v>0</v>
          </cell>
          <cell r="H381">
            <v>0</v>
          </cell>
          <cell r="I381">
            <v>2023</v>
          </cell>
          <cell r="J381" t="str">
            <v>Actual</v>
          </cell>
        </row>
        <row r="382">
          <cell r="B382" t="str">
            <v>NBSG</v>
          </cell>
          <cell r="C382">
            <v>31</v>
          </cell>
          <cell r="D382" t="str">
            <v>SGN G2</v>
          </cell>
          <cell r="E382" t="str">
            <v>Sea</v>
          </cell>
          <cell r="F382" t="str">
            <v>DOC</v>
          </cell>
          <cell r="G382">
            <v>0</v>
          </cell>
          <cell r="H382">
            <v>0</v>
          </cell>
          <cell r="I382">
            <v>2023</v>
          </cell>
          <cell r="J382" t="str">
            <v>Actual</v>
          </cell>
        </row>
        <row r="383">
          <cell r="B383" t="str">
            <v>UADSHP</v>
          </cell>
          <cell r="C383">
            <v>31</v>
          </cell>
          <cell r="D383" t="str">
            <v>SGN G2</v>
          </cell>
          <cell r="E383" t="str">
            <v>Sea</v>
          </cell>
          <cell r="F383" t="str">
            <v>DOC</v>
          </cell>
          <cell r="G383">
            <v>3</v>
          </cell>
          <cell r="H383">
            <v>2.815173611111111E-2</v>
          </cell>
          <cell r="I383">
            <v>2023</v>
          </cell>
          <cell r="J383" t="str">
            <v>Actual</v>
          </cell>
        </row>
        <row r="384">
          <cell r="B384" t="str">
            <v>WARMEX</v>
          </cell>
          <cell r="C384">
            <v>31</v>
          </cell>
          <cell r="D384" t="str">
            <v>SGN G2</v>
          </cell>
          <cell r="E384" t="str">
            <v>Sea</v>
          </cell>
          <cell r="F384" t="str">
            <v>DOC</v>
          </cell>
          <cell r="G384">
            <v>0</v>
          </cell>
          <cell r="H384">
            <v>0</v>
          </cell>
          <cell r="I384">
            <v>2023</v>
          </cell>
          <cell r="J384" t="str">
            <v>Actual</v>
          </cell>
        </row>
        <row r="385">
          <cell r="B385" t="str">
            <v>XIRGA</v>
          </cell>
          <cell r="C385">
            <v>31</v>
          </cell>
          <cell r="D385" t="str">
            <v>SGN G5</v>
          </cell>
          <cell r="E385" t="str">
            <v>Sea</v>
          </cell>
          <cell r="F385" t="str">
            <v>DOC</v>
          </cell>
          <cell r="G385">
            <v>0</v>
          </cell>
          <cell r="H385">
            <v>0</v>
          </cell>
          <cell r="I385">
            <v>2023</v>
          </cell>
          <cell r="J385" t="str">
            <v>Actual</v>
          </cell>
        </row>
        <row r="386">
          <cell r="B386" t="str">
            <v>XWASO</v>
          </cell>
          <cell r="C386">
            <v>31</v>
          </cell>
          <cell r="D386" t="str">
            <v>SGN G2</v>
          </cell>
          <cell r="E386" t="str">
            <v>Sea</v>
          </cell>
          <cell r="F386" t="str">
            <v>DOC</v>
          </cell>
          <cell r="G386">
            <v>0</v>
          </cell>
          <cell r="H386">
            <v>0</v>
          </cell>
          <cell r="I386">
            <v>2023</v>
          </cell>
          <cell r="J386" t="str">
            <v>Actual</v>
          </cell>
        </row>
        <row r="387">
          <cell r="B387" t="str">
            <v>AEO</v>
          </cell>
          <cell r="C387">
            <v>31</v>
          </cell>
          <cell r="D387" t="str">
            <v>SGN G3</v>
          </cell>
          <cell r="E387" t="str">
            <v>Sea</v>
          </cell>
          <cell r="F387" t="str">
            <v>DOC</v>
          </cell>
          <cell r="G387">
            <v>0</v>
          </cell>
          <cell r="H387">
            <v>0</v>
          </cell>
          <cell r="I387">
            <v>2023</v>
          </cell>
          <cell r="J387" t="str">
            <v>Actual</v>
          </cell>
        </row>
        <row r="388">
          <cell r="B388" t="str">
            <v>AEOHK</v>
          </cell>
          <cell r="C388">
            <v>31</v>
          </cell>
          <cell r="D388" t="str">
            <v>SGN G3</v>
          </cell>
          <cell r="E388" t="str">
            <v>Sea</v>
          </cell>
          <cell r="F388" t="str">
            <v>DOC</v>
          </cell>
          <cell r="G388">
            <v>0</v>
          </cell>
          <cell r="H388">
            <v>5.8633928571428573E-2</v>
          </cell>
          <cell r="I388">
            <v>2023</v>
          </cell>
          <cell r="J388" t="str">
            <v>Actual</v>
          </cell>
        </row>
        <row r="389">
          <cell r="B389" t="str">
            <v>AEOJP</v>
          </cell>
          <cell r="C389">
            <v>31</v>
          </cell>
          <cell r="D389" t="str">
            <v>SGN G3</v>
          </cell>
          <cell r="E389" t="str">
            <v>Sea</v>
          </cell>
          <cell r="F389" t="str">
            <v>DOC</v>
          </cell>
          <cell r="G389">
            <v>0</v>
          </cell>
          <cell r="H389">
            <v>0</v>
          </cell>
          <cell r="I389">
            <v>2023</v>
          </cell>
          <cell r="J389" t="str">
            <v>Actual</v>
          </cell>
        </row>
        <row r="390">
          <cell r="B390" t="str">
            <v>AEOMEX</v>
          </cell>
          <cell r="C390">
            <v>31</v>
          </cell>
          <cell r="D390" t="str">
            <v>SGN G3</v>
          </cell>
          <cell r="E390" t="str">
            <v>Sea</v>
          </cell>
          <cell r="F390" t="str">
            <v>DOC</v>
          </cell>
          <cell r="G390">
            <v>52</v>
          </cell>
          <cell r="H390">
            <v>0.34630555555555559</v>
          </cell>
          <cell r="I390">
            <v>2023</v>
          </cell>
          <cell r="J390" t="str">
            <v>Actual</v>
          </cell>
        </row>
        <row r="391">
          <cell r="B391" t="str">
            <v>AEOMIX</v>
          </cell>
          <cell r="C391">
            <v>31</v>
          </cell>
          <cell r="D391" t="str">
            <v>SGN G3</v>
          </cell>
          <cell r="E391" t="str">
            <v>Sea</v>
          </cell>
          <cell r="F391" t="str">
            <v>DOC</v>
          </cell>
          <cell r="G391">
            <v>0</v>
          </cell>
          <cell r="H391">
            <v>0</v>
          </cell>
          <cell r="I391">
            <v>2023</v>
          </cell>
          <cell r="J391" t="str">
            <v>Actual</v>
          </cell>
        </row>
        <row r="392">
          <cell r="B392" t="str">
            <v>AEOSHA</v>
          </cell>
          <cell r="C392">
            <v>31</v>
          </cell>
          <cell r="D392" t="str">
            <v>SGN G3</v>
          </cell>
          <cell r="E392" t="str">
            <v>Sea</v>
          </cell>
          <cell r="F392" t="str">
            <v>DOC</v>
          </cell>
          <cell r="G392">
            <v>0</v>
          </cell>
          <cell r="H392">
            <v>0</v>
          </cell>
          <cell r="I392">
            <v>2023</v>
          </cell>
          <cell r="J392" t="str">
            <v>Actual</v>
          </cell>
        </row>
        <row r="393">
          <cell r="B393" t="str">
            <v>AGRON</v>
          </cell>
          <cell r="C393">
            <v>31</v>
          </cell>
          <cell r="D393" t="str">
            <v>SGN G3</v>
          </cell>
          <cell r="E393" t="str">
            <v>Sea</v>
          </cell>
          <cell r="F393" t="str">
            <v>DOC</v>
          </cell>
          <cell r="G393">
            <v>0</v>
          </cell>
          <cell r="H393">
            <v>0</v>
          </cell>
          <cell r="I393">
            <v>2023</v>
          </cell>
          <cell r="J393" t="str">
            <v>Actual</v>
          </cell>
        </row>
        <row r="394">
          <cell r="B394" t="str">
            <v>BELL</v>
          </cell>
          <cell r="C394">
            <v>31</v>
          </cell>
          <cell r="D394" t="str">
            <v>SGN G3</v>
          </cell>
          <cell r="E394" t="str">
            <v>Sea</v>
          </cell>
          <cell r="F394" t="str">
            <v>DOC</v>
          </cell>
          <cell r="G394">
            <v>0</v>
          </cell>
          <cell r="H394">
            <v>0</v>
          </cell>
          <cell r="I394">
            <v>2023</v>
          </cell>
          <cell r="J394" t="str">
            <v>Actual</v>
          </cell>
        </row>
        <row r="395">
          <cell r="B395" t="str">
            <v>BHBEJ</v>
          </cell>
          <cell r="C395">
            <v>31</v>
          </cell>
          <cell r="D395" t="str">
            <v>SGN G3</v>
          </cell>
          <cell r="E395" t="str">
            <v>Sea</v>
          </cell>
          <cell r="F395" t="str">
            <v>DOC</v>
          </cell>
          <cell r="G395">
            <v>0</v>
          </cell>
          <cell r="H395">
            <v>0</v>
          </cell>
          <cell r="I395">
            <v>2023</v>
          </cell>
          <cell r="J395" t="str">
            <v>Actual</v>
          </cell>
        </row>
        <row r="396">
          <cell r="B396" t="str">
            <v>BPS</v>
          </cell>
          <cell r="C396">
            <v>31</v>
          </cell>
          <cell r="D396" t="str">
            <v>SGN G3</v>
          </cell>
          <cell r="E396" t="str">
            <v>Sea</v>
          </cell>
          <cell r="F396" t="str">
            <v>DOC</v>
          </cell>
          <cell r="G396">
            <v>0</v>
          </cell>
          <cell r="H396">
            <v>0</v>
          </cell>
          <cell r="I396">
            <v>2023</v>
          </cell>
          <cell r="J396" t="str">
            <v>Actual</v>
          </cell>
        </row>
        <row r="397">
          <cell r="B397" t="str">
            <v>BPSH</v>
          </cell>
          <cell r="C397">
            <v>31</v>
          </cell>
          <cell r="D397" t="str">
            <v>SGN G3</v>
          </cell>
          <cell r="E397" t="str">
            <v>Sea</v>
          </cell>
          <cell r="F397" t="str">
            <v>DOC</v>
          </cell>
          <cell r="G397">
            <v>5</v>
          </cell>
          <cell r="H397">
            <v>7.2247569444444465E-2</v>
          </cell>
          <cell r="I397">
            <v>2023</v>
          </cell>
          <cell r="J397" t="str">
            <v>Actual</v>
          </cell>
        </row>
        <row r="398">
          <cell r="B398" t="str">
            <v>BPSHCA</v>
          </cell>
          <cell r="C398">
            <v>31</v>
          </cell>
          <cell r="D398" t="str">
            <v>SGN G3</v>
          </cell>
          <cell r="E398" t="str">
            <v>Sea</v>
          </cell>
          <cell r="F398" t="str">
            <v>DOC</v>
          </cell>
          <cell r="G398">
            <v>1</v>
          </cell>
          <cell r="H398">
            <v>1.1927835648148147E-2</v>
          </cell>
          <cell r="I398">
            <v>2023</v>
          </cell>
          <cell r="J398" t="str">
            <v>Actual</v>
          </cell>
        </row>
        <row r="399">
          <cell r="B399" t="str">
            <v>BPSHUB</v>
          </cell>
          <cell r="C399">
            <v>31</v>
          </cell>
          <cell r="D399" t="str">
            <v>SGN G3</v>
          </cell>
          <cell r="E399" t="str">
            <v>Sea</v>
          </cell>
          <cell r="F399" t="str">
            <v>DOC</v>
          </cell>
          <cell r="G399">
            <v>0</v>
          </cell>
          <cell r="H399">
            <v>0</v>
          </cell>
          <cell r="I399">
            <v>2023</v>
          </cell>
          <cell r="J399" t="str">
            <v>Actual</v>
          </cell>
        </row>
        <row r="400">
          <cell r="B400" t="str">
            <v>BPSL</v>
          </cell>
          <cell r="C400">
            <v>31</v>
          </cell>
          <cell r="D400" t="str">
            <v>SGN G3</v>
          </cell>
          <cell r="E400" t="str">
            <v>Sea</v>
          </cell>
          <cell r="F400" t="str">
            <v>DOC</v>
          </cell>
          <cell r="G400">
            <v>0</v>
          </cell>
          <cell r="H400">
            <v>0</v>
          </cell>
          <cell r="I400">
            <v>2023</v>
          </cell>
          <cell r="J400" t="str">
            <v>Actual</v>
          </cell>
        </row>
        <row r="401">
          <cell r="B401" t="str">
            <v>BRYLAN</v>
          </cell>
          <cell r="C401">
            <v>31</v>
          </cell>
          <cell r="D401" t="str">
            <v>SGN G3</v>
          </cell>
          <cell r="E401" t="str">
            <v>Sea</v>
          </cell>
          <cell r="F401" t="str">
            <v>DOC</v>
          </cell>
          <cell r="G401">
            <v>0</v>
          </cell>
          <cell r="H401">
            <v>0</v>
          </cell>
          <cell r="I401">
            <v>2023</v>
          </cell>
          <cell r="J401" t="str">
            <v>Actual</v>
          </cell>
        </row>
        <row r="402">
          <cell r="B402" t="str">
            <v>CHEWY</v>
          </cell>
          <cell r="C402">
            <v>31</v>
          </cell>
          <cell r="D402" t="str">
            <v>SGN G3</v>
          </cell>
          <cell r="E402" t="str">
            <v>Sea</v>
          </cell>
          <cell r="F402" t="str">
            <v>DOC</v>
          </cell>
          <cell r="G402">
            <v>0</v>
          </cell>
          <cell r="H402">
            <v>0</v>
          </cell>
          <cell r="I402">
            <v>2023</v>
          </cell>
          <cell r="J402" t="str">
            <v>Actual</v>
          </cell>
        </row>
        <row r="403">
          <cell r="B403" t="str">
            <v>CLUSH</v>
          </cell>
          <cell r="C403">
            <v>31</v>
          </cell>
          <cell r="D403" t="str">
            <v>SGN G3</v>
          </cell>
          <cell r="E403" t="str">
            <v>Sea</v>
          </cell>
          <cell r="F403" t="str">
            <v>DOC</v>
          </cell>
          <cell r="G403">
            <v>0</v>
          </cell>
          <cell r="H403">
            <v>0</v>
          </cell>
          <cell r="I403">
            <v>2023</v>
          </cell>
          <cell r="J403" t="str">
            <v>Actual</v>
          </cell>
        </row>
        <row r="404">
          <cell r="B404" t="str">
            <v>DEICH</v>
          </cell>
          <cell r="C404">
            <v>31</v>
          </cell>
          <cell r="D404" t="str">
            <v>SGN G3</v>
          </cell>
          <cell r="E404" t="str">
            <v>Sea</v>
          </cell>
          <cell r="F404" t="str">
            <v>DOC</v>
          </cell>
          <cell r="G404">
            <v>0</v>
          </cell>
          <cell r="H404">
            <v>0</v>
          </cell>
          <cell r="I404">
            <v>2023</v>
          </cell>
          <cell r="J404" t="str">
            <v>Actual</v>
          </cell>
        </row>
        <row r="405">
          <cell r="B405" t="str">
            <v>DEICUK</v>
          </cell>
          <cell r="C405">
            <v>31</v>
          </cell>
          <cell r="D405" t="str">
            <v>SGN G3</v>
          </cell>
          <cell r="E405" t="str">
            <v>Sea</v>
          </cell>
          <cell r="F405" t="str">
            <v>DOC</v>
          </cell>
          <cell r="G405">
            <v>0</v>
          </cell>
          <cell r="H405">
            <v>0</v>
          </cell>
          <cell r="I405">
            <v>2023</v>
          </cell>
          <cell r="J405" t="str">
            <v>Actual</v>
          </cell>
        </row>
        <row r="406">
          <cell r="B406" t="str">
            <v>DEMO</v>
          </cell>
          <cell r="C406">
            <v>31</v>
          </cell>
          <cell r="D406" t="str">
            <v>SGN G3</v>
          </cell>
          <cell r="E406" t="str">
            <v>Sea</v>
          </cell>
          <cell r="F406" t="str">
            <v>DOC</v>
          </cell>
          <cell r="G406">
            <v>0</v>
          </cell>
          <cell r="H406">
            <v>0</v>
          </cell>
          <cell r="I406">
            <v>2023</v>
          </cell>
          <cell r="J406" t="str">
            <v>Actual</v>
          </cell>
        </row>
        <row r="407">
          <cell r="B407" t="str">
            <v>EDDIEB</v>
          </cell>
          <cell r="C407">
            <v>31</v>
          </cell>
          <cell r="D407" t="str">
            <v>SGN G3</v>
          </cell>
          <cell r="E407" t="str">
            <v>Sea</v>
          </cell>
          <cell r="F407" t="str">
            <v>DOC</v>
          </cell>
          <cell r="G407">
            <v>0</v>
          </cell>
          <cell r="H407">
            <v>0</v>
          </cell>
          <cell r="I407">
            <v>2023</v>
          </cell>
          <cell r="J407" t="str">
            <v>Actual</v>
          </cell>
        </row>
        <row r="408">
          <cell r="B408" t="str">
            <v>EMCOLS</v>
          </cell>
          <cell r="C408">
            <v>31</v>
          </cell>
          <cell r="D408" t="str">
            <v>SGN G3</v>
          </cell>
          <cell r="E408" t="str">
            <v>Sea</v>
          </cell>
          <cell r="F408" t="str">
            <v>DOC</v>
          </cell>
          <cell r="G408">
            <v>0</v>
          </cell>
          <cell r="H408">
            <v>0</v>
          </cell>
          <cell r="I408">
            <v>2023</v>
          </cell>
          <cell r="J408" t="str">
            <v>Actual</v>
          </cell>
        </row>
        <row r="409">
          <cell r="B409" t="str">
            <v>ENGRS</v>
          </cell>
          <cell r="C409">
            <v>31</v>
          </cell>
          <cell r="D409" t="str">
            <v>SGN G3</v>
          </cell>
          <cell r="E409" t="str">
            <v>Sea</v>
          </cell>
          <cell r="F409" t="str">
            <v>DOC</v>
          </cell>
          <cell r="G409">
            <v>0</v>
          </cell>
          <cell r="H409">
            <v>0</v>
          </cell>
          <cell r="I409">
            <v>2023</v>
          </cell>
          <cell r="J409" t="str">
            <v>Actual</v>
          </cell>
        </row>
        <row r="410">
          <cell r="B410" t="str">
            <v>ENSHOE</v>
          </cell>
          <cell r="C410">
            <v>31</v>
          </cell>
          <cell r="D410" t="str">
            <v>SGN G3</v>
          </cell>
          <cell r="E410" t="str">
            <v>Sea</v>
          </cell>
          <cell r="F410" t="str">
            <v>DOC</v>
          </cell>
          <cell r="G410">
            <v>0</v>
          </cell>
          <cell r="H410">
            <v>0</v>
          </cell>
          <cell r="I410">
            <v>2023</v>
          </cell>
          <cell r="J410" t="str">
            <v>Actual</v>
          </cell>
        </row>
        <row r="411">
          <cell r="B411" t="str">
            <v>ENSPOR</v>
          </cell>
          <cell r="C411">
            <v>31</v>
          </cell>
          <cell r="D411" t="str">
            <v>SGN G3</v>
          </cell>
          <cell r="E411" t="str">
            <v>Sea</v>
          </cell>
          <cell r="F411" t="str">
            <v>DOC</v>
          </cell>
          <cell r="G411">
            <v>0</v>
          </cell>
          <cell r="H411">
            <v>0</v>
          </cell>
          <cell r="I411">
            <v>2023</v>
          </cell>
          <cell r="J411" t="str">
            <v>Actual</v>
          </cell>
        </row>
        <row r="412">
          <cell r="B412" t="str">
            <v>ESPRIT</v>
          </cell>
          <cell r="C412">
            <v>31</v>
          </cell>
          <cell r="D412" t="str">
            <v>SGN G3</v>
          </cell>
          <cell r="E412" t="str">
            <v>Sea</v>
          </cell>
          <cell r="F412" t="str">
            <v>DOC</v>
          </cell>
          <cell r="G412">
            <v>0</v>
          </cell>
          <cell r="H412">
            <v>0</v>
          </cell>
          <cell r="I412">
            <v>2023</v>
          </cell>
          <cell r="J412" t="str">
            <v>Actual</v>
          </cell>
        </row>
        <row r="413">
          <cell r="B413" t="str">
            <v>FOOTCA</v>
          </cell>
          <cell r="C413">
            <v>31</v>
          </cell>
          <cell r="D413" t="str">
            <v>SGN G3</v>
          </cell>
          <cell r="E413" t="str">
            <v>Sea</v>
          </cell>
          <cell r="F413" t="str">
            <v>DOC</v>
          </cell>
          <cell r="G413">
            <v>1</v>
          </cell>
          <cell r="H413">
            <v>1.4236111111111112E-3</v>
          </cell>
          <cell r="I413">
            <v>2023</v>
          </cell>
          <cell r="J413" t="str">
            <v>Actual</v>
          </cell>
        </row>
        <row r="414">
          <cell r="B414" t="str">
            <v>FOOTRT</v>
          </cell>
          <cell r="C414">
            <v>31</v>
          </cell>
          <cell r="D414" t="str">
            <v>SGN G3</v>
          </cell>
          <cell r="E414" t="str">
            <v>Sea</v>
          </cell>
          <cell r="F414" t="str">
            <v>DOC</v>
          </cell>
          <cell r="G414">
            <v>0</v>
          </cell>
          <cell r="H414">
            <v>0</v>
          </cell>
          <cell r="I414">
            <v>2023</v>
          </cell>
          <cell r="J414" t="str">
            <v>Actual</v>
          </cell>
        </row>
        <row r="415">
          <cell r="B415" t="str">
            <v>FOOTTE</v>
          </cell>
          <cell r="C415">
            <v>31</v>
          </cell>
          <cell r="D415" t="str">
            <v>SGN G3</v>
          </cell>
          <cell r="E415" t="str">
            <v>Sea</v>
          </cell>
          <cell r="F415" t="str">
            <v>DOC</v>
          </cell>
          <cell r="G415">
            <v>0</v>
          </cell>
          <cell r="H415">
            <v>0</v>
          </cell>
          <cell r="I415">
            <v>2023</v>
          </cell>
          <cell r="J415" t="str">
            <v>Actual</v>
          </cell>
        </row>
        <row r="416">
          <cell r="B416" t="str">
            <v>GORE</v>
          </cell>
          <cell r="C416">
            <v>31</v>
          </cell>
          <cell r="D416" t="str">
            <v>SGN G3</v>
          </cell>
          <cell r="E416" t="str">
            <v>Sea</v>
          </cell>
          <cell r="F416" t="str">
            <v>DOC</v>
          </cell>
          <cell r="G416">
            <v>0</v>
          </cell>
          <cell r="H416">
            <v>0</v>
          </cell>
          <cell r="I416">
            <v>2023</v>
          </cell>
          <cell r="J416" t="str">
            <v>Actual</v>
          </cell>
        </row>
        <row r="417">
          <cell r="B417" t="str">
            <v>HAGGAR</v>
          </cell>
          <cell r="C417">
            <v>31</v>
          </cell>
          <cell r="D417" t="str">
            <v>SGN G3</v>
          </cell>
          <cell r="E417" t="str">
            <v>Sea</v>
          </cell>
          <cell r="F417" t="str">
            <v>DOC</v>
          </cell>
          <cell r="G417">
            <v>0</v>
          </cell>
          <cell r="H417">
            <v>0</v>
          </cell>
          <cell r="I417">
            <v>2023</v>
          </cell>
          <cell r="J417" t="str">
            <v>Actual</v>
          </cell>
        </row>
        <row r="418">
          <cell r="B418" t="str">
            <v>HBIRAW</v>
          </cell>
          <cell r="C418">
            <v>31</v>
          </cell>
          <cell r="D418" t="str">
            <v>SGN G3</v>
          </cell>
          <cell r="E418" t="str">
            <v>Sea</v>
          </cell>
          <cell r="F418" t="str">
            <v>DOC</v>
          </cell>
          <cell r="G418">
            <v>1</v>
          </cell>
          <cell r="H418">
            <v>1.1711979166666663E-3</v>
          </cell>
          <cell r="I418">
            <v>2023</v>
          </cell>
          <cell r="J418" t="str">
            <v>Actual</v>
          </cell>
        </row>
        <row r="419">
          <cell r="B419" t="str">
            <v>HUNK</v>
          </cell>
          <cell r="C419">
            <v>31</v>
          </cell>
          <cell r="D419" t="str">
            <v>SGN G3</v>
          </cell>
          <cell r="E419" t="str">
            <v>Sea</v>
          </cell>
          <cell r="F419" t="str">
            <v>DOC</v>
          </cell>
          <cell r="G419">
            <v>0</v>
          </cell>
          <cell r="H419">
            <v>0</v>
          </cell>
          <cell r="I419">
            <v>2023</v>
          </cell>
          <cell r="J419" t="str">
            <v>Actual</v>
          </cell>
        </row>
        <row r="420">
          <cell r="B420" t="str">
            <v>MYSHOE</v>
          </cell>
          <cell r="C420">
            <v>31</v>
          </cell>
          <cell r="D420" t="str">
            <v>SGN G3</v>
          </cell>
          <cell r="E420" t="str">
            <v>Sea</v>
          </cell>
          <cell r="F420" t="str">
            <v>DOC</v>
          </cell>
          <cell r="G420">
            <v>0</v>
          </cell>
          <cell r="H420">
            <v>0</v>
          </cell>
          <cell r="I420">
            <v>2023</v>
          </cell>
          <cell r="J420" t="str">
            <v>Actual</v>
          </cell>
        </row>
        <row r="421">
          <cell r="B421" t="str">
            <v>OFWO</v>
          </cell>
          <cell r="C421">
            <v>31</v>
          </cell>
          <cell r="D421" t="str">
            <v>SGN G3</v>
          </cell>
          <cell r="E421" t="str">
            <v>Sea</v>
          </cell>
          <cell r="F421" t="str">
            <v>DOC</v>
          </cell>
          <cell r="G421">
            <v>0</v>
          </cell>
          <cell r="H421">
            <v>0</v>
          </cell>
          <cell r="I421">
            <v>2023</v>
          </cell>
          <cell r="J421" t="str">
            <v>Actual</v>
          </cell>
        </row>
        <row r="422">
          <cell r="B422" t="str">
            <v>PESPO</v>
          </cell>
          <cell r="C422">
            <v>31</v>
          </cell>
          <cell r="D422" t="str">
            <v>SGN G3</v>
          </cell>
          <cell r="E422" t="str">
            <v>Sea</v>
          </cell>
          <cell r="F422" t="str">
            <v>DOC</v>
          </cell>
          <cell r="G422">
            <v>0</v>
          </cell>
          <cell r="H422">
            <v>0</v>
          </cell>
          <cell r="I422">
            <v>2023</v>
          </cell>
          <cell r="J422" t="str">
            <v>Actual</v>
          </cell>
        </row>
        <row r="423">
          <cell r="B423" t="str">
            <v>RACK</v>
          </cell>
          <cell r="C423">
            <v>31</v>
          </cell>
          <cell r="D423" t="str">
            <v>SGN G3</v>
          </cell>
          <cell r="E423" t="str">
            <v>Sea</v>
          </cell>
          <cell r="F423" t="str">
            <v>DOC</v>
          </cell>
          <cell r="G423">
            <v>1</v>
          </cell>
          <cell r="H423">
            <v>0.21518749999999998</v>
          </cell>
          <cell r="I423">
            <v>2023</v>
          </cell>
          <cell r="J423" t="str">
            <v>Actual</v>
          </cell>
        </row>
        <row r="424">
          <cell r="B424" t="str">
            <v>RH</v>
          </cell>
          <cell r="C424">
            <v>31</v>
          </cell>
          <cell r="D424" t="str">
            <v>SGN G3</v>
          </cell>
          <cell r="E424" t="str">
            <v>Sea</v>
          </cell>
          <cell r="F424" t="str">
            <v>DOC</v>
          </cell>
          <cell r="G424">
            <v>122</v>
          </cell>
          <cell r="H424">
            <v>0.12597070652173911</v>
          </cell>
          <cell r="I424">
            <v>2023</v>
          </cell>
          <cell r="J424" t="str">
            <v>Actual</v>
          </cell>
        </row>
        <row r="425">
          <cell r="B425" t="str">
            <v>RSGC</v>
          </cell>
          <cell r="C425">
            <v>31</v>
          </cell>
          <cell r="D425" t="str">
            <v>SGN G3</v>
          </cell>
          <cell r="E425" t="str">
            <v>Sea</v>
          </cell>
          <cell r="F425" t="str">
            <v>DOC</v>
          </cell>
          <cell r="G425">
            <v>5</v>
          </cell>
          <cell r="H425">
            <v>0</v>
          </cell>
          <cell r="I425">
            <v>2023</v>
          </cell>
          <cell r="J425" t="str">
            <v>Actual</v>
          </cell>
        </row>
        <row r="426">
          <cell r="B426" t="str">
            <v>SPST</v>
          </cell>
          <cell r="C426">
            <v>31</v>
          </cell>
          <cell r="D426" t="str">
            <v>SGN G3</v>
          </cell>
          <cell r="E426" t="str">
            <v>Sea</v>
          </cell>
          <cell r="F426" t="str">
            <v>DOC</v>
          </cell>
          <cell r="G426">
            <v>0</v>
          </cell>
          <cell r="H426">
            <v>0</v>
          </cell>
          <cell r="I426">
            <v>2023</v>
          </cell>
          <cell r="J426" t="str">
            <v>Actual</v>
          </cell>
        </row>
        <row r="427">
          <cell r="B427" t="str">
            <v>TKMAXX</v>
          </cell>
          <cell r="C427">
            <v>31</v>
          </cell>
          <cell r="D427" t="str">
            <v>SGN G3</v>
          </cell>
          <cell r="E427" t="str">
            <v>Sea</v>
          </cell>
          <cell r="F427" t="str">
            <v>DOC</v>
          </cell>
          <cell r="G427">
            <v>1</v>
          </cell>
          <cell r="H427">
            <v>0.15708333333333327</v>
          </cell>
          <cell r="I427">
            <v>2023</v>
          </cell>
          <cell r="J427" t="str">
            <v>Actual</v>
          </cell>
        </row>
        <row r="428">
          <cell r="B428" t="str">
            <v>TOTES</v>
          </cell>
          <cell r="C428">
            <v>31</v>
          </cell>
          <cell r="D428" t="str">
            <v>SGN G3</v>
          </cell>
          <cell r="E428" t="str">
            <v>Sea</v>
          </cell>
          <cell r="F428" t="str">
            <v>DOC</v>
          </cell>
          <cell r="G428">
            <v>0</v>
          </cell>
          <cell r="H428">
            <v>0</v>
          </cell>
          <cell r="I428">
            <v>2023</v>
          </cell>
          <cell r="J428" t="str">
            <v>Actual</v>
          </cell>
        </row>
        <row r="429">
          <cell r="B429" t="str">
            <v>URBAN</v>
          </cell>
          <cell r="C429">
            <v>31</v>
          </cell>
          <cell r="D429" t="str">
            <v>SGN G3</v>
          </cell>
          <cell r="E429" t="str">
            <v>Sea</v>
          </cell>
          <cell r="F429" t="str">
            <v>DOC</v>
          </cell>
          <cell r="G429">
            <v>67</v>
          </cell>
          <cell r="H429">
            <v>0.35976990258487662</v>
          </cell>
          <cell r="I429">
            <v>2023</v>
          </cell>
          <cell r="J429" t="str">
            <v>Actual</v>
          </cell>
        </row>
        <row r="430">
          <cell r="B430" t="str">
            <v>VANHA</v>
          </cell>
          <cell r="C430">
            <v>31</v>
          </cell>
          <cell r="D430" t="str">
            <v>SGN G3</v>
          </cell>
          <cell r="E430" t="str">
            <v>Sea</v>
          </cell>
          <cell r="F430" t="str">
            <v>DOC</v>
          </cell>
          <cell r="G430">
            <v>0</v>
          </cell>
          <cell r="H430">
            <v>0</v>
          </cell>
          <cell r="I430">
            <v>2023</v>
          </cell>
          <cell r="J430" t="str">
            <v>Actual</v>
          </cell>
        </row>
        <row r="431">
          <cell r="B431" t="str">
            <v>WYNBRG</v>
          </cell>
          <cell r="C431">
            <v>31</v>
          </cell>
          <cell r="D431" t="str">
            <v>SGN G3</v>
          </cell>
          <cell r="E431" t="str">
            <v>Sea</v>
          </cell>
          <cell r="F431" t="str">
            <v>DOC</v>
          </cell>
          <cell r="G431">
            <v>0</v>
          </cell>
          <cell r="H431">
            <v>0</v>
          </cell>
          <cell r="I431">
            <v>2023</v>
          </cell>
          <cell r="J431" t="str">
            <v>Actual</v>
          </cell>
        </row>
        <row r="432">
          <cell r="B432" t="str">
            <v>XSCIN</v>
          </cell>
          <cell r="C432">
            <v>31</v>
          </cell>
          <cell r="D432" t="str">
            <v>SGN G3</v>
          </cell>
          <cell r="E432" t="str">
            <v>Sea</v>
          </cell>
          <cell r="F432" t="str">
            <v>DOC</v>
          </cell>
          <cell r="G432">
            <v>0</v>
          </cell>
          <cell r="H432">
            <v>0</v>
          </cell>
          <cell r="I432">
            <v>2023</v>
          </cell>
          <cell r="J432" t="str">
            <v>Actual</v>
          </cell>
        </row>
        <row r="433">
          <cell r="B433" t="str">
            <v>ALLM</v>
          </cell>
          <cell r="C433">
            <v>31</v>
          </cell>
          <cell r="D433" t="str">
            <v>SGN G4</v>
          </cell>
          <cell r="E433" t="str">
            <v>Sea</v>
          </cell>
          <cell r="F433" t="str">
            <v>DOC</v>
          </cell>
          <cell r="G433">
            <v>0</v>
          </cell>
          <cell r="H433">
            <v>0</v>
          </cell>
          <cell r="I433">
            <v>2023</v>
          </cell>
          <cell r="J433" t="str">
            <v>Actual</v>
          </cell>
        </row>
        <row r="434">
          <cell r="B434" t="str">
            <v>BOSE</v>
          </cell>
          <cell r="C434">
            <v>31</v>
          </cell>
          <cell r="D434" t="str">
            <v>SGN G4</v>
          </cell>
          <cell r="E434" t="str">
            <v>Sea</v>
          </cell>
          <cell r="F434" t="str">
            <v>DOC</v>
          </cell>
          <cell r="G434">
            <v>3</v>
          </cell>
          <cell r="H434">
            <v>1.5047222222222222E-2</v>
          </cell>
          <cell r="I434">
            <v>2023</v>
          </cell>
          <cell r="J434" t="str">
            <v>Actual</v>
          </cell>
        </row>
        <row r="435">
          <cell r="B435" t="str">
            <v>CKACEU</v>
          </cell>
          <cell r="C435">
            <v>31</v>
          </cell>
          <cell r="D435" t="str">
            <v>SGN G4</v>
          </cell>
          <cell r="E435" t="str">
            <v>Sea</v>
          </cell>
          <cell r="F435" t="str">
            <v>DOC</v>
          </cell>
          <cell r="G435">
            <v>0</v>
          </cell>
          <cell r="H435">
            <v>0</v>
          </cell>
          <cell r="I435">
            <v>2023</v>
          </cell>
          <cell r="J435" t="str">
            <v>Actual</v>
          </cell>
        </row>
        <row r="436">
          <cell r="B436" t="str">
            <v>CKFWEU</v>
          </cell>
          <cell r="C436">
            <v>31</v>
          </cell>
          <cell r="D436" t="str">
            <v>SGN G4</v>
          </cell>
          <cell r="E436" t="str">
            <v>Sea</v>
          </cell>
          <cell r="F436" t="str">
            <v>DOC</v>
          </cell>
          <cell r="G436">
            <v>0</v>
          </cell>
          <cell r="H436">
            <v>0</v>
          </cell>
          <cell r="I436">
            <v>2023</v>
          </cell>
          <cell r="J436" t="str">
            <v>Actual</v>
          </cell>
        </row>
        <row r="437">
          <cell r="B437" t="str">
            <v>CKJEEU</v>
          </cell>
          <cell r="C437">
            <v>31</v>
          </cell>
          <cell r="D437" t="str">
            <v>SGN G4</v>
          </cell>
          <cell r="E437" t="str">
            <v>Sea</v>
          </cell>
          <cell r="F437" t="str">
            <v>DOC</v>
          </cell>
          <cell r="G437">
            <v>0</v>
          </cell>
          <cell r="H437">
            <v>0</v>
          </cell>
          <cell r="I437">
            <v>2023</v>
          </cell>
          <cell r="J437" t="str">
            <v>Actual</v>
          </cell>
        </row>
        <row r="438">
          <cell r="B438" t="str">
            <v>CKMSEU</v>
          </cell>
          <cell r="C438">
            <v>31</v>
          </cell>
          <cell r="D438" t="str">
            <v>SGN G4</v>
          </cell>
          <cell r="E438" t="str">
            <v>Sea</v>
          </cell>
          <cell r="F438" t="str">
            <v>DOC</v>
          </cell>
          <cell r="G438">
            <v>0</v>
          </cell>
          <cell r="H438">
            <v>0</v>
          </cell>
          <cell r="I438">
            <v>2023</v>
          </cell>
          <cell r="J438" t="str">
            <v>Actual</v>
          </cell>
        </row>
        <row r="439">
          <cell r="B439" t="str">
            <v>CKPFEU</v>
          </cell>
          <cell r="C439">
            <v>31</v>
          </cell>
          <cell r="D439" t="str">
            <v>SGN G4</v>
          </cell>
          <cell r="E439" t="str">
            <v>Sea</v>
          </cell>
          <cell r="F439" t="str">
            <v>DOC</v>
          </cell>
          <cell r="G439">
            <v>0</v>
          </cell>
          <cell r="H439">
            <v>0</v>
          </cell>
          <cell r="I439">
            <v>2023</v>
          </cell>
          <cell r="J439" t="str">
            <v>Actual</v>
          </cell>
        </row>
        <row r="440">
          <cell r="B440" t="str">
            <v>CKRTEU</v>
          </cell>
          <cell r="C440">
            <v>31</v>
          </cell>
          <cell r="D440" t="str">
            <v>SGN G4</v>
          </cell>
          <cell r="E440" t="str">
            <v>Sea</v>
          </cell>
          <cell r="F440" t="str">
            <v>DOC</v>
          </cell>
          <cell r="G440">
            <v>0</v>
          </cell>
          <cell r="H440">
            <v>0</v>
          </cell>
          <cell r="I440">
            <v>2023</v>
          </cell>
          <cell r="J440" t="str">
            <v>Actual</v>
          </cell>
        </row>
        <row r="441">
          <cell r="B441" t="str">
            <v>CKSWEU</v>
          </cell>
          <cell r="C441">
            <v>31</v>
          </cell>
          <cell r="D441" t="str">
            <v>SGN G4</v>
          </cell>
          <cell r="E441" t="str">
            <v>Sea</v>
          </cell>
          <cell r="F441" t="str">
            <v>DOC</v>
          </cell>
          <cell r="G441">
            <v>0</v>
          </cell>
          <cell r="H441">
            <v>0</v>
          </cell>
          <cell r="I441">
            <v>2023</v>
          </cell>
          <cell r="J441" t="str">
            <v>Actual</v>
          </cell>
        </row>
        <row r="442">
          <cell r="B442" t="str">
            <v>DICKS</v>
          </cell>
          <cell r="C442">
            <v>31</v>
          </cell>
          <cell r="D442" t="str">
            <v>SGN G4</v>
          </cell>
          <cell r="E442" t="str">
            <v>Sea</v>
          </cell>
          <cell r="F442" t="str">
            <v>DOC</v>
          </cell>
          <cell r="G442">
            <v>0</v>
          </cell>
          <cell r="H442">
            <v>0</v>
          </cell>
          <cell r="I442">
            <v>2023</v>
          </cell>
          <cell r="J442" t="str">
            <v>Actual</v>
          </cell>
        </row>
        <row r="443">
          <cell r="B443" t="str">
            <v>ELDOR</v>
          </cell>
          <cell r="C443">
            <v>31</v>
          </cell>
          <cell r="D443" t="str">
            <v>SGN G4</v>
          </cell>
          <cell r="E443" t="str">
            <v>Sea</v>
          </cell>
          <cell r="F443" t="str">
            <v>DOC</v>
          </cell>
          <cell r="G443">
            <v>4</v>
          </cell>
          <cell r="H443">
            <v>2.0619444444444447E-2</v>
          </cell>
          <cell r="I443">
            <v>2023</v>
          </cell>
          <cell r="J443" t="str">
            <v>Actual</v>
          </cell>
        </row>
        <row r="444">
          <cell r="B444" t="str">
            <v>GAP</v>
          </cell>
          <cell r="C444">
            <v>31</v>
          </cell>
          <cell r="D444" t="str">
            <v>SGN G4</v>
          </cell>
          <cell r="E444" t="str">
            <v>Sea</v>
          </cell>
          <cell r="F444" t="str">
            <v>DOC</v>
          </cell>
          <cell r="G444">
            <v>439</v>
          </cell>
          <cell r="H444">
            <v>1.1069750833333329</v>
          </cell>
          <cell r="I444">
            <v>2023</v>
          </cell>
          <cell r="J444" t="str">
            <v>Actual</v>
          </cell>
        </row>
        <row r="445">
          <cell r="B445" t="str">
            <v>IMAGE</v>
          </cell>
          <cell r="C445">
            <v>31</v>
          </cell>
          <cell r="D445" t="str">
            <v>SGN G4</v>
          </cell>
          <cell r="E445" t="str">
            <v>Sea</v>
          </cell>
          <cell r="F445" t="str">
            <v>DOC</v>
          </cell>
          <cell r="G445">
            <v>0</v>
          </cell>
          <cell r="H445">
            <v>0</v>
          </cell>
          <cell r="I445">
            <v>2023</v>
          </cell>
          <cell r="J445" t="str">
            <v>Actual</v>
          </cell>
        </row>
        <row r="446">
          <cell r="B446" t="str">
            <v>ITGM</v>
          </cell>
          <cell r="C446">
            <v>31</v>
          </cell>
          <cell r="D446" t="str">
            <v>SGN G4</v>
          </cell>
          <cell r="E446" t="str">
            <v>Sea</v>
          </cell>
          <cell r="F446" t="str">
            <v>DOC</v>
          </cell>
          <cell r="G446">
            <v>0</v>
          </cell>
          <cell r="H446">
            <v>2.7569444444444445E-2</v>
          </cell>
          <cell r="I446">
            <v>2023</v>
          </cell>
          <cell r="J446" t="str">
            <v>Actual</v>
          </cell>
        </row>
        <row r="447">
          <cell r="B447" t="str">
            <v>OBIITA</v>
          </cell>
          <cell r="C447">
            <v>31</v>
          </cell>
          <cell r="D447" t="str">
            <v>SGN G4</v>
          </cell>
          <cell r="E447" t="str">
            <v>Sea</v>
          </cell>
          <cell r="F447" t="str">
            <v>DOC</v>
          </cell>
          <cell r="G447">
            <v>0</v>
          </cell>
          <cell r="H447">
            <v>0</v>
          </cell>
          <cell r="I447">
            <v>2023</v>
          </cell>
          <cell r="J447" t="str">
            <v>Actual</v>
          </cell>
        </row>
        <row r="448">
          <cell r="B448" t="str">
            <v>OBIPOL</v>
          </cell>
          <cell r="C448">
            <v>31</v>
          </cell>
          <cell r="D448" t="str">
            <v>SGN G4</v>
          </cell>
          <cell r="E448" t="str">
            <v>Sea</v>
          </cell>
          <cell r="F448" t="str">
            <v>DOC</v>
          </cell>
          <cell r="G448">
            <v>0</v>
          </cell>
          <cell r="H448">
            <v>0</v>
          </cell>
          <cell r="I448">
            <v>2023</v>
          </cell>
          <cell r="J448" t="str">
            <v>Actual</v>
          </cell>
        </row>
        <row r="449">
          <cell r="B449" t="str">
            <v>OUTDOR</v>
          </cell>
          <cell r="C449">
            <v>31</v>
          </cell>
          <cell r="D449" t="str">
            <v>SGN G4</v>
          </cell>
          <cell r="E449" t="str">
            <v>Sea</v>
          </cell>
          <cell r="F449" t="str">
            <v>DOC</v>
          </cell>
          <cell r="G449">
            <v>74</v>
          </cell>
          <cell r="H449">
            <v>0.25802418209876538</v>
          </cell>
          <cell r="I449">
            <v>2023</v>
          </cell>
          <cell r="J449" t="str">
            <v>Actual</v>
          </cell>
        </row>
        <row r="450">
          <cell r="B450" t="str">
            <v>PACSUN</v>
          </cell>
          <cell r="C450">
            <v>31</v>
          </cell>
          <cell r="D450" t="str">
            <v>SGN G4</v>
          </cell>
          <cell r="E450" t="str">
            <v>Sea</v>
          </cell>
          <cell r="F450" t="str">
            <v>DOC</v>
          </cell>
          <cell r="G450">
            <v>0</v>
          </cell>
          <cell r="H450">
            <v>0</v>
          </cell>
          <cell r="I450">
            <v>2023</v>
          </cell>
          <cell r="J450" t="str">
            <v>Actual</v>
          </cell>
        </row>
        <row r="451">
          <cell r="B451" t="str">
            <v>RIPC</v>
          </cell>
          <cell r="C451">
            <v>31</v>
          </cell>
          <cell r="D451" t="str">
            <v>SGN G4</v>
          </cell>
          <cell r="E451" t="str">
            <v>Sea</v>
          </cell>
          <cell r="F451" t="str">
            <v>DOC</v>
          </cell>
          <cell r="G451">
            <v>0</v>
          </cell>
          <cell r="H451">
            <v>0</v>
          </cell>
          <cell r="I451">
            <v>2023</v>
          </cell>
          <cell r="J451" t="str">
            <v>Actual</v>
          </cell>
        </row>
        <row r="452">
          <cell r="B452" t="str">
            <v>RIPP</v>
          </cell>
          <cell r="C452">
            <v>31</v>
          </cell>
          <cell r="D452" t="str">
            <v>SGN G4</v>
          </cell>
          <cell r="E452" t="str">
            <v>Sea</v>
          </cell>
          <cell r="F452" t="str">
            <v>DOC</v>
          </cell>
          <cell r="G452">
            <v>0</v>
          </cell>
          <cell r="H452">
            <v>0</v>
          </cell>
          <cell r="I452">
            <v>2023</v>
          </cell>
          <cell r="J452" t="str">
            <v>Actual</v>
          </cell>
        </row>
        <row r="453">
          <cell r="B453" t="str">
            <v>SPENCR</v>
          </cell>
          <cell r="C453">
            <v>31</v>
          </cell>
          <cell r="D453" t="str">
            <v>SGN G4</v>
          </cell>
          <cell r="E453" t="str">
            <v>Sea</v>
          </cell>
          <cell r="F453" t="str">
            <v>DOC</v>
          </cell>
          <cell r="G453">
            <v>0</v>
          </cell>
          <cell r="H453">
            <v>0</v>
          </cell>
          <cell r="I453">
            <v>2023</v>
          </cell>
          <cell r="J453" t="str">
            <v>Actual</v>
          </cell>
        </row>
        <row r="454">
          <cell r="B454" t="str">
            <v>TOMBOD</v>
          </cell>
          <cell r="C454">
            <v>31</v>
          </cell>
          <cell r="D454" t="str">
            <v>SGN G4</v>
          </cell>
          <cell r="E454" t="str">
            <v>Sea</v>
          </cell>
          <cell r="F454" t="str">
            <v>DOC</v>
          </cell>
          <cell r="G454">
            <v>0</v>
          </cell>
          <cell r="H454">
            <v>0</v>
          </cell>
          <cell r="I454">
            <v>2023</v>
          </cell>
          <cell r="J454" t="str">
            <v>Actual</v>
          </cell>
        </row>
        <row r="455">
          <cell r="B455" t="str">
            <v>TOMFTW</v>
          </cell>
          <cell r="C455">
            <v>31</v>
          </cell>
          <cell r="D455" t="str">
            <v>SGN G4</v>
          </cell>
          <cell r="E455" t="str">
            <v>Sea</v>
          </cell>
          <cell r="F455" t="str">
            <v>DOC</v>
          </cell>
          <cell r="G455">
            <v>6</v>
          </cell>
          <cell r="H455">
            <v>7.2520486111111102E-2</v>
          </cell>
          <cell r="I455">
            <v>2023</v>
          </cell>
          <cell r="J455" t="str">
            <v>Actual</v>
          </cell>
        </row>
        <row r="456">
          <cell r="B456" t="str">
            <v>TOMHAN</v>
          </cell>
          <cell r="C456">
            <v>31</v>
          </cell>
          <cell r="D456" t="str">
            <v>SGN G4</v>
          </cell>
          <cell r="E456" t="str">
            <v>Sea</v>
          </cell>
          <cell r="F456" t="str">
            <v>DOC</v>
          </cell>
          <cell r="G456">
            <v>4</v>
          </cell>
          <cell r="H456">
            <v>1.4236111111111111E-2</v>
          </cell>
          <cell r="I456">
            <v>2023</v>
          </cell>
          <cell r="J456" t="str">
            <v>Actual</v>
          </cell>
        </row>
        <row r="457">
          <cell r="B457" t="str">
            <v>TOMJEU</v>
          </cell>
          <cell r="C457">
            <v>31</v>
          </cell>
          <cell r="D457" t="str">
            <v>SGN G4</v>
          </cell>
          <cell r="E457" t="str">
            <v>Sea</v>
          </cell>
          <cell r="F457" t="str">
            <v>DOC</v>
          </cell>
          <cell r="G457">
            <v>1</v>
          </cell>
          <cell r="H457">
            <v>5.4774305555555557E-3</v>
          </cell>
          <cell r="I457">
            <v>2023</v>
          </cell>
          <cell r="J457" t="str">
            <v>Actual</v>
          </cell>
        </row>
        <row r="458">
          <cell r="B458" t="str">
            <v>TOMRTL</v>
          </cell>
          <cell r="C458">
            <v>31</v>
          </cell>
          <cell r="D458" t="str">
            <v>SGN G4</v>
          </cell>
          <cell r="E458" t="str">
            <v>Sea</v>
          </cell>
          <cell r="F458" t="str">
            <v>DOC</v>
          </cell>
          <cell r="G458">
            <v>1</v>
          </cell>
          <cell r="H458">
            <v>3.8657407407407412E-3</v>
          </cell>
          <cell r="I458">
            <v>2023</v>
          </cell>
          <cell r="J458" t="str">
            <v>Actual</v>
          </cell>
        </row>
        <row r="459">
          <cell r="B459" t="str">
            <v>TRU</v>
          </cell>
          <cell r="C459">
            <v>31</v>
          </cell>
          <cell r="D459" t="str">
            <v>SGN G4</v>
          </cell>
          <cell r="E459" t="str">
            <v>Sea</v>
          </cell>
          <cell r="F459" t="str">
            <v>DOC</v>
          </cell>
          <cell r="G459">
            <v>0</v>
          </cell>
          <cell r="H459">
            <v>0</v>
          </cell>
          <cell r="I459">
            <v>2023</v>
          </cell>
          <cell r="J459" t="str">
            <v>Actual</v>
          </cell>
        </row>
        <row r="460">
          <cell r="B460" t="str">
            <v>AAFES</v>
          </cell>
          <cell r="C460">
            <v>31</v>
          </cell>
          <cell r="D460" t="str">
            <v>SGN G5</v>
          </cell>
          <cell r="E460" t="str">
            <v>Sea</v>
          </cell>
          <cell r="F460" t="str">
            <v>DOC</v>
          </cell>
          <cell r="G460">
            <v>0</v>
          </cell>
          <cell r="H460">
            <v>0</v>
          </cell>
          <cell r="I460">
            <v>2023</v>
          </cell>
          <cell r="J460" t="str">
            <v>Actual</v>
          </cell>
        </row>
        <row r="461">
          <cell r="B461" t="str">
            <v>ALLB</v>
          </cell>
          <cell r="C461">
            <v>31</v>
          </cell>
          <cell r="D461" t="str">
            <v>SGN G5</v>
          </cell>
          <cell r="E461" t="str">
            <v>Sea</v>
          </cell>
          <cell r="F461" t="str">
            <v>DOC</v>
          </cell>
          <cell r="G461">
            <v>0</v>
          </cell>
          <cell r="H461">
            <v>0</v>
          </cell>
          <cell r="I461">
            <v>2023</v>
          </cell>
          <cell r="J461" t="str">
            <v>Actual</v>
          </cell>
        </row>
        <row r="462">
          <cell r="B462" t="str">
            <v>DORM</v>
          </cell>
          <cell r="C462">
            <v>31</v>
          </cell>
          <cell r="D462" t="str">
            <v>SGN G5</v>
          </cell>
          <cell r="E462" t="str">
            <v>Sea</v>
          </cell>
          <cell r="F462" t="str">
            <v>DOC</v>
          </cell>
          <cell r="G462">
            <v>0</v>
          </cell>
          <cell r="H462">
            <v>0</v>
          </cell>
          <cell r="I462">
            <v>2023</v>
          </cell>
          <cell r="J462" t="str">
            <v>Actual</v>
          </cell>
        </row>
        <row r="463">
          <cell r="B463" t="str">
            <v>DSAQSP</v>
          </cell>
          <cell r="C463">
            <v>31</v>
          </cell>
          <cell r="D463" t="str">
            <v>SGN G5</v>
          </cell>
          <cell r="E463" t="str">
            <v>Sea</v>
          </cell>
          <cell r="F463" t="str">
            <v>DOC</v>
          </cell>
          <cell r="G463">
            <v>0</v>
          </cell>
          <cell r="H463">
            <v>0</v>
          </cell>
          <cell r="I463">
            <v>2023</v>
          </cell>
          <cell r="J463" t="str">
            <v>Actual</v>
          </cell>
        </row>
        <row r="464">
          <cell r="B464" t="str">
            <v>EMCI</v>
          </cell>
          <cell r="C464">
            <v>31</v>
          </cell>
          <cell r="D464" t="str">
            <v>SGN G5</v>
          </cell>
          <cell r="E464" t="str">
            <v>Sea</v>
          </cell>
          <cell r="F464" t="str">
            <v>DOC</v>
          </cell>
          <cell r="G464">
            <v>0</v>
          </cell>
          <cell r="H464">
            <v>0</v>
          </cell>
          <cell r="I464">
            <v>2023</v>
          </cell>
          <cell r="J464" t="str">
            <v>Actual</v>
          </cell>
        </row>
        <row r="465">
          <cell r="B465" t="str">
            <v>LIICO</v>
          </cell>
          <cell r="C465">
            <v>31</v>
          </cell>
          <cell r="D465" t="str">
            <v>SGN G5</v>
          </cell>
          <cell r="E465" t="str">
            <v>Sea</v>
          </cell>
          <cell r="F465" t="str">
            <v>DOC</v>
          </cell>
          <cell r="G465">
            <v>0</v>
          </cell>
          <cell r="H465">
            <v>0</v>
          </cell>
          <cell r="I465">
            <v>2023</v>
          </cell>
          <cell r="J465" t="str">
            <v>Actual</v>
          </cell>
        </row>
        <row r="466">
          <cell r="B466" t="str">
            <v>LIIRE</v>
          </cell>
          <cell r="C466">
            <v>31</v>
          </cell>
          <cell r="D466" t="str">
            <v>SGN G5</v>
          </cell>
          <cell r="E466" t="str">
            <v>Sea</v>
          </cell>
          <cell r="F466" t="str">
            <v>DOC</v>
          </cell>
          <cell r="G466">
            <v>1</v>
          </cell>
          <cell r="H466">
            <v>3.8045138888888892E-2</v>
          </cell>
          <cell r="I466">
            <v>2023</v>
          </cell>
          <cell r="J466" t="str">
            <v>Actual</v>
          </cell>
        </row>
        <row r="467">
          <cell r="B467" t="str">
            <v>LIIWWR</v>
          </cell>
          <cell r="C467">
            <v>31</v>
          </cell>
          <cell r="D467" t="str">
            <v>SGN G5</v>
          </cell>
          <cell r="E467" t="str">
            <v>Sea</v>
          </cell>
          <cell r="F467" t="str">
            <v>DOC</v>
          </cell>
          <cell r="G467">
            <v>0</v>
          </cell>
          <cell r="H467">
            <v>0</v>
          </cell>
          <cell r="I467">
            <v>2023</v>
          </cell>
          <cell r="J467" t="str">
            <v>Actual</v>
          </cell>
        </row>
        <row r="468">
          <cell r="B468" t="str">
            <v>MKI</v>
          </cell>
          <cell r="C468">
            <v>31</v>
          </cell>
          <cell r="D468" t="str">
            <v>SGN G5</v>
          </cell>
          <cell r="E468" t="str">
            <v>Sea</v>
          </cell>
          <cell r="F468" t="str">
            <v>DOC</v>
          </cell>
          <cell r="G468">
            <v>0</v>
          </cell>
          <cell r="H468">
            <v>0</v>
          </cell>
          <cell r="I468">
            <v>2023</v>
          </cell>
          <cell r="J468" t="str">
            <v>Actual</v>
          </cell>
        </row>
        <row r="469">
          <cell r="B469" t="str">
            <v>NHAC</v>
          </cell>
          <cell r="C469">
            <v>31</v>
          </cell>
          <cell r="D469" t="str">
            <v>SGN G5</v>
          </cell>
          <cell r="E469" t="str">
            <v>Sea</v>
          </cell>
          <cell r="F469" t="str">
            <v>DOC</v>
          </cell>
          <cell r="G469">
            <v>0</v>
          </cell>
          <cell r="H469">
            <v>0</v>
          </cell>
          <cell r="I469">
            <v>2023</v>
          </cell>
          <cell r="J469" t="str">
            <v>Actual</v>
          </cell>
        </row>
        <row r="470">
          <cell r="B470" t="str">
            <v>PVHJA</v>
          </cell>
          <cell r="C470">
            <v>31</v>
          </cell>
          <cell r="D470" t="str">
            <v>SGN G5</v>
          </cell>
          <cell r="E470" t="str">
            <v>Sea</v>
          </cell>
          <cell r="F470" t="str">
            <v>DOC</v>
          </cell>
          <cell r="G470">
            <v>0</v>
          </cell>
          <cell r="H470">
            <v>0</v>
          </cell>
          <cell r="I470">
            <v>2023</v>
          </cell>
          <cell r="J470" t="str">
            <v>Actual</v>
          </cell>
        </row>
        <row r="471">
          <cell r="B471" t="str">
            <v>THAS</v>
          </cell>
          <cell r="C471">
            <v>31</v>
          </cell>
          <cell r="D471" t="str">
            <v>SGN G5</v>
          </cell>
          <cell r="E471" t="str">
            <v>Sea</v>
          </cell>
          <cell r="F471" t="str">
            <v>DOC</v>
          </cell>
          <cell r="G471">
            <v>0</v>
          </cell>
          <cell r="H471">
            <v>0</v>
          </cell>
          <cell r="I471">
            <v>2023</v>
          </cell>
          <cell r="J471" t="str">
            <v>Actual</v>
          </cell>
        </row>
        <row r="472">
          <cell r="B472" t="str">
            <v>WARAS</v>
          </cell>
          <cell r="C472">
            <v>31</v>
          </cell>
          <cell r="D472" t="str">
            <v>SGN G5</v>
          </cell>
          <cell r="E472" t="str">
            <v>Sea</v>
          </cell>
          <cell r="F472" t="str">
            <v>DOC</v>
          </cell>
          <cell r="G472">
            <v>4</v>
          </cell>
          <cell r="H472">
            <v>4.7557692307692309E-3</v>
          </cell>
          <cell r="I472">
            <v>2023</v>
          </cell>
          <cell r="J472" t="str">
            <v>Actual</v>
          </cell>
        </row>
        <row r="473">
          <cell r="B473" t="str">
            <v>WYNBRG</v>
          </cell>
          <cell r="C473">
            <v>31</v>
          </cell>
          <cell r="D473" t="str">
            <v>SGN G3</v>
          </cell>
          <cell r="E473" t="str">
            <v>Sea</v>
          </cell>
          <cell r="F473" t="str">
            <v>DOC</v>
          </cell>
          <cell r="G473">
            <v>0</v>
          </cell>
          <cell r="H473">
            <v>0</v>
          </cell>
          <cell r="I473">
            <v>2023</v>
          </cell>
          <cell r="J473" t="str">
            <v>Actual</v>
          </cell>
        </row>
        <row r="474">
          <cell r="B474" t="str">
            <v>X47BL</v>
          </cell>
          <cell r="C474">
            <v>31</v>
          </cell>
          <cell r="D474" t="str">
            <v>SGN G5</v>
          </cell>
          <cell r="E474" t="str">
            <v>Sea</v>
          </cell>
          <cell r="F474" t="str">
            <v>DOC</v>
          </cell>
          <cell r="G474">
            <v>0</v>
          </cell>
          <cell r="H474">
            <v>0</v>
          </cell>
          <cell r="I474">
            <v>2023</v>
          </cell>
          <cell r="J474" t="str">
            <v>Actual</v>
          </cell>
        </row>
        <row r="475">
          <cell r="B475" t="str">
            <v>XATPE</v>
          </cell>
          <cell r="C475">
            <v>31</v>
          </cell>
          <cell r="D475" t="str">
            <v>SGN G5</v>
          </cell>
          <cell r="E475" t="str">
            <v>Sea</v>
          </cell>
          <cell r="F475" t="str">
            <v>DOC</v>
          </cell>
          <cell r="G475">
            <v>0</v>
          </cell>
          <cell r="H475">
            <v>0</v>
          </cell>
          <cell r="I475">
            <v>2023</v>
          </cell>
          <cell r="J475" t="str">
            <v>Actual</v>
          </cell>
        </row>
        <row r="476">
          <cell r="B476" t="str">
            <v>XBLAIN</v>
          </cell>
          <cell r="C476">
            <v>31</v>
          </cell>
          <cell r="D476" t="str">
            <v>SGN G5</v>
          </cell>
          <cell r="E476" t="str">
            <v>Sea</v>
          </cell>
          <cell r="F476" t="str">
            <v>DOC</v>
          </cell>
          <cell r="G476">
            <v>0</v>
          </cell>
          <cell r="H476">
            <v>0</v>
          </cell>
          <cell r="I476">
            <v>2023</v>
          </cell>
          <cell r="J476" t="str">
            <v>Actual</v>
          </cell>
        </row>
        <row r="477">
          <cell r="B477" t="str">
            <v>XCALM</v>
          </cell>
          <cell r="C477">
            <v>31</v>
          </cell>
          <cell r="D477" t="str">
            <v>SGN G5</v>
          </cell>
          <cell r="E477" t="str">
            <v>Sea</v>
          </cell>
          <cell r="F477" t="str">
            <v>DOC</v>
          </cell>
          <cell r="G477">
            <v>0</v>
          </cell>
          <cell r="H477">
            <v>0</v>
          </cell>
          <cell r="I477">
            <v>2023</v>
          </cell>
          <cell r="J477" t="str">
            <v>Actual</v>
          </cell>
        </row>
        <row r="478">
          <cell r="B478" t="str">
            <v>XHBIL</v>
          </cell>
          <cell r="C478">
            <v>31</v>
          </cell>
          <cell r="D478" t="str">
            <v>SGN G5</v>
          </cell>
          <cell r="E478" t="str">
            <v>Sea</v>
          </cell>
          <cell r="F478" t="str">
            <v>DOC</v>
          </cell>
          <cell r="G478">
            <v>1</v>
          </cell>
          <cell r="H478">
            <v>0</v>
          </cell>
          <cell r="I478">
            <v>2023</v>
          </cell>
          <cell r="J478" t="str">
            <v>Actual</v>
          </cell>
        </row>
        <row r="479">
          <cell r="B479" t="str">
            <v>XKEENI</v>
          </cell>
          <cell r="C479">
            <v>31</v>
          </cell>
          <cell r="D479" t="str">
            <v>SGN G5</v>
          </cell>
          <cell r="E479" t="str">
            <v>Sea</v>
          </cell>
          <cell r="F479" t="str">
            <v>DOC</v>
          </cell>
          <cell r="G479">
            <v>0</v>
          </cell>
          <cell r="H479">
            <v>0</v>
          </cell>
          <cell r="I479">
            <v>2023</v>
          </cell>
          <cell r="J479" t="str">
            <v>Actual</v>
          </cell>
        </row>
        <row r="480">
          <cell r="B480" t="str">
            <v>XREDC</v>
          </cell>
          <cell r="C480">
            <v>31</v>
          </cell>
          <cell r="D480" t="str">
            <v>SGN G5</v>
          </cell>
          <cell r="E480" t="str">
            <v>Sea</v>
          </cell>
          <cell r="F480" t="str">
            <v>DOC</v>
          </cell>
          <cell r="G480">
            <v>1</v>
          </cell>
          <cell r="H480">
            <v>0</v>
          </cell>
          <cell r="I480">
            <v>2023</v>
          </cell>
          <cell r="J480" t="str">
            <v>Actual</v>
          </cell>
        </row>
        <row r="481">
          <cell r="B481" t="str">
            <v>XSOLS</v>
          </cell>
          <cell r="C481">
            <v>31</v>
          </cell>
          <cell r="D481" t="str">
            <v>SGN G5</v>
          </cell>
          <cell r="E481" t="str">
            <v>Sea</v>
          </cell>
          <cell r="F481" t="str">
            <v>DOC</v>
          </cell>
          <cell r="G481">
            <v>0</v>
          </cell>
          <cell r="H481">
            <v>0</v>
          </cell>
          <cell r="I481">
            <v>2023</v>
          </cell>
          <cell r="J481" t="str">
            <v>Actual</v>
          </cell>
        </row>
        <row r="482">
          <cell r="B482" t="str">
            <v>USBOX</v>
          </cell>
          <cell r="C482">
            <v>31</v>
          </cell>
          <cell r="D482" t="str">
            <v>SGN G5</v>
          </cell>
          <cell r="E482" t="str">
            <v>Sea</v>
          </cell>
          <cell r="F482" t="str">
            <v>DOC</v>
          </cell>
          <cell r="G482">
            <v>0</v>
          </cell>
          <cell r="H482">
            <v>0</v>
          </cell>
          <cell r="I482">
            <v>2023</v>
          </cell>
          <cell r="J482" t="str">
            <v>Actual</v>
          </cell>
        </row>
        <row r="483">
          <cell r="B483" t="str">
            <v>SINBOX</v>
          </cell>
          <cell r="C483">
            <v>31</v>
          </cell>
          <cell r="D483" t="str">
            <v>SGN G5</v>
          </cell>
          <cell r="E483" t="str">
            <v>Sea</v>
          </cell>
          <cell r="F483" t="str">
            <v>DOC</v>
          </cell>
          <cell r="G483">
            <v>0</v>
          </cell>
          <cell r="H483">
            <v>0</v>
          </cell>
          <cell r="I483">
            <v>2023</v>
          </cell>
          <cell r="J483" t="str">
            <v>Actual</v>
          </cell>
        </row>
        <row r="484">
          <cell r="B484" t="str">
            <v>EMLUX</v>
          </cell>
          <cell r="C484">
            <v>31</v>
          </cell>
          <cell r="D484" t="str">
            <v>SGN G4</v>
          </cell>
          <cell r="E484" t="str">
            <v>Sea</v>
          </cell>
          <cell r="F484" t="str">
            <v>DOC</v>
          </cell>
          <cell r="G484">
            <v>0</v>
          </cell>
          <cell r="H484">
            <v>0</v>
          </cell>
          <cell r="I484">
            <v>2023</v>
          </cell>
          <cell r="J484" t="str">
            <v>Actual</v>
          </cell>
        </row>
        <row r="485">
          <cell r="B485" t="str">
            <v>EUROM</v>
          </cell>
          <cell r="C485">
            <v>31</v>
          </cell>
          <cell r="D485" t="str">
            <v>SGN G4</v>
          </cell>
          <cell r="E485" t="str">
            <v>Sea</v>
          </cell>
          <cell r="F485" t="str">
            <v>DOC</v>
          </cell>
          <cell r="G485">
            <v>0</v>
          </cell>
          <cell r="H485">
            <v>0</v>
          </cell>
          <cell r="I485">
            <v>2023</v>
          </cell>
          <cell r="J485" t="str">
            <v>Actual</v>
          </cell>
        </row>
      </sheetData>
      <sheetData sheetId="5">
        <row r="5">
          <cell r="C5">
            <v>161</v>
          </cell>
          <cell r="D5">
            <v>1</v>
          </cell>
          <cell r="E5" t="str">
            <v>ANNINC - Sea</v>
          </cell>
          <cell r="F5" t="str">
            <v>SGN</v>
          </cell>
          <cell r="G5" t="str">
            <v>Forecast</v>
          </cell>
          <cell r="K5">
            <v>2023</v>
          </cell>
          <cell r="L5" t="str">
            <v>SINBOX</v>
          </cell>
          <cell r="M5">
            <v>4</v>
          </cell>
          <cell r="N5">
            <v>1</v>
          </cell>
          <cell r="O5" t="str">
            <v>SINBOX - Sea</v>
          </cell>
          <cell r="P5" t="str">
            <v>SGN</v>
          </cell>
          <cell r="Q5" t="str">
            <v>Actual</v>
          </cell>
        </row>
        <row r="6">
          <cell r="B6" t="str">
            <v>ARMOUR</v>
          </cell>
          <cell r="C6">
            <v>126</v>
          </cell>
          <cell r="D6">
            <v>1</v>
          </cell>
          <cell r="E6" t="str">
            <v>ARMOUR - Sea</v>
          </cell>
          <cell r="F6" t="str">
            <v>SGN</v>
          </cell>
          <cell r="G6" t="str">
            <v>Forecast</v>
          </cell>
          <cell r="K6">
            <v>2023</v>
          </cell>
          <cell r="L6" t="str">
            <v>USBOX</v>
          </cell>
          <cell r="M6">
            <v>1</v>
          </cell>
          <cell r="N6">
            <v>1</v>
          </cell>
          <cell r="O6" t="str">
            <v>USBOX - Air</v>
          </cell>
          <cell r="P6" t="str">
            <v>SGN</v>
          </cell>
          <cell r="Q6" t="str">
            <v>Actual</v>
          </cell>
        </row>
        <row r="7">
          <cell r="B7" t="str">
            <v>ATC</v>
          </cell>
          <cell r="C7">
            <v>0</v>
          </cell>
          <cell r="D7">
            <v>1</v>
          </cell>
          <cell r="E7" t="str">
            <v>ATC - Air</v>
          </cell>
          <cell r="F7" t="str">
            <v>SGN</v>
          </cell>
          <cell r="G7" t="str">
            <v>Forecast</v>
          </cell>
          <cell r="K7">
            <v>2023</v>
          </cell>
          <cell r="L7" t="str">
            <v>USBOX</v>
          </cell>
          <cell r="M7">
            <v>2</v>
          </cell>
          <cell r="N7">
            <v>1</v>
          </cell>
          <cell r="O7" t="str">
            <v>USBOX - Sea</v>
          </cell>
          <cell r="P7" t="str">
            <v>SGN</v>
          </cell>
          <cell r="Q7" t="str">
            <v>Actual</v>
          </cell>
        </row>
        <row r="8">
          <cell r="B8" t="str">
            <v>ATC</v>
          </cell>
          <cell r="C8">
            <v>46</v>
          </cell>
          <cell r="D8">
            <v>1</v>
          </cell>
          <cell r="E8" t="str">
            <v>ATC - Sea</v>
          </cell>
          <cell r="F8" t="str">
            <v>SGN</v>
          </cell>
          <cell r="G8" t="str">
            <v>Forecast</v>
          </cell>
          <cell r="K8">
            <v>2023</v>
          </cell>
          <cell r="L8" t="str">
            <v>SINBOX</v>
          </cell>
          <cell r="M8">
            <v>3</v>
          </cell>
          <cell r="N8">
            <v>1</v>
          </cell>
          <cell r="O8" t="str">
            <v>SINBOX - Air</v>
          </cell>
          <cell r="P8" t="str">
            <v>SGN</v>
          </cell>
          <cell r="Q8" t="str">
            <v>Actual</v>
          </cell>
        </row>
        <row r="9">
          <cell r="B9" t="str">
            <v>ATS</v>
          </cell>
          <cell r="C9">
            <v>12</v>
          </cell>
          <cell r="D9">
            <v>1</v>
          </cell>
          <cell r="E9" t="str">
            <v>ATS - Sea</v>
          </cell>
          <cell r="F9" t="str">
            <v>SGN</v>
          </cell>
          <cell r="G9" t="str">
            <v>Forecast</v>
          </cell>
          <cell r="K9">
            <v>2023</v>
          </cell>
          <cell r="L9" t="str">
            <v>SINBOX</v>
          </cell>
          <cell r="M9">
            <v>4</v>
          </cell>
          <cell r="N9">
            <v>1</v>
          </cell>
          <cell r="O9" t="str">
            <v>SINBOX - Sea</v>
          </cell>
          <cell r="P9" t="str">
            <v>SGN</v>
          </cell>
          <cell r="Q9" t="str">
            <v>Actual</v>
          </cell>
        </row>
        <row r="10">
          <cell r="B10" t="str">
            <v>BPSHCA</v>
          </cell>
          <cell r="C10">
            <v>1</v>
          </cell>
          <cell r="D10">
            <v>1</v>
          </cell>
          <cell r="E10" t="str">
            <v>BPSHCA - Sea</v>
          </cell>
          <cell r="F10" t="str">
            <v>SGN</v>
          </cell>
          <cell r="G10" t="str">
            <v>Forecast</v>
          </cell>
        </row>
        <row r="11">
          <cell r="B11" t="str">
            <v>CKFWEU</v>
          </cell>
          <cell r="C11">
            <v>7</v>
          </cell>
          <cell r="D11">
            <v>1</v>
          </cell>
          <cell r="E11" t="str">
            <v>CKFWEU - Sea</v>
          </cell>
          <cell r="F11" t="str">
            <v>SGN</v>
          </cell>
          <cell r="G11" t="str">
            <v>Forecast</v>
          </cell>
        </row>
        <row r="12">
          <cell r="B12" t="str">
            <v>CKPFEU</v>
          </cell>
          <cell r="C12">
            <v>0</v>
          </cell>
          <cell r="D12">
            <v>1</v>
          </cell>
          <cell r="E12" t="str">
            <v>CKPFEU - Sea</v>
          </cell>
          <cell r="F12" t="str">
            <v>SGN</v>
          </cell>
          <cell r="G12" t="str">
            <v>Forecast</v>
          </cell>
        </row>
        <row r="13">
          <cell r="B13" t="str">
            <v>CKSWEU</v>
          </cell>
          <cell r="C13">
            <v>12</v>
          </cell>
          <cell r="D13">
            <v>1</v>
          </cell>
          <cell r="E13" t="str">
            <v>CKSWEU - Sea</v>
          </cell>
          <cell r="F13" t="str">
            <v>SGN</v>
          </cell>
          <cell r="G13" t="str">
            <v>Forecast</v>
          </cell>
        </row>
        <row r="14">
          <cell r="B14" t="str">
            <v>CLUSH</v>
          </cell>
          <cell r="C14">
            <v>2</v>
          </cell>
          <cell r="D14">
            <v>1</v>
          </cell>
          <cell r="E14" t="str">
            <v>CLUSH - Sea</v>
          </cell>
          <cell r="F14" t="str">
            <v>SGN</v>
          </cell>
          <cell r="G14" t="str">
            <v>Forecast</v>
          </cell>
        </row>
        <row r="15">
          <cell r="B15" t="str">
            <v>COLE</v>
          </cell>
          <cell r="C15">
            <v>63</v>
          </cell>
          <cell r="D15">
            <v>1</v>
          </cell>
          <cell r="E15" t="str">
            <v>COLE - Sea</v>
          </cell>
          <cell r="F15" t="str">
            <v>SGN</v>
          </cell>
          <cell r="G15" t="str">
            <v>Forecast</v>
          </cell>
        </row>
        <row r="16">
          <cell r="B16" t="str">
            <v>CONVRS</v>
          </cell>
          <cell r="C16">
            <v>0</v>
          </cell>
          <cell r="D16">
            <v>1</v>
          </cell>
          <cell r="E16" t="str">
            <v>CONVRS - Air</v>
          </cell>
          <cell r="F16" t="str">
            <v>SGN</v>
          </cell>
          <cell r="G16" t="str">
            <v>Forecast</v>
          </cell>
        </row>
        <row r="17">
          <cell r="B17" t="str">
            <v>CONVRS</v>
          </cell>
          <cell r="C17">
            <v>41</v>
          </cell>
          <cell r="D17">
            <v>1</v>
          </cell>
          <cell r="E17" t="str">
            <v>CONVRS - Sea</v>
          </cell>
          <cell r="F17" t="str">
            <v>SGN</v>
          </cell>
          <cell r="G17" t="str">
            <v>Forecast</v>
          </cell>
        </row>
        <row r="18">
          <cell r="B18" t="str">
            <v>DEICH</v>
          </cell>
          <cell r="C18">
            <v>14</v>
          </cell>
          <cell r="D18">
            <v>1</v>
          </cell>
          <cell r="E18" t="str">
            <v>DEICH - Sea</v>
          </cell>
          <cell r="F18" t="str">
            <v>SGN</v>
          </cell>
          <cell r="G18" t="str">
            <v>Forecast</v>
          </cell>
        </row>
        <row r="19">
          <cell r="B19" t="str">
            <v>DICKS</v>
          </cell>
          <cell r="C19">
            <v>17</v>
          </cell>
          <cell r="D19">
            <v>1</v>
          </cell>
          <cell r="E19" t="str">
            <v>DICKS - Sea</v>
          </cell>
          <cell r="F19" t="str">
            <v>SGN</v>
          </cell>
          <cell r="G19" t="str">
            <v>Forecast</v>
          </cell>
        </row>
        <row r="20">
          <cell r="B20" t="str">
            <v>DORM</v>
          </cell>
          <cell r="C20">
            <v>2</v>
          </cell>
          <cell r="D20">
            <v>1</v>
          </cell>
          <cell r="E20" t="str">
            <v>DORM - Sea</v>
          </cell>
          <cell r="F20" t="str">
            <v>SGN</v>
          </cell>
          <cell r="G20" t="str">
            <v>Forecast</v>
          </cell>
        </row>
        <row r="21">
          <cell r="B21" t="str">
            <v>EDDIEB</v>
          </cell>
          <cell r="C21">
            <v>1</v>
          </cell>
          <cell r="D21">
            <v>1</v>
          </cell>
          <cell r="E21" t="str">
            <v>EDDIEB - Air</v>
          </cell>
          <cell r="F21" t="str">
            <v>SGN</v>
          </cell>
          <cell r="G21" t="str">
            <v>Forecast</v>
          </cell>
        </row>
        <row r="22">
          <cell r="B22" t="str">
            <v>EDDIEB</v>
          </cell>
          <cell r="C22">
            <v>12</v>
          </cell>
          <cell r="D22">
            <v>1</v>
          </cell>
          <cell r="E22" t="str">
            <v>EDDIEB - Sea</v>
          </cell>
          <cell r="F22" t="str">
            <v>SGN</v>
          </cell>
          <cell r="G22" t="str">
            <v>Forecast</v>
          </cell>
        </row>
        <row r="23">
          <cell r="B23" t="str">
            <v>ELDOR</v>
          </cell>
          <cell r="C23">
            <v>13</v>
          </cell>
          <cell r="D23">
            <v>1</v>
          </cell>
          <cell r="E23" t="str">
            <v>ELDOR - Sea</v>
          </cell>
          <cell r="F23" t="str">
            <v>SGN</v>
          </cell>
          <cell r="G23" t="str">
            <v>Forecast</v>
          </cell>
        </row>
        <row r="24">
          <cell r="B24" t="str">
            <v>EMCI</v>
          </cell>
          <cell r="C24">
            <v>1</v>
          </cell>
          <cell r="D24">
            <v>1</v>
          </cell>
          <cell r="E24" t="str">
            <v>EMCI - Sea</v>
          </cell>
          <cell r="F24" t="str">
            <v>SGN</v>
          </cell>
          <cell r="G24" t="str">
            <v>Forecast</v>
          </cell>
        </row>
        <row r="25">
          <cell r="B25" t="str">
            <v>EMLUX</v>
          </cell>
          <cell r="C25">
            <v>0</v>
          </cell>
          <cell r="D25">
            <v>1</v>
          </cell>
          <cell r="E25" t="str">
            <v>EMLUX - Sea</v>
          </cell>
          <cell r="F25" t="str">
            <v>SGN</v>
          </cell>
          <cell r="G25" t="str">
            <v>Forecast</v>
          </cell>
        </row>
        <row r="26">
          <cell r="B26" t="str">
            <v>ENGRS</v>
          </cell>
          <cell r="C26">
            <v>5</v>
          </cell>
          <cell r="D26">
            <v>1</v>
          </cell>
          <cell r="E26" t="str">
            <v>ENGRS - Sea</v>
          </cell>
          <cell r="F26" t="str">
            <v>SGN</v>
          </cell>
          <cell r="G26" t="str">
            <v>Forecast</v>
          </cell>
        </row>
        <row r="27">
          <cell r="B27" t="str">
            <v>EUROM</v>
          </cell>
          <cell r="C27">
            <v>17</v>
          </cell>
          <cell r="D27">
            <v>1</v>
          </cell>
          <cell r="E27" t="str">
            <v>EUROM - Sea</v>
          </cell>
          <cell r="F27" t="str">
            <v>SGN</v>
          </cell>
          <cell r="G27" t="str">
            <v>Forecast</v>
          </cell>
        </row>
        <row r="28">
          <cell r="B28" t="str">
            <v>GAP</v>
          </cell>
          <cell r="C28">
            <v>61</v>
          </cell>
          <cell r="D28">
            <v>1</v>
          </cell>
          <cell r="E28" t="str">
            <v>GAP - Air</v>
          </cell>
          <cell r="F28" t="str">
            <v>SGN</v>
          </cell>
          <cell r="G28" t="str">
            <v>Forecast</v>
          </cell>
        </row>
        <row r="29">
          <cell r="B29" t="str">
            <v>GAP</v>
          </cell>
          <cell r="C29">
            <v>547</v>
          </cell>
          <cell r="D29">
            <v>1</v>
          </cell>
          <cell r="E29" t="str">
            <v>GAP - Sea</v>
          </cell>
          <cell r="F29" t="str">
            <v>SGN</v>
          </cell>
          <cell r="G29" t="str">
            <v>Forecast</v>
          </cell>
        </row>
        <row r="30">
          <cell r="B30" t="str">
            <v>GFSI</v>
          </cell>
          <cell r="C30">
            <v>9</v>
          </cell>
          <cell r="D30">
            <v>1</v>
          </cell>
          <cell r="E30" t="str">
            <v>GFSI - Sea</v>
          </cell>
          <cell r="F30" t="str">
            <v>SGN</v>
          </cell>
          <cell r="G30" t="str">
            <v>Forecast</v>
          </cell>
        </row>
        <row r="31">
          <cell r="B31" t="str">
            <v>GORE</v>
          </cell>
          <cell r="C31">
            <v>3</v>
          </cell>
          <cell r="D31">
            <v>1</v>
          </cell>
          <cell r="E31" t="str">
            <v>GORE - Sea</v>
          </cell>
          <cell r="F31" t="str">
            <v>SGN</v>
          </cell>
          <cell r="G31" t="str">
            <v>Forecast</v>
          </cell>
        </row>
        <row r="32">
          <cell r="B32" t="str">
            <v>GUITCN</v>
          </cell>
          <cell r="C32">
            <v>1</v>
          </cell>
          <cell r="D32">
            <v>1</v>
          </cell>
          <cell r="E32" t="str">
            <v>GUITCN - Sea</v>
          </cell>
          <cell r="F32" t="str">
            <v>SGN</v>
          </cell>
          <cell r="G32" t="str">
            <v>Forecast</v>
          </cell>
        </row>
        <row r="33">
          <cell r="B33" t="str">
            <v>HAGGAR</v>
          </cell>
          <cell r="C33">
            <v>3</v>
          </cell>
          <cell r="D33">
            <v>1</v>
          </cell>
          <cell r="E33" t="str">
            <v>HAGGAR - Sea</v>
          </cell>
          <cell r="F33" t="str">
            <v>SGN</v>
          </cell>
          <cell r="G33" t="str">
            <v>Forecast</v>
          </cell>
        </row>
        <row r="34">
          <cell r="B34" t="str">
            <v>HBIRAW</v>
          </cell>
          <cell r="C34">
            <v>18</v>
          </cell>
          <cell r="D34">
            <v>1</v>
          </cell>
          <cell r="E34" t="str">
            <v>HBIRAW - Sea</v>
          </cell>
          <cell r="F34" t="str">
            <v>SGN</v>
          </cell>
          <cell r="G34" t="str">
            <v>Forecast</v>
          </cell>
        </row>
        <row r="35">
          <cell r="B35" t="str">
            <v>HORBAC</v>
          </cell>
          <cell r="C35">
            <v>3</v>
          </cell>
          <cell r="D35">
            <v>1</v>
          </cell>
          <cell r="E35" t="str">
            <v>HORBAC - Sea</v>
          </cell>
          <cell r="F35" t="str">
            <v>SGN</v>
          </cell>
          <cell r="G35" t="str">
            <v>Forecast</v>
          </cell>
        </row>
        <row r="36">
          <cell r="B36" t="str">
            <v>IMAGE</v>
          </cell>
          <cell r="C36">
            <v>0</v>
          </cell>
          <cell r="D36">
            <v>1</v>
          </cell>
          <cell r="E36" t="str">
            <v>IMAGE - Sea</v>
          </cell>
          <cell r="F36" t="str">
            <v>SGN</v>
          </cell>
          <cell r="G36" t="str">
            <v>Forecast</v>
          </cell>
        </row>
        <row r="37">
          <cell r="B37" t="str">
            <v>ITGM</v>
          </cell>
          <cell r="C37">
            <v>1</v>
          </cell>
          <cell r="D37">
            <v>1</v>
          </cell>
          <cell r="E37" t="str">
            <v>ITGM - Sea</v>
          </cell>
          <cell r="F37" t="str">
            <v>SGN</v>
          </cell>
          <cell r="G37" t="str">
            <v>Forecast</v>
          </cell>
        </row>
        <row r="38">
          <cell r="B38" t="str">
            <v>JCREW</v>
          </cell>
          <cell r="C38">
            <v>20</v>
          </cell>
          <cell r="D38">
            <v>1</v>
          </cell>
          <cell r="E38" t="str">
            <v>JCREW - Air</v>
          </cell>
          <cell r="F38" t="str">
            <v>SGN</v>
          </cell>
          <cell r="G38" t="str">
            <v>Forecast</v>
          </cell>
        </row>
        <row r="39">
          <cell r="B39" t="str">
            <v>JCREW</v>
          </cell>
          <cell r="C39">
            <v>27</v>
          </cell>
          <cell r="D39">
            <v>1</v>
          </cell>
          <cell r="E39" t="str">
            <v>JCREW - Sea</v>
          </cell>
          <cell r="F39" t="str">
            <v>SGN</v>
          </cell>
          <cell r="G39" t="str">
            <v>Forecast</v>
          </cell>
        </row>
        <row r="40">
          <cell r="B40" t="str">
            <v>KMRTFM</v>
          </cell>
          <cell r="C40">
            <v>40</v>
          </cell>
          <cell r="D40">
            <v>1</v>
          </cell>
          <cell r="E40" t="str">
            <v>KMRTFM - Sea</v>
          </cell>
          <cell r="F40" t="str">
            <v>SGN</v>
          </cell>
          <cell r="G40" t="str">
            <v>Forecast</v>
          </cell>
        </row>
        <row r="41">
          <cell r="B41" t="str">
            <v>LLBHKG</v>
          </cell>
          <cell r="C41">
            <v>1</v>
          </cell>
          <cell r="D41">
            <v>1</v>
          </cell>
          <cell r="E41" t="str">
            <v>LLBHKG - Sea</v>
          </cell>
          <cell r="F41" t="str">
            <v>SGN</v>
          </cell>
          <cell r="G41" t="str">
            <v>Forecast</v>
          </cell>
        </row>
        <row r="42">
          <cell r="B42" t="str">
            <v>MAURI</v>
          </cell>
          <cell r="C42">
            <v>12</v>
          </cell>
          <cell r="D42">
            <v>1</v>
          </cell>
          <cell r="E42" t="str">
            <v>MAURI - Sea</v>
          </cell>
          <cell r="F42" t="str">
            <v>SGN</v>
          </cell>
          <cell r="G42" t="str">
            <v>Forecast</v>
          </cell>
        </row>
        <row r="43">
          <cell r="B43" t="str">
            <v>MKI</v>
          </cell>
          <cell r="C43">
            <v>1</v>
          </cell>
          <cell r="D43">
            <v>1</v>
          </cell>
          <cell r="E43" t="str">
            <v>MKI - Sea</v>
          </cell>
          <cell r="F43" t="str">
            <v>SGN</v>
          </cell>
          <cell r="G43" t="str">
            <v>Forecast</v>
          </cell>
        </row>
        <row r="44">
          <cell r="B44" t="str">
            <v>MUFREN</v>
          </cell>
          <cell r="C44">
            <v>0</v>
          </cell>
          <cell r="D44">
            <v>1</v>
          </cell>
          <cell r="E44" t="str">
            <v>MUFREN - Sea</v>
          </cell>
          <cell r="F44" t="str">
            <v>SGN</v>
          </cell>
          <cell r="G44" t="str">
            <v>Forecast</v>
          </cell>
        </row>
        <row r="45">
          <cell r="B45" t="str">
            <v>MUSART</v>
          </cell>
          <cell r="C45">
            <v>1</v>
          </cell>
          <cell r="D45">
            <v>1</v>
          </cell>
          <cell r="E45" t="str">
            <v>MUSART - Sea</v>
          </cell>
          <cell r="F45" t="str">
            <v>SGN</v>
          </cell>
          <cell r="G45" t="str">
            <v>Forecast</v>
          </cell>
        </row>
        <row r="46">
          <cell r="B46" t="str">
            <v>NBAL</v>
          </cell>
          <cell r="C46">
            <v>28</v>
          </cell>
          <cell r="D46">
            <v>1</v>
          </cell>
          <cell r="E46" t="str">
            <v>NBAL - Air</v>
          </cell>
          <cell r="F46" t="str">
            <v>SGN</v>
          </cell>
          <cell r="G46" t="str">
            <v>Forecast</v>
          </cell>
        </row>
        <row r="47">
          <cell r="B47" t="str">
            <v>NBAL</v>
          </cell>
          <cell r="C47">
            <v>165</v>
          </cell>
          <cell r="D47">
            <v>1</v>
          </cell>
          <cell r="E47" t="str">
            <v>NBAL - Sea</v>
          </cell>
          <cell r="F47" t="str">
            <v>SGN</v>
          </cell>
          <cell r="G47" t="str">
            <v>Forecast</v>
          </cell>
        </row>
        <row r="48">
          <cell r="B48" t="str">
            <v>NBC</v>
          </cell>
          <cell r="C48">
            <v>54</v>
          </cell>
          <cell r="D48">
            <v>1</v>
          </cell>
          <cell r="E48" t="str">
            <v>NBC - Sea</v>
          </cell>
          <cell r="F48" t="str">
            <v>SGN</v>
          </cell>
          <cell r="G48" t="str">
            <v>Forecast</v>
          </cell>
        </row>
        <row r="49">
          <cell r="B49" t="str">
            <v>NBSG</v>
          </cell>
          <cell r="C49">
            <v>38</v>
          </cell>
          <cell r="D49">
            <v>1</v>
          </cell>
          <cell r="E49" t="str">
            <v>NBSG - Sea</v>
          </cell>
          <cell r="F49" t="str">
            <v>SGN</v>
          </cell>
          <cell r="G49" t="str">
            <v>Forecast</v>
          </cell>
        </row>
        <row r="50">
          <cell r="B50" t="str">
            <v>OBIPOL</v>
          </cell>
          <cell r="C50">
            <v>4</v>
          </cell>
          <cell r="D50">
            <v>1</v>
          </cell>
          <cell r="E50" t="str">
            <v>OBIPOL - Sea</v>
          </cell>
          <cell r="F50" t="str">
            <v>SGN</v>
          </cell>
          <cell r="G50" t="str">
            <v>Forecast</v>
          </cell>
        </row>
        <row r="51">
          <cell r="B51" t="str">
            <v>OFWO</v>
          </cell>
          <cell r="C51">
            <v>1</v>
          </cell>
          <cell r="D51">
            <v>1</v>
          </cell>
          <cell r="E51" t="str">
            <v>OFWO - Sea</v>
          </cell>
          <cell r="F51" t="str">
            <v>SGN</v>
          </cell>
          <cell r="G51" t="str">
            <v>Forecast</v>
          </cell>
        </row>
        <row r="52">
          <cell r="B52" t="str">
            <v>OUTDOR</v>
          </cell>
          <cell r="C52">
            <v>40</v>
          </cell>
          <cell r="D52">
            <v>1</v>
          </cell>
          <cell r="E52" t="str">
            <v>OUTDOR - Air</v>
          </cell>
          <cell r="F52" t="str">
            <v>SGN</v>
          </cell>
          <cell r="G52" t="str">
            <v>Forecast</v>
          </cell>
        </row>
        <row r="53">
          <cell r="B53" t="str">
            <v>OUTDOR</v>
          </cell>
          <cell r="C53">
            <v>231</v>
          </cell>
          <cell r="D53">
            <v>1</v>
          </cell>
          <cell r="E53" t="str">
            <v>OUTDOR - Sea</v>
          </cell>
          <cell r="F53" t="str">
            <v>SGN</v>
          </cell>
          <cell r="G53" t="str">
            <v>Forecast</v>
          </cell>
        </row>
        <row r="54">
          <cell r="B54" t="str">
            <v>PACSUN</v>
          </cell>
          <cell r="C54">
            <v>0</v>
          </cell>
          <cell r="D54">
            <v>1</v>
          </cell>
          <cell r="E54" t="str">
            <v>PACSUN - Air</v>
          </cell>
          <cell r="F54" t="str">
            <v>SGN</v>
          </cell>
          <cell r="G54" t="str">
            <v>Forecast</v>
          </cell>
        </row>
        <row r="55">
          <cell r="B55" t="str">
            <v>PACSUN</v>
          </cell>
          <cell r="C55">
            <v>6</v>
          </cell>
          <cell r="D55">
            <v>1</v>
          </cell>
          <cell r="E55" t="str">
            <v>PACSUN - Sea</v>
          </cell>
          <cell r="F55" t="str">
            <v>SGN</v>
          </cell>
          <cell r="G55" t="str">
            <v>Forecast</v>
          </cell>
        </row>
        <row r="56">
          <cell r="B56" t="str">
            <v>RH</v>
          </cell>
          <cell r="C56">
            <v>105</v>
          </cell>
          <cell r="D56">
            <v>1</v>
          </cell>
          <cell r="E56" t="str">
            <v>RH - Sea</v>
          </cell>
          <cell r="F56" t="str">
            <v>SGN</v>
          </cell>
          <cell r="G56" t="str">
            <v>Forecast</v>
          </cell>
        </row>
        <row r="57">
          <cell r="B57" t="str">
            <v>SPST</v>
          </cell>
          <cell r="C57">
            <v>1</v>
          </cell>
          <cell r="D57">
            <v>1</v>
          </cell>
          <cell r="E57" t="str">
            <v>SPST - Sea</v>
          </cell>
          <cell r="F57" t="str">
            <v>SGN</v>
          </cell>
          <cell r="G57" t="str">
            <v>Forecast</v>
          </cell>
        </row>
        <row r="58">
          <cell r="B58" t="str">
            <v>SWOOSH</v>
          </cell>
          <cell r="C58">
            <v>72</v>
          </cell>
          <cell r="D58">
            <v>1</v>
          </cell>
          <cell r="E58" t="str">
            <v>SWOOSH - Air</v>
          </cell>
          <cell r="F58" t="str">
            <v>SGN</v>
          </cell>
          <cell r="G58" t="str">
            <v>Forecast</v>
          </cell>
        </row>
        <row r="59">
          <cell r="B59" t="str">
            <v>SWOOSH</v>
          </cell>
          <cell r="C59">
            <v>2839</v>
          </cell>
          <cell r="D59">
            <v>1</v>
          </cell>
          <cell r="E59" t="str">
            <v>SWOOSH - Sea</v>
          </cell>
          <cell r="F59" t="str">
            <v>SGN</v>
          </cell>
          <cell r="G59" t="str">
            <v>Forecast</v>
          </cell>
        </row>
        <row r="60">
          <cell r="B60" t="str">
            <v>TKMAXX</v>
          </cell>
          <cell r="C60">
            <v>114</v>
          </cell>
          <cell r="D60">
            <v>1</v>
          </cell>
          <cell r="E60" t="str">
            <v>TKMAXX - Sea</v>
          </cell>
          <cell r="F60" t="str">
            <v>SGN</v>
          </cell>
          <cell r="G60" t="str">
            <v>Forecast</v>
          </cell>
        </row>
        <row r="61">
          <cell r="B61" t="str">
            <v>TOMBOD</v>
          </cell>
          <cell r="C61">
            <v>9</v>
          </cell>
          <cell r="D61">
            <v>1</v>
          </cell>
          <cell r="E61" t="str">
            <v>TOMBOD - Sea</v>
          </cell>
          <cell r="F61" t="str">
            <v>SGN</v>
          </cell>
          <cell r="G61" t="str">
            <v>Forecast</v>
          </cell>
        </row>
        <row r="62">
          <cell r="B62" t="str">
            <v>TOMCEU</v>
          </cell>
          <cell r="C62">
            <v>0</v>
          </cell>
          <cell r="D62">
            <v>1</v>
          </cell>
          <cell r="E62" t="str">
            <v>TOMCEU - Sea</v>
          </cell>
          <cell r="F62" t="str">
            <v>SGN</v>
          </cell>
          <cell r="G62" t="str">
            <v>Forecast</v>
          </cell>
        </row>
        <row r="63">
          <cell r="B63" t="str">
            <v>TOMFTW</v>
          </cell>
          <cell r="C63">
            <v>72</v>
          </cell>
          <cell r="D63">
            <v>1</v>
          </cell>
          <cell r="E63" t="str">
            <v>TOMFTW - Sea</v>
          </cell>
          <cell r="F63" t="str">
            <v>SGN</v>
          </cell>
          <cell r="G63" t="str">
            <v>Forecast</v>
          </cell>
        </row>
        <row r="64">
          <cell r="B64" t="str">
            <v>TOMJEU</v>
          </cell>
          <cell r="C64">
            <v>1</v>
          </cell>
          <cell r="D64">
            <v>1</v>
          </cell>
          <cell r="E64" t="str">
            <v>TOMJEU - Sea</v>
          </cell>
          <cell r="F64" t="str">
            <v>SGN</v>
          </cell>
          <cell r="G64" t="str">
            <v>Forecast</v>
          </cell>
        </row>
        <row r="65">
          <cell r="B65" t="str">
            <v>TOMRTL</v>
          </cell>
          <cell r="C65">
            <v>5</v>
          </cell>
          <cell r="D65">
            <v>1</v>
          </cell>
          <cell r="E65" t="str">
            <v>TOMRTL - Sea</v>
          </cell>
          <cell r="F65" t="str">
            <v>SGN</v>
          </cell>
          <cell r="G65" t="str">
            <v>Forecast</v>
          </cell>
        </row>
        <row r="66">
          <cell r="B66" t="str">
            <v>TRUINT</v>
          </cell>
          <cell r="C66">
            <v>0</v>
          </cell>
          <cell r="D66">
            <v>1</v>
          </cell>
          <cell r="E66" t="str">
            <v>TRUINT - Sea</v>
          </cell>
          <cell r="F66" t="str">
            <v>SGN</v>
          </cell>
          <cell r="G66" t="str">
            <v>Forecast</v>
          </cell>
        </row>
        <row r="67">
          <cell r="B67" t="str">
            <v>UAAIR</v>
          </cell>
          <cell r="C67">
            <v>83</v>
          </cell>
          <cell r="D67">
            <v>1</v>
          </cell>
          <cell r="E67" t="str">
            <v>UAAIR - Air</v>
          </cell>
          <cell r="F67" t="str">
            <v>SGN</v>
          </cell>
          <cell r="G67" t="str">
            <v>Forecast</v>
          </cell>
        </row>
        <row r="68">
          <cell r="B68" t="str">
            <v>UADSHP</v>
          </cell>
          <cell r="C68">
            <v>1</v>
          </cell>
          <cell r="D68">
            <v>1</v>
          </cell>
          <cell r="E68" t="str">
            <v>UADSHP - Sea</v>
          </cell>
          <cell r="F68" t="str">
            <v>SGN</v>
          </cell>
          <cell r="G68" t="str">
            <v>Forecast</v>
          </cell>
        </row>
        <row r="69">
          <cell r="B69" t="str">
            <v>UAWEN</v>
          </cell>
          <cell r="C69">
            <v>5</v>
          </cell>
          <cell r="D69">
            <v>1</v>
          </cell>
          <cell r="E69" t="str">
            <v>UAWEN - Sea</v>
          </cell>
          <cell r="F69" t="str">
            <v>SGN</v>
          </cell>
          <cell r="G69" t="str">
            <v>Forecast</v>
          </cell>
        </row>
        <row r="70">
          <cell r="B70" t="str">
            <v>URBAN</v>
          </cell>
          <cell r="C70">
            <v>26</v>
          </cell>
          <cell r="D70">
            <v>1</v>
          </cell>
          <cell r="E70" t="str">
            <v>URBAN - Sea</v>
          </cell>
          <cell r="F70" t="str">
            <v>SGN</v>
          </cell>
          <cell r="G70" t="str">
            <v>Forecast</v>
          </cell>
        </row>
        <row r="71">
          <cell r="B71" t="str">
            <v>VANHA</v>
          </cell>
          <cell r="C71">
            <v>6</v>
          </cell>
          <cell r="D71">
            <v>1</v>
          </cell>
          <cell r="E71" t="str">
            <v>VANHA - Sea</v>
          </cell>
          <cell r="F71" t="str">
            <v>SGN</v>
          </cell>
          <cell r="G71" t="str">
            <v>Forecast</v>
          </cell>
        </row>
        <row r="72">
          <cell r="B72" t="str">
            <v>WARAS</v>
          </cell>
          <cell r="C72">
            <v>2</v>
          </cell>
          <cell r="D72">
            <v>1</v>
          </cell>
          <cell r="E72" t="str">
            <v>WARAS - Sea</v>
          </cell>
          <cell r="F72" t="str">
            <v>SGN</v>
          </cell>
          <cell r="G72" t="str">
            <v>Forecast</v>
          </cell>
        </row>
        <row r="73">
          <cell r="B73" t="str">
            <v>WARMEX</v>
          </cell>
          <cell r="C73">
            <v>13</v>
          </cell>
          <cell r="D73">
            <v>1</v>
          </cell>
          <cell r="E73" t="str">
            <v>WARMEX - Sea</v>
          </cell>
          <cell r="F73" t="str">
            <v>SGN</v>
          </cell>
          <cell r="G73" t="str">
            <v>Forecast</v>
          </cell>
        </row>
        <row r="74">
          <cell r="B74" t="str">
            <v>XATPE</v>
          </cell>
          <cell r="C74">
            <v>0</v>
          </cell>
          <cell r="D74">
            <v>1</v>
          </cell>
          <cell r="E74" t="str">
            <v>XATPE - Sea</v>
          </cell>
          <cell r="F74" t="str">
            <v>SGN</v>
          </cell>
          <cell r="G74" t="str">
            <v>Forecast</v>
          </cell>
        </row>
        <row r="75">
          <cell r="B75" t="str">
            <v>XCALM</v>
          </cell>
          <cell r="C75">
            <v>1</v>
          </cell>
          <cell r="D75">
            <v>1</v>
          </cell>
          <cell r="E75" t="str">
            <v>XCALM - Sea</v>
          </cell>
          <cell r="F75" t="str">
            <v>SGN</v>
          </cell>
          <cell r="G75" t="str">
            <v>Forecast</v>
          </cell>
        </row>
        <row r="76">
          <cell r="B76" t="str">
            <v>XFIKA</v>
          </cell>
          <cell r="C76">
            <v>2</v>
          </cell>
          <cell r="D76">
            <v>1</v>
          </cell>
          <cell r="E76" t="str">
            <v>XFIKA - Sea</v>
          </cell>
          <cell r="F76" t="str">
            <v>SGN</v>
          </cell>
          <cell r="G76" t="str">
            <v>Forecast</v>
          </cell>
        </row>
        <row r="77">
          <cell r="B77" t="str">
            <v>XGPWH</v>
          </cell>
          <cell r="C77">
            <v>1</v>
          </cell>
          <cell r="D77">
            <v>1</v>
          </cell>
          <cell r="E77" t="str">
            <v>XGPWH - Sea</v>
          </cell>
          <cell r="F77" t="str">
            <v>SGN</v>
          </cell>
          <cell r="G77" t="str">
            <v>Forecast</v>
          </cell>
        </row>
        <row r="78">
          <cell r="B78" t="str">
            <v>AAFES</v>
          </cell>
          <cell r="C78">
            <v>16</v>
          </cell>
          <cell r="D78">
            <v>2</v>
          </cell>
          <cell r="E78" t="str">
            <v>AAFES - Sea</v>
          </cell>
          <cell r="F78" t="str">
            <v>SGN</v>
          </cell>
          <cell r="G78" t="str">
            <v>Forecast</v>
          </cell>
        </row>
        <row r="79">
          <cell r="B79" t="str">
            <v>AEBV</v>
          </cell>
          <cell r="C79">
            <v>2</v>
          </cell>
          <cell r="D79">
            <v>2</v>
          </cell>
          <cell r="E79" t="str">
            <v>AEBV - Air</v>
          </cell>
          <cell r="F79" t="str">
            <v>SGN</v>
          </cell>
          <cell r="G79" t="str">
            <v>Forecast</v>
          </cell>
        </row>
        <row r="80">
          <cell r="B80" t="str">
            <v>AEBV</v>
          </cell>
          <cell r="C80">
            <v>6</v>
          </cell>
          <cell r="D80">
            <v>2</v>
          </cell>
          <cell r="E80" t="str">
            <v>AEBV - Sea</v>
          </cell>
          <cell r="F80" t="str">
            <v>SGN</v>
          </cell>
          <cell r="G80" t="str">
            <v>Forecast</v>
          </cell>
        </row>
        <row r="81">
          <cell r="B81" t="str">
            <v>AEO</v>
          </cell>
          <cell r="C81">
            <v>13</v>
          </cell>
          <cell r="D81">
            <v>2</v>
          </cell>
          <cell r="E81" t="str">
            <v>AEO - Sea</v>
          </cell>
          <cell r="F81" t="str">
            <v>SGN</v>
          </cell>
          <cell r="G81" t="str">
            <v>Forecast</v>
          </cell>
        </row>
        <row r="82">
          <cell r="B82" t="str">
            <v>AEOMIX</v>
          </cell>
          <cell r="C82">
            <v>130</v>
          </cell>
          <cell r="D82">
            <v>2</v>
          </cell>
          <cell r="E82" t="str">
            <v>AEOMIX - Sea</v>
          </cell>
          <cell r="F82" t="str">
            <v>SGN</v>
          </cell>
          <cell r="G82" t="str">
            <v>Forecast</v>
          </cell>
        </row>
        <row r="83">
          <cell r="B83" t="str">
            <v>ARMOUR</v>
          </cell>
          <cell r="C83">
            <v>73</v>
          </cell>
          <cell r="D83">
            <v>2</v>
          </cell>
          <cell r="E83" t="str">
            <v>ARMOUR - Sea</v>
          </cell>
          <cell r="F83" t="str">
            <v>SGN</v>
          </cell>
          <cell r="G83" t="str">
            <v>Forecast</v>
          </cell>
        </row>
        <row r="84">
          <cell r="B84" t="str">
            <v>ATC</v>
          </cell>
          <cell r="C84">
            <v>43</v>
          </cell>
          <cell r="D84">
            <v>2</v>
          </cell>
          <cell r="E84" t="str">
            <v>ATC - Sea</v>
          </cell>
          <cell r="F84" t="str">
            <v>SGN</v>
          </cell>
          <cell r="G84" t="str">
            <v>Forecast</v>
          </cell>
        </row>
        <row r="85">
          <cell r="B85" t="str">
            <v>ATS</v>
          </cell>
          <cell r="C85">
            <v>23</v>
          </cell>
          <cell r="D85">
            <v>2</v>
          </cell>
          <cell r="E85" t="str">
            <v>ATS - Sea</v>
          </cell>
          <cell r="F85" t="str">
            <v>SGN</v>
          </cell>
          <cell r="G85" t="str">
            <v>Forecast</v>
          </cell>
        </row>
        <row r="86">
          <cell r="B86" t="str">
            <v>BOSE</v>
          </cell>
          <cell r="C86">
            <v>1</v>
          </cell>
          <cell r="D86">
            <v>2</v>
          </cell>
          <cell r="E86" t="str">
            <v>BOSE - Sea</v>
          </cell>
          <cell r="F86" t="str">
            <v>SGN</v>
          </cell>
          <cell r="G86" t="str">
            <v>Forecast</v>
          </cell>
        </row>
        <row r="87">
          <cell r="B87" t="str">
            <v>BPSH</v>
          </cell>
          <cell r="C87">
            <v>8</v>
          </cell>
          <cell r="D87">
            <v>2</v>
          </cell>
          <cell r="E87" t="str">
            <v>BPSH - Sea</v>
          </cell>
          <cell r="F87" t="str">
            <v>SGN</v>
          </cell>
          <cell r="G87" t="str">
            <v>Forecast</v>
          </cell>
        </row>
        <row r="88">
          <cell r="B88" t="str">
            <v>BPSHCA</v>
          </cell>
          <cell r="C88">
            <v>19</v>
          </cell>
          <cell r="D88">
            <v>2</v>
          </cell>
          <cell r="E88" t="str">
            <v>BPSHCA - Sea</v>
          </cell>
          <cell r="F88" t="str">
            <v>SGN</v>
          </cell>
          <cell r="G88" t="str">
            <v>Forecast</v>
          </cell>
        </row>
        <row r="89">
          <cell r="B89" t="str">
            <v>BPSL</v>
          </cell>
          <cell r="C89">
            <v>3</v>
          </cell>
          <cell r="D89">
            <v>2</v>
          </cell>
          <cell r="E89" t="str">
            <v>BPSL - Sea</v>
          </cell>
          <cell r="F89" t="str">
            <v>SGN</v>
          </cell>
          <cell r="G89" t="str">
            <v>Forecast</v>
          </cell>
        </row>
        <row r="90">
          <cell r="B90" t="str">
            <v>CKFWEU</v>
          </cell>
          <cell r="C90">
            <v>1</v>
          </cell>
          <cell r="D90">
            <v>2</v>
          </cell>
          <cell r="E90" t="str">
            <v>CKFWEU - Sea</v>
          </cell>
          <cell r="F90" t="str">
            <v>SGN</v>
          </cell>
          <cell r="G90" t="str">
            <v>Forecast</v>
          </cell>
        </row>
        <row r="91">
          <cell r="B91" t="str">
            <v>CKPFEU</v>
          </cell>
          <cell r="C91">
            <v>21</v>
          </cell>
          <cell r="D91">
            <v>2</v>
          </cell>
          <cell r="E91" t="str">
            <v>CKPFEU - Sea</v>
          </cell>
          <cell r="F91" t="str">
            <v>SGN</v>
          </cell>
          <cell r="G91" t="str">
            <v>Forecast</v>
          </cell>
        </row>
        <row r="92">
          <cell r="B92" t="str">
            <v>CKSWEU</v>
          </cell>
          <cell r="C92">
            <v>2</v>
          </cell>
          <cell r="D92">
            <v>2</v>
          </cell>
          <cell r="E92" t="str">
            <v>CKSWEU - Sea</v>
          </cell>
          <cell r="F92" t="str">
            <v>SGN</v>
          </cell>
          <cell r="G92" t="str">
            <v>Forecast</v>
          </cell>
        </row>
        <row r="93">
          <cell r="B93" t="str">
            <v>CONVRS</v>
          </cell>
          <cell r="C93">
            <v>33</v>
          </cell>
          <cell r="D93">
            <v>2</v>
          </cell>
          <cell r="E93" t="str">
            <v>CONVRS - Sea</v>
          </cell>
          <cell r="F93" t="str">
            <v>SGN</v>
          </cell>
          <cell r="G93" t="str">
            <v>Forecast</v>
          </cell>
        </row>
        <row r="94">
          <cell r="B94" t="str">
            <v>DEICH</v>
          </cell>
          <cell r="C94">
            <v>9</v>
          </cell>
          <cell r="D94">
            <v>2</v>
          </cell>
          <cell r="E94" t="str">
            <v>DEICH - Sea</v>
          </cell>
          <cell r="F94" t="str">
            <v>SGN</v>
          </cell>
          <cell r="G94" t="str">
            <v>Forecast</v>
          </cell>
        </row>
        <row r="95">
          <cell r="B95" t="str">
            <v>DICKS</v>
          </cell>
          <cell r="C95">
            <v>34</v>
          </cell>
          <cell r="D95">
            <v>2</v>
          </cell>
          <cell r="E95" t="str">
            <v>DICKS - Sea</v>
          </cell>
          <cell r="F95" t="str">
            <v>SGN</v>
          </cell>
          <cell r="G95" t="str">
            <v>Forecast</v>
          </cell>
        </row>
        <row r="96">
          <cell r="B96" t="str">
            <v>EDDIEB</v>
          </cell>
          <cell r="C96">
            <v>1</v>
          </cell>
          <cell r="D96">
            <v>2</v>
          </cell>
          <cell r="E96" t="str">
            <v>EDDIEB - Air</v>
          </cell>
          <cell r="F96" t="str">
            <v>SGN</v>
          </cell>
          <cell r="G96" t="str">
            <v>Forecast</v>
          </cell>
        </row>
        <row r="97">
          <cell r="B97" t="str">
            <v>EDDIEB</v>
          </cell>
          <cell r="C97">
            <v>2</v>
          </cell>
          <cell r="D97">
            <v>2</v>
          </cell>
          <cell r="E97" t="str">
            <v>EDDIEB - Sea</v>
          </cell>
          <cell r="F97" t="str">
            <v>SGN</v>
          </cell>
          <cell r="G97" t="str">
            <v>Forecast</v>
          </cell>
        </row>
        <row r="98">
          <cell r="B98" t="str">
            <v>EMCI</v>
          </cell>
          <cell r="C98">
            <v>0</v>
          </cell>
          <cell r="D98">
            <v>2</v>
          </cell>
          <cell r="E98" t="str">
            <v>EMCI - Sea</v>
          </cell>
          <cell r="F98" t="str">
            <v>SGN</v>
          </cell>
          <cell r="G98" t="str">
            <v>Forecast</v>
          </cell>
        </row>
        <row r="99">
          <cell r="B99" t="str">
            <v>EMLUX</v>
          </cell>
          <cell r="C99">
            <v>44</v>
          </cell>
          <cell r="D99">
            <v>2</v>
          </cell>
          <cell r="E99" t="str">
            <v>EMLUX - Sea</v>
          </cell>
          <cell r="F99" t="str">
            <v>SGN</v>
          </cell>
          <cell r="G99" t="str">
            <v>Forecast</v>
          </cell>
        </row>
        <row r="100">
          <cell r="B100" t="str">
            <v>EUROM</v>
          </cell>
          <cell r="C100">
            <v>18</v>
          </cell>
          <cell r="D100">
            <v>2</v>
          </cell>
          <cell r="E100" t="str">
            <v>EUROM - Sea</v>
          </cell>
          <cell r="F100" t="str">
            <v>SGN</v>
          </cell>
          <cell r="G100" t="str">
            <v>Forecast</v>
          </cell>
        </row>
        <row r="101">
          <cell r="B101" t="str">
            <v>FOOTCA</v>
          </cell>
          <cell r="C101">
            <v>1</v>
          </cell>
          <cell r="D101">
            <v>2</v>
          </cell>
          <cell r="E101" t="str">
            <v>FOOTCA - Sea</v>
          </cell>
          <cell r="F101" t="str">
            <v>SGN</v>
          </cell>
          <cell r="G101" t="str">
            <v>Forecast</v>
          </cell>
        </row>
        <row r="102">
          <cell r="B102" t="str">
            <v>FOOTTE</v>
          </cell>
          <cell r="C102">
            <v>1</v>
          </cell>
          <cell r="D102">
            <v>2</v>
          </cell>
          <cell r="E102" t="str">
            <v>FOOTTE - Sea</v>
          </cell>
          <cell r="F102" t="str">
            <v>SGN</v>
          </cell>
          <cell r="G102" t="str">
            <v>Forecast</v>
          </cell>
        </row>
        <row r="103">
          <cell r="B103" t="str">
            <v>GAP</v>
          </cell>
          <cell r="C103">
            <v>29</v>
          </cell>
          <cell r="D103">
            <v>2</v>
          </cell>
          <cell r="E103" t="str">
            <v>GAP - Air</v>
          </cell>
          <cell r="F103" t="str">
            <v>SGN</v>
          </cell>
          <cell r="G103" t="str">
            <v>Forecast</v>
          </cell>
        </row>
        <row r="104">
          <cell r="B104" t="str">
            <v>GAP</v>
          </cell>
          <cell r="C104">
            <v>458</v>
          </cell>
          <cell r="D104">
            <v>2</v>
          </cell>
          <cell r="E104" t="str">
            <v>GAP - Sea</v>
          </cell>
          <cell r="F104" t="str">
            <v>SGN</v>
          </cell>
          <cell r="G104" t="str">
            <v>Forecast</v>
          </cell>
        </row>
        <row r="105">
          <cell r="B105" t="str">
            <v>GFSI</v>
          </cell>
          <cell r="C105">
            <v>12</v>
          </cell>
          <cell r="D105">
            <v>2</v>
          </cell>
          <cell r="E105" t="str">
            <v>GFSI - Sea</v>
          </cell>
          <cell r="F105" t="str">
            <v>SGN</v>
          </cell>
          <cell r="G105" t="str">
            <v>Forecast</v>
          </cell>
        </row>
        <row r="106">
          <cell r="B106" t="str">
            <v>GUITCN</v>
          </cell>
          <cell r="C106">
            <v>3</v>
          </cell>
          <cell r="D106">
            <v>2</v>
          </cell>
          <cell r="E106" t="str">
            <v>GUITCN - Sea</v>
          </cell>
          <cell r="F106" t="str">
            <v>SGN</v>
          </cell>
          <cell r="G106" t="str">
            <v>Forecast</v>
          </cell>
        </row>
        <row r="107">
          <cell r="B107" t="str">
            <v>HAGGAR</v>
          </cell>
          <cell r="C107">
            <v>13</v>
          </cell>
          <cell r="D107">
            <v>2</v>
          </cell>
          <cell r="E107" t="str">
            <v>HAGGAR - Sea</v>
          </cell>
          <cell r="F107" t="str">
            <v>SGN</v>
          </cell>
          <cell r="G107" t="str">
            <v>Forecast</v>
          </cell>
        </row>
        <row r="108">
          <cell r="B108" t="str">
            <v>HBIRAW</v>
          </cell>
          <cell r="C108">
            <v>0</v>
          </cell>
          <cell r="D108">
            <v>2</v>
          </cell>
          <cell r="E108" t="str">
            <v>HBIRAW - Sea</v>
          </cell>
          <cell r="F108" t="str">
            <v>SGN</v>
          </cell>
          <cell r="G108" t="str">
            <v>Forecast</v>
          </cell>
        </row>
        <row r="109">
          <cell r="B109" t="str">
            <v>HORBAC</v>
          </cell>
          <cell r="C109">
            <v>6</v>
          </cell>
          <cell r="D109">
            <v>2</v>
          </cell>
          <cell r="E109" t="str">
            <v>HORBAC - Sea</v>
          </cell>
          <cell r="F109" t="str">
            <v>SGN</v>
          </cell>
          <cell r="G109" t="str">
            <v>Forecast</v>
          </cell>
        </row>
        <row r="110">
          <cell r="B110" t="str">
            <v>IMAGE</v>
          </cell>
          <cell r="C110">
            <v>0</v>
          </cell>
          <cell r="D110">
            <v>2</v>
          </cell>
          <cell r="E110" t="str">
            <v>IMAGE - Sea</v>
          </cell>
          <cell r="F110" t="str">
            <v>SGN</v>
          </cell>
          <cell r="G110" t="str">
            <v>Forecast</v>
          </cell>
        </row>
        <row r="111">
          <cell r="B111" t="str">
            <v>ITGM</v>
          </cell>
          <cell r="C111">
            <v>5</v>
          </cell>
          <cell r="D111">
            <v>2</v>
          </cell>
          <cell r="E111" t="str">
            <v>ITGM - Sea</v>
          </cell>
          <cell r="F111" t="str">
            <v>SGN</v>
          </cell>
          <cell r="G111" t="str">
            <v>Forecast</v>
          </cell>
        </row>
        <row r="112">
          <cell r="B112" t="str">
            <v>JCREW</v>
          </cell>
          <cell r="C112">
            <v>20</v>
          </cell>
          <cell r="D112">
            <v>2</v>
          </cell>
          <cell r="E112" t="str">
            <v>JCREW - Air</v>
          </cell>
          <cell r="F112" t="str">
            <v>SGN</v>
          </cell>
          <cell r="G112" t="str">
            <v>Forecast</v>
          </cell>
        </row>
        <row r="113">
          <cell r="B113" t="str">
            <v>JCREW</v>
          </cell>
          <cell r="C113">
            <v>8</v>
          </cell>
          <cell r="D113">
            <v>2</v>
          </cell>
          <cell r="E113" t="str">
            <v>JCREW - Sea</v>
          </cell>
          <cell r="F113" t="str">
            <v>SGN</v>
          </cell>
          <cell r="G113" t="str">
            <v>Forecast</v>
          </cell>
        </row>
        <row r="114">
          <cell r="B114" t="str">
            <v>KMRTFM</v>
          </cell>
          <cell r="C114">
            <v>77</v>
          </cell>
          <cell r="D114">
            <v>2</v>
          </cell>
          <cell r="E114" t="str">
            <v>KMRTFM - Sea</v>
          </cell>
          <cell r="F114" t="str">
            <v>SGN</v>
          </cell>
          <cell r="G114" t="str">
            <v>Forecast</v>
          </cell>
        </row>
        <row r="115">
          <cell r="B115" t="str">
            <v>MKI</v>
          </cell>
          <cell r="C115">
            <v>3</v>
          </cell>
          <cell r="D115">
            <v>2</v>
          </cell>
          <cell r="E115" t="str">
            <v>MKI - Sea</v>
          </cell>
          <cell r="F115" t="str">
            <v>SGN</v>
          </cell>
          <cell r="G115" t="str">
            <v>Forecast</v>
          </cell>
        </row>
        <row r="116">
          <cell r="B116" t="str">
            <v>MYSHOE</v>
          </cell>
          <cell r="C116">
            <v>1</v>
          </cell>
          <cell r="D116">
            <v>2</v>
          </cell>
          <cell r="E116" t="str">
            <v>MYSHOE - Sea</v>
          </cell>
          <cell r="F116" t="str">
            <v>SGN</v>
          </cell>
          <cell r="G116" t="str">
            <v>Forecast</v>
          </cell>
        </row>
        <row r="117">
          <cell r="B117" t="str">
            <v>NBAL</v>
          </cell>
          <cell r="C117">
            <v>34</v>
          </cell>
          <cell r="D117">
            <v>2</v>
          </cell>
          <cell r="E117" t="str">
            <v>NBAL - Air</v>
          </cell>
          <cell r="F117" t="str">
            <v>SGN</v>
          </cell>
          <cell r="G117" t="str">
            <v>Forecast</v>
          </cell>
        </row>
        <row r="118">
          <cell r="B118" t="str">
            <v>NBAL</v>
          </cell>
          <cell r="C118">
            <v>316</v>
          </cell>
          <cell r="D118">
            <v>2</v>
          </cell>
          <cell r="E118" t="str">
            <v>NBAL - Sea</v>
          </cell>
          <cell r="F118" t="str">
            <v>SGN</v>
          </cell>
          <cell r="G118" t="str">
            <v>Forecast</v>
          </cell>
        </row>
        <row r="119">
          <cell r="B119" t="str">
            <v>NBC</v>
          </cell>
          <cell r="C119">
            <v>6</v>
          </cell>
          <cell r="D119">
            <v>2</v>
          </cell>
          <cell r="E119" t="str">
            <v>NBC - Sea</v>
          </cell>
          <cell r="F119" t="str">
            <v>SGN</v>
          </cell>
          <cell r="G119" t="str">
            <v>Forecast</v>
          </cell>
        </row>
        <row r="120">
          <cell r="B120" t="str">
            <v>NBSG</v>
          </cell>
          <cell r="C120">
            <v>48</v>
          </cell>
          <cell r="D120">
            <v>2</v>
          </cell>
          <cell r="E120" t="str">
            <v>NBSG - Sea</v>
          </cell>
          <cell r="F120" t="str">
            <v>SGN</v>
          </cell>
          <cell r="G120" t="str">
            <v>Forecast</v>
          </cell>
        </row>
        <row r="121">
          <cell r="B121" t="str">
            <v>OBIPOL</v>
          </cell>
          <cell r="C121">
            <v>9</v>
          </cell>
          <cell r="D121">
            <v>2</v>
          </cell>
          <cell r="E121" t="str">
            <v>OBIPOL - Sea</v>
          </cell>
          <cell r="F121" t="str">
            <v>SGN</v>
          </cell>
          <cell r="G121" t="str">
            <v>Forecast</v>
          </cell>
        </row>
        <row r="122">
          <cell r="B122" t="str">
            <v>OBIRUS</v>
          </cell>
          <cell r="C122">
            <v>1</v>
          </cell>
          <cell r="D122">
            <v>2</v>
          </cell>
          <cell r="E122" t="str">
            <v>OBIRUS - Sea</v>
          </cell>
          <cell r="F122" t="str">
            <v>SGN</v>
          </cell>
          <cell r="G122" t="str">
            <v>Forecast</v>
          </cell>
        </row>
        <row r="123">
          <cell r="B123" t="str">
            <v>OUTDOR</v>
          </cell>
          <cell r="C123">
            <v>15</v>
          </cell>
          <cell r="D123">
            <v>2</v>
          </cell>
          <cell r="E123" t="str">
            <v>OUTDOR - Air</v>
          </cell>
          <cell r="F123" t="str">
            <v>SGN</v>
          </cell>
          <cell r="G123" t="str">
            <v>Forecast</v>
          </cell>
        </row>
        <row r="124">
          <cell r="B124" t="str">
            <v>OUTDOR</v>
          </cell>
          <cell r="C124">
            <v>151</v>
          </cell>
          <cell r="D124">
            <v>2</v>
          </cell>
          <cell r="E124" t="str">
            <v>OUTDOR - Sea</v>
          </cell>
          <cell r="F124" t="str">
            <v>SGN</v>
          </cell>
          <cell r="G124" t="str">
            <v>Forecast</v>
          </cell>
        </row>
        <row r="125">
          <cell r="B125" t="str">
            <v>PACSUN</v>
          </cell>
          <cell r="C125">
            <v>1</v>
          </cell>
          <cell r="D125">
            <v>2</v>
          </cell>
          <cell r="E125" t="str">
            <v>PACSUN - Air</v>
          </cell>
          <cell r="F125" t="str">
            <v>SGN</v>
          </cell>
          <cell r="G125" t="str">
            <v>Forecast</v>
          </cell>
        </row>
        <row r="126">
          <cell r="B126" t="str">
            <v>PACSUN</v>
          </cell>
          <cell r="C126">
            <v>2</v>
          </cell>
          <cell r="D126">
            <v>2</v>
          </cell>
          <cell r="E126" t="str">
            <v>PACSUN - Sea</v>
          </cell>
          <cell r="F126" t="str">
            <v>SGN</v>
          </cell>
          <cell r="G126" t="str">
            <v>Forecast</v>
          </cell>
        </row>
        <row r="127">
          <cell r="B127" t="str">
            <v>PESPO</v>
          </cell>
          <cell r="C127">
            <v>0</v>
          </cell>
          <cell r="D127">
            <v>2</v>
          </cell>
          <cell r="E127" t="str">
            <v>PESPO - Sea</v>
          </cell>
          <cell r="F127" t="str">
            <v>SGN</v>
          </cell>
          <cell r="G127" t="str">
            <v>Forecast</v>
          </cell>
        </row>
        <row r="128">
          <cell r="B128" t="str">
            <v>PVHJA</v>
          </cell>
          <cell r="C128">
            <v>1</v>
          </cell>
          <cell r="D128">
            <v>2</v>
          </cell>
          <cell r="E128" t="str">
            <v>PVHJA - Air</v>
          </cell>
          <cell r="F128" t="str">
            <v>SGN</v>
          </cell>
          <cell r="G128" t="str">
            <v>Forecast</v>
          </cell>
        </row>
        <row r="129">
          <cell r="B129" t="str">
            <v>PVHJA</v>
          </cell>
          <cell r="C129">
            <v>2</v>
          </cell>
          <cell r="D129">
            <v>2</v>
          </cell>
          <cell r="E129" t="str">
            <v>PVHJA - Sea</v>
          </cell>
          <cell r="F129" t="str">
            <v>SGN</v>
          </cell>
          <cell r="G129" t="str">
            <v>Forecast</v>
          </cell>
        </row>
        <row r="130">
          <cell r="B130" t="str">
            <v>RH</v>
          </cell>
          <cell r="C130">
            <v>123</v>
          </cell>
          <cell r="D130">
            <v>2</v>
          </cell>
          <cell r="E130" t="str">
            <v>RH - Sea</v>
          </cell>
          <cell r="F130" t="str">
            <v>SGN</v>
          </cell>
          <cell r="G130" t="str">
            <v>Forecast</v>
          </cell>
        </row>
        <row r="131">
          <cell r="B131" t="str">
            <v>RPCI</v>
          </cell>
          <cell r="C131">
            <v>3</v>
          </cell>
          <cell r="D131">
            <v>2</v>
          </cell>
          <cell r="E131" t="str">
            <v>RPCI - Sea</v>
          </cell>
          <cell r="F131" t="str">
            <v>SGN</v>
          </cell>
          <cell r="G131" t="str">
            <v>Forecast</v>
          </cell>
        </row>
        <row r="132">
          <cell r="B132" t="str">
            <v>SNIP</v>
          </cell>
          <cell r="C132">
            <v>2</v>
          </cell>
          <cell r="D132">
            <v>2</v>
          </cell>
          <cell r="E132" t="str">
            <v>SNIP - Sea</v>
          </cell>
          <cell r="F132" t="str">
            <v>SGN</v>
          </cell>
          <cell r="G132" t="str">
            <v>Forecast</v>
          </cell>
        </row>
        <row r="133">
          <cell r="B133" t="str">
            <v>SPENCR</v>
          </cell>
          <cell r="C133">
            <v>0</v>
          </cell>
          <cell r="D133">
            <v>2</v>
          </cell>
          <cell r="E133" t="str">
            <v>SPENCR - Sea</v>
          </cell>
          <cell r="F133" t="str">
            <v>SGN</v>
          </cell>
          <cell r="G133" t="str">
            <v>Forecast</v>
          </cell>
        </row>
        <row r="134">
          <cell r="B134" t="str">
            <v>SWOOSH</v>
          </cell>
          <cell r="C134">
            <v>60</v>
          </cell>
          <cell r="D134">
            <v>2</v>
          </cell>
          <cell r="E134" t="str">
            <v>SWOOSH - Air</v>
          </cell>
          <cell r="F134" t="str">
            <v>SGN</v>
          </cell>
          <cell r="G134" t="str">
            <v>Forecast</v>
          </cell>
        </row>
        <row r="135">
          <cell r="B135" t="str">
            <v>SWOOSH</v>
          </cell>
          <cell r="C135">
            <v>3785</v>
          </cell>
          <cell r="D135">
            <v>2</v>
          </cell>
          <cell r="E135" t="str">
            <v>SWOOSH - Sea</v>
          </cell>
          <cell r="F135" t="str">
            <v>SGN</v>
          </cell>
          <cell r="G135" t="str">
            <v>Forecast</v>
          </cell>
        </row>
        <row r="136">
          <cell r="B136" t="str">
            <v>THAS</v>
          </cell>
          <cell r="C136">
            <v>5</v>
          </cell>
          <cell r="D136">
            <v>2</v>
          </cell>
          <cell r="E136" t="str">
            <v>THAS - Sea</v>
          </cell>
          <cell r="F136" t="str">
            <v>SGN</v>
          </cell>
          <cell r="G136" t="str">
            <v>Forecast</v>
          </cell>
        </row>
        <row r="137">
          <cell r="B137" t="str">
            <v>TKMAXX</v>
          </cell>
          <cell r="C137">
            <v>109</v>
          </cell>
          <cell r="D137">
            <v>2</v>
          </cell>
          <cell r="E137" t="str">
            <v>TKMAXX - Sea</v>
          </cell>
          <cell r="F137" t="str">
            <v>SGN</v>
          </cell>
          <cell r="G137" t="str">
            <v>Forecast</v>
          </cell>
        </row>
        <row r="138">
          <cell r="B138" t="str">
            <v>TOMBOD</v>
          </cell>
          <cell r="C138">
            <v>1</v>
          </cell>
          <cell r="D138">
            <v>2</v>
          </cell>
          <cell r="E138" t="str">
            <v>TOMBOD - Sea</v>
          </cell>
          <cell r="F138" t="str">
            <v>SGN</v>
          </cell>
          <cell r="G138" t="str">
            <v>Forecast</v>
          </cell>
        </row>
        <row r="139">
          <cell r="B139" t="str">
            <v>TOMCEU</v>
          </cell>
          <cell r="C139">
            <v>1</v>
          </cell>
          <cell r="D139">
            <v>2</v>
          </cell>
          <cell r="E139" t="str">
            <v>TOMCEU - Sea</v>
          </cell>
          <cell r="F139" t="str">
            <v>SGN</v>
          </cell>
          <cell r="G139" t="str">
            <v>Forecast</v>
          </cell>
        </row>
        <row r="140">
          <cell r="B140" t="str">
            <v>TOMFTW</v>
          </cell>
          <cell r="C140">
            <v>14</v>
          </cell>
          <cell r="D140">
            <v>2</v>
          </cell>
          <cell r="E140" t="str">
            <v>TOMFTW - Sea</v>
          </cell>
          <cell r="F140" t="str">
            <v>SGN</v>
          </cell>
          <cell r="G140" t="str">
            <v>Forecast</v>
          </cell>
        </row>
        <row r="141">
          <cell r="B141" t="str">
            <v>TOMJEU</v>
          </cell>
          <cell r="C141">
            <v>4</v>
          </cell>
          <cell r="D141">
            <v>2</v>
          </cell>
          <cell r="E141" t="str">
            <v>TOMJEU - Sea</v>
          </cell>
          <cell r="F141" t="str">
            <v>SGN</v>
          </cell>
          <cell r="G141" t="str">
            <v>Forecast</v>
          </cell>
        </row>
        <row r="142">
          <cell r="B142" t="str">
            <v>TOMRTL</v>
          </cell>
          <cell r="C142">
            <v>10</v>
          </cell>
          <cell r="D142">
            <v>2</v>
          </cell>
          <cell r="E142" t="str">
            <v>TOMRTL - Sea</v>
          </cell>
          <cell r="F142" t="str">
            <v>SGN</v>
          </cell>
          <cell r="G142" t="str">
            <v>Forecast</v>
          </cell>
        </row>
        <row r="143">
          <cell r="B143" t="str">
            <v>UAAIR</v>
          </cell>
          <cell r="C143">
            <v>68</v>
          </cell>
          <cell r="D143">
            <v>2</v>
          </cell>
          <cell r="E143" t="str">
            <v>UAAIR - Air</v>
          </cell>
          <cell r="F143" t="str">
            <v>SGN</v>
          </cell>
          <cell r="G143" t="str">
            <v>Forecast</v>
          </cell>
        </row>
        <row r="144">
          <cell r="B144" t="str">
            <v>UADSHP</v>
          </cell>
          <cell r="C144">
            <v>10</v>
          </cell>
          <cell r="D144">
            <v>2</v>
          </cell>
          <cell r="E144" t="str">
            <v>UADSHP - Sea</v>
          </cell>
          <cell r="F144" t="str">
            <v>SGN</v>
          </cell>
          <cell r="G144" t="str">
            <v>Forecast</v>
          </cell>
        </row>
        <row r="145">
          <cell r="B145" t="str">
            <v>UAWEN</v>
          </cell>
          <cell r="C145">
            <v>24</v>
          </cell>
          <cell r="D145">
            <v>2</v>
          </cell>
          <cell r="E145" t="str">
            <v>UAWEN - Sea</v>
          </cell>
          <cell r="F145" t="str">
            <v>SGN</v>
          </cell>
          <cell r="G145" t="str">
            <v>Forecast</v>
          </cell>
        </row>
        <row r="146">
          <cell r="B146" t="str">
            <v>URBAN</v>
          </cell>
          <cell r="C146">
            <v>43</v>
          </cell>
          <cell r="D146">
            <v>2</v>
          </cell>
          <cell r="E146" t="str">
            <v>URBAN - Sea</v>
          </cell>
          <cell r="F146" t="str">
            <v>SGN</v>
          </cell>
          <cell r="G146" t="str">
            <v>Forecast</v>
          </cell>
        </row>
        <row r="147">
          <cell r="B147" t="str">
            <v>WARAS</v>
          </cell>
          <cell r="C147">
            <v>8</v>
          </cell>
          <cell r="D147">
            <v>2</v>
          </cell>
          <cell r="E147" t="str">
            <v>WARAS - Sea</v>
          </cell>
          <cell r="F147" t="str">
            <v>SGN</v>
          </cell>
          <cell r="G147" t="str">
            <v>Forecast</v>
          </cell>
        </row>
        <row r="148">
          <cell r="B148" t="str">
            <v>WARMEX</v>
          </cell>
          <cell r="C148">
            <v>4</v>
          </cell>
          <cell r="D148">
            <v>2</v>
          </cell>
          <cell r="E148" t="str">
            <v>WARMEX - Sea</v>
          </cell>
          <cell r="F148" t="str">
            <v>SGN</v>
          </cell>
          <cell r="G148" t="str">
            <v>Forecast</v>
          </cell>
        </row>
        <row r="149">
          <cell r="B149" t="str">
            <v>XATPE</v>
          </cell>
          <cell r="C149">
            <v>0</v>
          </cell>
          <cell r="D149">
            <v>2</v>
          </cell>
          <cell r="E149" t="str">
            <v>XATPE - Sea</v>
          </cell>
          <cell r="F149" t="str">
            <v>SGN</v>
          </cell>
          <cell r="G149" t="str">
            <v>Forecast</v>
          </cell>
        </row>
        <row r="150">
          <cell r="B150" t="str">
            <v>XFIKA</v>
          </cell>
          <cell r="C150">
            <v>1</v>
          </cell>
          <cell r="D150">
            <v>2</v>
          </cell>
          <cell r="E150" t="str">
            <v>XFIKA - Sea</v>
          </cell>
          <cell r="F150" t="str">
            <v>SGN</v>
          </cell>
          <cell r="G150" t="str">
            <v>Forecast</v>
          </cell>
        </row>
        <row r="151">
          <cell r="B151" t="str">
            <v>XPKIDS</v>
          </cell>
          <cell r="C151">
            <v>0</v>
          </cell>
          <cell r="D151">
            <v>2</v>
          </cell>
          <cell r="E151" t="str">
            <v>XPKIDS - Sea</v>
          </cell>
          <cell r="F151" t="str">
            <v>SGN</v>
          </cell>
          <cell r="G151" t="str">
            <v>Forecast</v>
          </cell>
        </row>
        <row r="152">
          <cell r="B152" t="str">
            <v>XWASO</v>
          </cell>
          <cell r="C152">
            <v>0</v>
          </cell>
          <cell r="D152">
            <v>2</v>
          </cell>
          <cell r="E152" t="str">
            <v>XWASO - Sea</v>
          </cell>
          <cell r="F152" t="str">
            <v>SGN</v>
          </cell>
          <cell r="G152" t="str">
            <v>Forecast</v>
          </cell>
        </row>
        <row r="153">
          <cell r="B153" t="str">
            <v>ZUMBA</v>
          </cell>
          <cell r="C153">
            <v>1</v>
          </cell>
          <cell r="D153">
            <v>2</v>
          </cell>
          <cell r="E153" t="str">
            <v>ZUMBA - Air</v>
          </cell>
          <cell r="F153" t="str">
            <v>SGN</v>
          </cell>
          <cell r="G153" t="str">
            <v>Forecast</v>
          </cell>
        </row>
        <row r="154">
          <cell r="B154" t="str">
            <v>AAFES</v>
          </cell>
          <cell r="C154">
            <v>17</v>
          </cell>
          <cell r="D154">
            <v>3</v>
          </cell>
          <cell r="E154" t="str">
            <v>AAFES - Sea</v>
          </cell>
          <cell r="F154" t="str">
            <v>SGN</v>
          </cell>
          <cell r="G154" t="str">
            <v>Forecast</v>
          </cell>
        </row>
        <row r="155">
          <cell r="B155" t="str">
            <v>AAFZE</v>
          </cell>
          <cell r="C155">
            <v>8</v>
          </cell>
          <cell r="D155">
            <v>3</v>
          </cell>
          <cell r="E155" t="str">
            <v>AAFZE - Sea</v>
          </cell>
          <cell r="F155" t="str">
            <v>SGN</v>
          </cell>
          <cell r="G155" t="str">
            <v>Forecast</v>
          </cell>
        </row>
        <row r="156">
          <cell r="B156" t="str">
            <v>AEBV</v>
          </cell>
          <cell r="C156">
            <v>10</v>
          </cell>
          <cell r="D156">
            <v>3</v>
          </cell>
          <cell r="E156" t="str">
            <v>AEBV - Air</v>
          </cell>
          <cell r="F156" t="str">
            <v>SGN</v>
          </cell>
          <cell r="G156" t="str">
            <v>Forecast</v>
          </cell>
        </row>
        <row r="157">
          <cell r="B157" t="str">
            <v>AEBV</v>
          </cell>
          <cell r="C157">
            <v>70</v>
          </cell>
          <cell r="D157">
            <v>3</v>
          </cell>
          <cell r="E157" t="str">
            <v>AEBV - Sea</v>
          </cell>
          <cell r="F157" t="str">
            <v>SGN</v>
          </cell>
          <cell r="G157" t="str">
            <v>Forecast</v>
          </cell>
        </row>
        <row r="158">
          <cell r="B158" t="str">
            <v>AEO</v>
          </cell>
          <cell r="C158">
            <v>1</v>
          </cell>
          <cell r="D158">
            <v>3</v>
          </cell>
          <cell r="E158" t="str">
            <v>AEO - Air</v>
          </cell>
          <cell r="F158" t="str">
            <v>SGN</v>
          </cell>
          <cell r="G158" t="str">
            <v>Forecast</v>
          </cell>
        </row>
        <row r="159">
          <cell r="B159" t="str">
            <v>AEO</v>
          </cell>
          <cell r="C159">
            <v>21</v>
          </cell>
          <cell r="D159">
            <v>3</v>
          </cell>
          <cell r="E159" t="str">
            <v>AEO - Sea</v>
          </cell>
          <cell r="F159" t="str">
            <v>SGN</v>
          </cell>
          <cell r="G159" t="str">
            <v>Forecast</v>
          </cell>
        </row>
        <row r="160">
          <cell r="B160" t="str">
            <v>AEOSHA</v>
          </cell>
          <cell r="C160">
            <v>0</v>
          </cell>
          <cell r="D160">
            <v>3</v>
          </cell>
          <cell r="E160" t="str">
            <v>AEOSHA - Air</v>
          </cell>
          <cell r="F160" t="str">
            <v>SGN</v>
          </cell>
          <cell r="G160" t="str">
            <v>Forecast</v>
          </cell>
        </row>
        <row r="161">
          <cell r="B161" t="str">
            <v>ALLB</v>
          </cell>
          <cell r="C161">
            <v>2</v>
          </cell>
          <cell r="D161">
            <v>3</v>
          </cell>
          <cell r="E161" t="str">
            <v>ALLB - Sea</v>
          </cell>
          <cell r="F161" t="str">
            <v>SGN</v>
          </cell>
          <cell r="G161" t="str">
            <v>Forecast</v>
          </cell>
        </row>
        <row r="162">
          <cell r="B162" t="str">
            <v>ANNINC</v>
          </cell>
          <cell r="C162">
            <v>89</v>
          </cell>
          <cell r="D162">
            <v>3</v>
          </cell>
          <cell r="E162" t="str">
            <v>ANNINC - Sea</v>
          </cell>
          <cell r="F162" t="str">
            <v>SGN</v>
          </cell>
          <cell r="G162" t="str">
            <v>Forecast</v>
          </cell>
        </row>
        <row r="163">
          <cell r="B163" t="str">
            <v>ARMOUR</v>
          </cell>
          <cell r="C163">
            <v>0</v>
          </cell>
          <cell r="D163">
            <v>3</v>
          </cell>
          <cell r="E163" t="str">
            <v>ARMOUR - Air</v>
          </cell>
          <cell r="F163" t="str">
            <v>SGN</v>
          </cell>
          <cell r="G163" t="str">
            <v>Forecast</v>
          </cell>
        </row>
        <row r="164">
          <cell r="B164" t="str">
            <v>ARMOUR</v>
          </cell>
          <cell r="C164">
            <v>340</v>
          </cell>
          <cell r="D164">
            <v>3</v>
          </cell>
          <cell r="E164" t="str">
            <v>ARMOUR - Sea</v>
          </cell>
          <cell r="F164" t="str">
            <v>SGN</v>
          </cell>
          <cell r="G164" t="str">
            <v>Forecast</v>
          </cell>
        </row>
        <row r="165">
          <cell r="B165" t="str">
            <v>ATC</v>
          </cell>
          <cell r="C165">
            <v>13</v>
          </cell>
          <cell r="D165">
            <v>3</v>
          </cell>
          <cell r="E165" t="str">
            <v>ATC - Sea</v>
          </cell>
          <cell r="F165" t="str">
            <v>SGN</v>
          </cell>
          <cell r="G165" t="str">
            <v>Forecast</v>
          </cell>
        </row>
        <row r="166">
          <cell r="B166" t="str">
            <v>ATS</v>
          </cell>
          <cell r="C166">
            <v>5</v>
          </cell>
          <cell r="D166">
            <v>3</v>
          </cell>
          <cell r="E166" t="str">
            <v>ATS - Sea</v>
          </cell>
          <cell r="F166" t="str">
            <v>SGN</v>
          </cell>
          <cell r="G166" t="str">
            <v>Forecast</v>
          </cell>
        </row>
        <row r="167">
          <cell r="B167" t="str">
            <v>BELL</v>
          </cell>
          <cell r="C167">
            <v>6</v>
          </cell>
          <cell r="D167">
            <v>3</v>
          </cell>
          <cell r="E167" t="str">
            <v>BELL - Sea</v>
          </cell>
          <cell r="F167" t="str">
            <v>SGN</v>
          </cell>
          <cell r="G167" t="str">
            <v>Forecast</v>
          </cell>
        </row>
        <row r="168">
          <cell r="B168" t="str">
            <v>BOSE</v>
          </cell>
          <cell r="C168">
            <v>5</v>
          </cell>
          <cell r="D168">
            <v>3</v>
          </cell>
          <cell r="E168" t="str">
            <v>BOSE - Sea</v>
          </cell>
          <cell r="F168" t="str">
            <v>SGN</v>
          </cell>
          <cell r="G168" t="str">
            <v>Forecast</v>
          </cell>
        </row>
        <row r="169">
          <cell r="B169" t="str">
            <v>BPSHCA</v>
          </cell>
          <cell r="C169">
            <v>1</v>
          </cell>
          <cell r="D169">
            <v>3</v>
          </cell>
          <cell r="E169" t="str">
            <v>BPSHCA - Sea</v>
          </cell>
          <cell r="F169" t="str">
            <v>SGN</v>
          </cell>
          <cell r="G169" t="str">
            <v>Forecast</v>
          </cell>
        </row>
        <row r="170">
          <cell r="B170" t="str">
            <v>BPSL</v>
          </cell>
          <cell r="C170">
            <v>1</v>
          </cell>
          <cell r="D170">
            <v>3</v>
          </cell>
          <cell r="E170" t="str">
            <v>BPSL - Sea</v>
          </cell>
          <cell r="F170" t="str">
            <v>SGN</v>
          </cell>
          <cell r="G170" t="str">
            <v>Forecast</v>
          </cell>
        </row>
        <row r="171">
          <cell r="B171" t="str">
            <v>CKACEU</v>
          </cell>
          <cell r="C171">
            <v>0</v>
          </cell>
          <cell r="D171">
            <v>3</v>
          </cell>
          <cell r="E171" t="str">
            <v>CKACEU - Sea</v>
          </cell>
          <cell r="F171" t="str">
            <v>SGN</v>
          </cell>
          <cell r="G171" t="str">
            <v>Forecast</v>
          </cell>
        </row>
        <row r="172">
          <cell r="B172" t="str">
            <v>CKPFEU</v>
          </cell>
          <cell r="C172">
            <v>3</v>
          </cell>
          <cell r="D172">
            <v>3</v>
          </cell>
          <cell r="E172" t="str">
            <v>CKPFEU - Sea</v>
          </cell>
          <cell r="F172" t="str">
            <v>SGN</v>
          </cell>
          <cell r="G172" t="str">
            <v>Forecast</v>
          </cell>
        </row>
        <row r="173">
          <cell r="B173" t="str">
            <v>CKSWEU</v>
          </cell>
          <cell r="C173">
            <v>1</v>
          </cell>
          <cell r="D173">
            <v>3</v>
          </cell>
          <cell r="E173" t="str">
            <v>CKSWEU - Sea</v>
          </cell>
          <cell r="F173" t="str">
            <v>SGN</v>
          </cell>
          <cell r="G173" t="str">
            <v>Forecast</v>
          </cell>
        </row>
        <row r="174">
          <cell r="B174" t="str">
            <v>CLUSH</v>
          </cell>
          <cell r="C174">
            <v>1</v>
          </cell>
          <cell r="D174">
            <v>3</v>
          </cell>
          <cell r="E174" t="str">
            <v>CLUSH - Sea</v>
          </cell>
          <cell r="F174" t="str">
            <v>SGN</v>
          </cell>
          <cell r="G174" t="str">
            <v>Forecast</v>
          </cell>
        </row>
        <row r="175">
          <cell r="B175" t="str">
            <v>COLE</v>
          </cell>
          <cell r="C175">
            <v>1</v>
          </cell>
          <cell r="D175">
            <v>3</v>
          </cell>
          <cell r="E175" t="str">
            <v>COLE - Sea</v>
          </cell>
          <cell r="F175" t="str">
            <v>SGN</v>
          </cell>
          <cell r="G175" t="str">
            <v>Forecast</v>
          </cell>
        </row>
        <row r="176">
          <cell r="B176" t="str">
            <v>CONVRS</v>
          </cell>
          <cell r="C176">
            <v>0</v>
          </cell>
          <cell r="D176">
            <v>3</v>
          </cell>
          <cell r="E176" t="str">
            <v>CONVRS - Air</v>
          </cell>
          <cell r="F176" t="str">
            <v>SGN</v>
          </cell>
          <cell r="G176" t="str">
            <v>Forecast</v>
          </cell>
        </row>
        <row r="177">
          <cell r="B177" t="str">
            <v>CONVRS</v>
          </cell>
          <cell r="C177">
            <v>63</v>
          </cell>
          <cell r="D177">
            <v>3</v>
          </cell>
          <cell r="E177" t="str">
            <v>CONVRS - Sea</v>
          </cell>
          <cell r="F177" t="str">
            <v>SGN</v>
          </cell>
          <cell r="G177" t="str">
            <v>Forecast</v>
          </cell>
        </row>
        <row r="178">
          <cell r="B178" t="str">
            <v>CPEUR</v>
          </cell>
          <cell r="C178">
            <v>1</v>
          </cell>
          <cell r="D178">
            <v>3</v>
          </cell>
          <cell r="E178" t="str">
            <v>CPEUR - Sea</v>
          </cell>
          <cell r="F178" t="str">
            <v>SGN</v>
          </cell>
          <cell r="G178" t="str">
            <v>Forecast</v>
          </cell>
        </row>
        <row r="179">
          <cell r="B179" t="str">
            <v>DEICH</v>
          </cell>
          <cell r="C179">
            <v>25</v>
          </cell>
          <cell r="D179">
            <v>3</v>
          </cell>
          <cell r="E179" t="str">
            <v>DEICH - Sea</v>
          </cell>
          <cell r="F179" t="str">
            <v>SGN</v>
          </cell>
          <cell r="G179" t="str">
            <v>Forecast</v>
          </cell>
        </row>
        <row r="180">
          <cell r="B180" t="str">
            <v>DICKS</v>
          </cell>
          <cell r="C180">
            <v>18</v>
          </cell>
          <cell r="D180">
            <v>3</v>
          </cell>
          <cell r="E180" t="str">
            <v>DICKS - Sea</v>
          </cell>
          <cell r="F180" t="str">
            <v>SGN</v>
          </cell>
          <cell r="G180" t="str">
            <v>Forecast</v>
          </cell>
        </row>
        <row r="181">
          <cell r="B181" t="str">
            <v>DSAQSP</v>
          </cell>
          <cell r="C181">
            <v>3</v>
          </cell>
          <cell r="D181">
            <v>3</v>
          </cell>
          <cell r="E181" t="str">
            <v>DSAQSP - Sea</v>
          </cell>
          <cell r="F181" t="str">
            <v>SGN</v>
          </cell>
          <cell r="G181" t="str">
            <v>Forecast</v>
          </cell>
        </row>
        <row r="182">
          <cell r="B182" t="str">
            <v>EDDIEB</v>
          </cell>
          <cell r="C182">
            <v>2</v>
          </cell>
          <cell r="D182">
            <v>3</v>
          </cell>
          <cell r="E182" t="str">
            <v>EDDIEB - Air</v>
          </cell>
          <cell r="F182" t="str">
            <v>SGN</v>
          </cell>
          <cell r="G182" t="str">
            <v>Forecast</v>
          </cell>
        </row>
        <row r="183">
          <cell r="B183" t="str">
            <v>EDDIEB</v>
          </cell>
          <cell r="C183">
            <v>2</v>
          </cell>
          <cell r="D183">
            <v>3</v>
          </cell>
          <cell r="E183" t="str">
            <v>EDDIEB - Sea</v>
          </cell>
          <cell r="F183" t="str">
            <v>SGN</v>
          </cell>
          <cell r="G183" t="str">
            <v>Forecast</v>
          </cell>
        </row>
        <row r="184">
          <cell r="B184" t="str">
            <v>EMLUX</v>
          </cell>
          <cell r="C184">
            <v>10</v>
          </cell>
          <cell r="D184">
            <v>3</v>
          </cell>
          <cell r="E184" t="str">
            <v>EMLUX - Sea</v>
          </cell>
          <cell r="F184" t="str">
            <v>SGN</v>
          </cell>
          <cell r="G184" t="str">
            <v>Forecast</v>
          </cell>
        </row>
        <row r="185">
          <cell r="B185" t="str">
            <v>ENGRS</v>
          </cell>
          <cell r="C185">
            <v>4</v>
          </cell>
          <cell r="D185">
            <v>3</v>
          </cell>
          <cell r="E185" t="str">
            <v>ENGRS - Sea</v>
          </cell>
          <cell r="F185" t="str">
            <v>SGN</v>
          </cell>
          <cell r="G185" t="str">
            <v>Forecast</v>
          </cell>
        </row>
        <row r="186">
          <cell r="B186" t="str">
            <v>EUROM</v>
          </cell>
          <cell r="C186">
            <v>26</v>
          </cell>
          <cell r="D186">
            <v>3</v>
          </cell>
          <cell r="E186" t="str">
            <v>EUROM - Sea</v>
          </cell>
          <cell r="F186" t="str">
            <v>SGN</v>
          </cell>
          <cell r="G186" t="str">
            <v>Forecast</v>
          </cell>
        </row>
        <row r="187">
          <cell r="B187" t="str">
            <v>FOOTTE</v>
          </cell>
          <cell r="C187">
            <v>4</v>
          </cell>
          <cell r="D187">
            <v>3</v>
          </cell>
          <cell r="E187" t="str">
            <v>FOOTTE - Sea</v>
          </cell>
          <cell r="F187" t="str">
            <v>SGN</v>
          </cell>
          <cell r="G187" t="str">
            <v>Forecast</v>
          </cell>
        </row>
        <row r="188">
          <cell r="B188" t="str">
            <v>GAP</v>
          </cell>
          <cell r="C188">
            <v>7</v>
          </cell>
          <cell r="D188">
            <v>3</v>
          </cell>
          <cell r="E188" t="str">
            <v>GAP - Air</v>
          </cell>
          <cell r="F188" t="str">
            <v>SGN</v>
          </cell>
          <cell r="G188" t="str">
            <v>Forecast</v>
          </cell>
        </row>
        <row r="189">
          <cell r="B189" t="str">
            <v>GAP</v>
          </cell>
          <cell r="C189">
            <v>1130</v>
          </cell>
          <cell r="D189">
            <v>3</v>
          </cell>
          <cell r="E189" t="str">
            <v>GAP - Sea</v>
          </cell>
          <cell r="F189" t="str">
            <v>SGN</v>
          </cell>
          <cell r="G189" t="str">
            <v>Forecast</v>
          </cell>
        </row>
        <row r="190">
          <cell r="B190" t="str">
            <v>GFSI</v>
          </cell>
          <cell r="C190">
            <v>7</v>
          </cell>
          <cell r="D190">
            <v>3</v>
          </cell>
          <cell r="E190" t="str">
            <v>GFSI - Sea</v>
          </cell>
          <cell r="F190" t="str">
            <v>SGN</v>
          </cell>
          <cell r="G190" t="str">
            <v>Forecast</v>
          </cell>
        </row>
        <row r="191">
          <cell r="B191" t="str">
            <v>HAGGAR</v>
          </cell>
          <cell r="C191">
            <v>7</v>
          </cell>
          <cell r="D191">
            <v>3</v>
          </cell>
          <cell r="E191" t="str">
            <v>HAGGAR - Sea</v>
          </cell>
          <cell r="F191" t="str">
            <v>SGN</v>
          </cell>
          <cell r="G191" t="str">
            <v>Forecast</v>
          </cell>
        </row>
        <row r="192">
          <cell r="B192" t="str">
            <v>HBIRAW</v>
          </cell>
          <cell r="C192">
            <v>0</v>
          </cell>
          <cell r="D192">
            <v>3</v>
          </cell>
          <cell r="E192" t="str">
            <v>HBIRAW - Air</v>
          </cell>
          <cell r="F192" t="str">
            <v>SGN</v>
          </cell>
          <cell r="G192" t="str">
            <v>Forecast</v>
          </cell>
        </row>
        <row r="193">
          <cell r="B193" t="str">
            <v>HBIRAW</v>
          </cell>
          <cell r="C193">
            <v>0</v>
          </cell>
          <cell r="D193">
            <v>3</v>
          </cell>
          <cell r="E193" t="str">
            <v>HBIRAW - Sea</v>
          </cell>
          <cell r="F193" t="str">
            <v>SGN</v>
          </cell>
          <cell r="G193" t="str">
            <v>Forecast</v>
          </cell>
        </row>
        <row r="194">
          <cell r="B194" t="str">
            <v>HORBAC</v>
          </cell>
          <cell r="C194">
            <v>19</v>
          </cell>
          <cell r="D194">
            <v>3</v>
          </cell>
          <cell r="E194" t="str">
            <v>HORBAC - Sea</v>
          </cell>
          <cell r="F194" t="str">
            <v>SGN</v>
          </cell>
          <cell r="G194" t="str">
            <v>Forecast</v>
          </cell>
        </row>
        <row r="195">
          <cell r="B195" t="str">
            <v>HOSLEY</v>
          </cell>
          <cell r="C195">
            <v>1</v>
          </cell>
          <cell r="D195">
            <v>3</v>
          </cell>
          <cell r="E195" t="str">
            <v>HOSLEY - Sea</v>
          </cell>
          <cell r="F195" t="str">
            <v>SGN</v>
          </cell>
          <cell r="G195" t="str">
            <v>Forecast</v>
          </cell>
        </row>
        <row r="196">
          <cell r="B196" t="str">
            <v>ITGM</v>
          </cell>
          <cell r="C196">
            <v>5</v>
          </cell>
          <cell r="D196">
            <v>3</v>
          </cell>
          <cell r="E196" t="str">
            <v>ITGM - Sea</v>
          </cell>
          <cell r="F196" t="str">
            <v>SGN</v>
          </cell>
          <cell r="G196" t="str">
            <v>Forecast</v>
          </cell>
        </row>
        <row r="197">
          <cell r="B197" t="str">
            <v>JCREW</v>
          </cell>
          <cell r="C197">
            <v>13</v>
          </cell>
          <cell r="D197">
            <v>3</v>
          </cell>
          <cell r="E197" t="str">
            <v>JCREW - Air</v>
          </cell>
          <cell r="F197" t="str">
            <v>SGN</v>
          </cell>
          <cell r="G197" t="str">
            <v>Forecast</v>
          </cell>
        </row>
        <row r="198">
          <cell r="B198" t="str">
            <v>JCREW</v>
          </cell>
          <cell r="C198">
            <v>40</v>
          </cell>
          <cell r="D198">
            <v>3</v>
          </cell>
          <cell r="E198" t="str">
            <v>JCREW - Sea</v>
          </cell>
          <cell r="F198" t="str">
            <v>SGN</v>
          </cell>
          <cell r="G198" t="str">
            <v>Forecast</v>
          </cell>
        </row>
        <row r="199">
          <cell r="B199" t="str">
            <v>KMRTFM</v>
          </cell>
          <cell r="C199">
            <v>44</v>
          </cell>
          <cell r="D199">
            <v>3</v>
          </cell>
          <cell r="E199" t="str">
            <v>KMRTFM - Sea</v>
          </cell>
          <cell r="F199" t="str">
            <v>SGN</v>
          </cell>
          <cell r="G199" t="str">
            <v>Forecast</v>
          </cell>
        </row>
        <row r="200">
          <cell r="B200" t="str">
            <v>NBAL</v>
          </cell>
          <cell r="C200">
            <v>35</v>
          </cell>
          <cell r="D200">
            <v>3</v>
          </cell>
          <cell r="E200" t="str">
            <v>NBAL - Air</v>
          </cell>
          <cell r="F200" t="str">
            <v>SGN</v>
          </cell>
          <cell r="G200" t="str">
            <v>Forecast</v>
          </cell>
        </row>
        <row r="201">
          <cell r="B201" t="str">
            <v>NBAL</v>
          </cell>
          <cell r="C201">
            <v>531</v>
          </cell>
          <cell r="D201">
            <v>3</v>
          </cell>
          <cell r="E201" t="str">
            <v>NBAL - Sea</v>
          </cell>
          <cell r="F201" t="str">
            <v>SGN</v>
          </cell>
          <cell r="G201" t="str">
            <v>Forecast</v>
          </cell>
        </row>
        <row r="202">
          <cell r="B202" t="str">
            <v>NBC</v>
          </cell>
          <cell r="C202">
            <v>17</v>
          </cell>
          <cell r="D202">
            <v>3</v>
          </cell>
          <cell r="E202" t="str">
            <v>NBC - Sea</v>
          </cell>
          <cell r="F202" t="str">
            <v>SGN</v>
          </cell>
          <cell r="G202" t="str">
            <v>Forecast</v>
          </cell>
        </row>
        <row r="203">
          <cell r="B203" t="str">
            <v>NBSG</v>
          </cell>
          <cell r="C203">
            <v>14</v>
          </cell>
          <cell r="D203">
            <v>3</v>
          </cell>
          <cell r="E203" t="str">
            <v>NBSG - Sea</v>
          </cell>
          <cell r="F203" t="str">
            <v>SGN</v>
          </cell>
          <cell r="G203" t="str">
            <v>Forecast</v>
          </cell>
        </row>
        <row r="204">
          <cell r="B204" t="str">
            <v>OBIITA</v>
          </cell>
          <cell r="C204">
            <v>3</v>
          </cell>
          <cell r="D204">
            <v>3</v>
          </cell>
          <cell r="E204" t="str">
            <v>OBIITA - Sea</v>
          </cell>
          <cell r="F204" t="str">
            <v>SGN</v>
          </cell>
          <cell r="G204" t="str">
            <v>Forecast</v>
          </cell>
        </row>
        <row r="205">
          <cell r="B205" t="str">
            <v>OBIPOL</v>
          </cell>
          <cell r="C205">
            <v>17</v>
          </cell>
          <cell r="D205">
            <v>3</v>
          </cell>
          <cell r="E205" t="str">
            <v>OBIPOL - Sea</v>
          </cell>
          <cell r="F205" t="str">
            <v>SGN</v>
          </cell>
          <cell r="G205" t="str">
            <v>Forecast</v>
          </cell>
        </row>
        <row r="206">
          <cell r="B206" t="str">
            <v>OBIRUS</v>
          </cell>
          <cell r="C206">
            <v>4</v>
          </cell>
          <cell r="D206">
            <v>3</v>
          </cell>
          <cell r="E206" t="str">
            <v>OBIRUS - Sea</v>
          </cell>
          <cell r="F206" t="str">
            <v>SGN</v>
          </cell>
          <cell r="G206" t="str">
            <v>Forecast</v>
          </cell>
        </row>
        <row r="207">
          <cell r="B207" t="str">
            <v>OUTDOR</v>
          </cell>
          <cell r="C207">
            <v>12</v>
          </cell>
          <cell r="D207">
            <v>3</v>
          </cell>
          <cell r="E207" t="str">
            <v>OUTDOR - Air</v>
          </cell>
          <cell r="F207" t="str">
            <v>SGN</v>
          </cell>
          <cell r="G207" t="str">
            <v>Forecast</v>
          </cell>
        </row>
        <row r="208">
          <cell r="B208" t="str">
            <v>OUTDOR</v>
          </cell>
          <cell r="C208">
            <v>255</v>
          </cell>
          <cell r="D208">
            <v>3</v>
          </cell>
          <cell r="E208" t="str">
            <v>OUTDOR - Sea</v>
          </cell>
          <cell r="F208" t="str">
            <v>SGN</v>
          </cell>
          <cell r="G208" t="str">
            <v>Forecast</v>
          </cell>
        </row>
        <row r="209">
          <cell r="B209" t="str">
            <v>PACSUN</v>
          </cell>
          <cell r="C209">
            <v>1</v>
          </cell>
          <cell r="D209">
            <v>3</v>
          </cell>
          <cell r="E209" t="str">
            <v>PACSUN - Air</v>
          </cell>
          <cell r="F209" t="str">
            <v>SGN</v>
          </cell>
          <cell r="G209" t="str">
            <v>Forecast</v>
          </cell>
        </row>
        <row r="210">
          <cell r="B210" t="str">
            <v>PACSUN</v>
          </cell>
          <cell r="C210">
            <v>9</v>
          </cell>
          <cell r="D210">
            <v>3</v>
          </cell>
          <cell r="E210" t="str">
            <v>PACSUN - Sea</v>
          </cell>
          <cell r="F210" t="str">
            <v>SGN</v>
          </cell>
          <cell r="G210" t="str">
            <v>Forecast</v>
          </cell>
        </row>
        <row r="211">
          <cell r="B211" t="str">
            <v>PESPO</v>
          </cell>
          <cell r="C211">
            <v>1</v>
          </cell>
          <cell r="D211">
            <v>3</v>
          </cell>
          <cell r="E211" t="str">
            <v>PESPO - Sea</v>
          </cell>
          <cell r="F211" t="str">
            <v>SGN</v>
          </cell>
          <cell r="G211" t="str">
            <v>Forecast</v>
          </cell>
        </row>
        <row r="212">
          <cell r="B212" t="str">
            <v>PVHJA</v>
          </cell>
          <cell r="C212">
            <v>4</v>
          </cell>
          <cell r="D212">
            <v>3</v>
          </cell>
          <cell r="E212" t="str">
            <v>PVHJA - Sea</v>
          </cell>
          <cell r="F212" t="str">
            <v>SGN</v>
          </cell>
          <cell r="G212" t="str">
            <v>Forecast</v>
          </cell>
        </row>
        <row r="213">
          <cell r="B213" t="str">
            <v>RH</v>
          </cell>
          <cell r="C213">
            <v>171</v>
          </cell>
          <cell r="D213">
            <v>3</v>
          </cell>
          <cell r="E213" t="str">
            <v>RH - Sea</v>
          </cell>
          <cell r="F213" t="str">
            <v>SGN</v>
          </cell>
          <cell r="G213" t="str">
            <v>Forecast</v>
          </cell>
        </row>
        <row r="214">
          <cell r="B214" t="str">
            <v>RPCI</v>
          </cell>
          <cell r="C214">
            <v>3</v>
          </cell>
          <cell r="D214">
            <v>3</v>
          </cell>
          <cell r="E214" t="str">
            <v>RPCI - Sea</v>
          </cell>
          <cell r="F214" t="str">
            <v>SGN</v>
          </cell>
          <cell r="G214" t="str">
            <v>Forecast</v>
          </cell>
        </row>
        <row r="215">
          <cell r="B215" t="str">
            <v>SWOOSH</v>
          </cell>
          <cell r="C215">
            <v>168</v>
          </cell>
          <cell r="D215">
            <v>3</v>
          </cell>
          <cell r="E215" t="str">
            <v>SWOOSH - Air</v>
          </cell>
          <cell r="F215" t="str">
            <v>SGN</v>
          </cell>
          <cell r="G215" t="str">
            <v>Forecast</v>
          </cell>
        </row>
        <row r="216">
          <cell r="B216" t="str">
            <v>SWOOSH</v>
          </cell>
          <cell r="C216">
            <v>3097</v>
          </cell>
          <cell r="D216">
            <v>3</v>
          </cell>
          <cell r="E216" t="str">
            <v>SWOOSH - Sea</v>
          </cell>
          <cell r="F216" t="str">
            <v>SGN</v>
          </cell>
          <cell r="G216" t="str">
            <v>Forecast</v>
          </cell>
        </row>
        <row r="217">
          <cell r="B217" t="str">
            <v>THAS</v>
          </cell>
          <cell r="C217">
            <v>1</v>
          </cell>
          <cell r="D217">
            <v>3</v>
          </cell>
          <cell r="E217" t="str">
            <v>THAS - Sea</v>
          </cell>
          <cell r="F217" t="str">
            <v>SGN</v>
          </cell>
          <cell r="G217" t="str">
            <v>Forecast</v>
          </cell>
        </row>
        <row r="218">
          <cell r="B218" t="str">
            <v>TKMAXX</v>
          </cell>
          <cell r="C218">
            <v>123</v>
          </cell>
          <cell r="D218">
            <v>3</v>
          </cell>
          <cell r="E218" t="str">
            <v>TKMAXX - Sea</v>
          </cell>
          <cell r="F218" t="str">
            <v>SGN</v>
          </cell>
          <cell r="G218" t="str">
            <v>Forecast</v>
          </cell>
        </row>
        <row r="219">
          <cell r="B219" t="str">
            <v>TOMBOD</v>
          </cell>
          <cell r="C219">
            <v>12</v>
          </cell>
          <cell r="D219">
            <v>3</v>
          </cell>
          <cell r="E219" t="str">
            <v>TOMBOD - Sea</v>
          </cell>
          <cell r="F219" t="str">
            <v>SGN</v>
          </cell>
          <cell r="G219" t="str">
            <v>Forecast</v>
          </cell>
        </row>
        <row r="220">
          <cell r="B220" t="str">
            <v>TOMFTW</v>
          </cell>
          <cell r="C220">
            <v>31</v>
          </cell>
          <cell r="D220">
            <v>3</v>
          </cell>
          <cell r="E220" t="str">
            <v>TOMFTW - Sea</v>
          </cell>
          <cell r="F220" t="str">
            <v>SGN</v>
          </cell>
          <cell r="G220" t="str">
            <v>Forecast</v>
          </cell>
        </row>
        <row r="221">
          <cell r="B221" t="str">
            <v>TOMJEU</v>
          </cell>
          <cell r="C221">
            <v>14</v>
          </cell>
          <cell r="D221">
            <v>3</v>
          </cell>
          <cell r="E221" t="str">
            <v>TOMJEU - Sea</v>
          </cell>
          <cell r="F221" t="str">
            <v>SGN</v>
          </cell>
          <cell r="G221" t="str">
            <v>Forecast</v>
          </cell>
        </row>
        <row r="222">
          <cell r="B222" t="str">
            <v>TOTES</v>
          </cell>
          <cell r="C222">
            <v>3</v>
          </cell>
          <cell r="D222">
            <v>3</v>
          </cell>
          <cell r="E222" t="str">
            <v>TOTES - Sea</v>
          </cell>
          <cell r="F222" t="str">
            <v>SGN</v>
          </cell>
          <cell r="G222" t="str">
            <v>Forecast</v>
          </cell>
        </row>
        <row r="223">
          <cell r="B223" t="str">
            <v>UAAIR</v>
          </cell>
          <cell r="C223">
            <v>76</v>
          </cell>
          <cell r="D223">
            <v>3</v>
          </cell>
          <cell r="E223" t="str">
            <v>UAAIR - Air</v>
          </cell>
          <cell r="F223" t="str">
            <v>SGN</v>
          </cell>
          <cell r="G223" t="str">
            <v>Forecast</v>
          </cell>
        </row>
        <row r="224">
          <cell r="B224" t="str">
            <v>UADSHP</v>
          </cell>
          <cell r="C224">
            <v>9</v>
          </cell>
          <cell r="D224">
            <v>3</v>
          </cell>
          <cell r="E224" t="str">
            <v>UADSHP - Sea</v>
          </cell>
          <cell r="F224" t="str">
            <v>SGN</v>
          </cell>
          <cell r="G224" t="str">
            <v>Forecast</v>
          </cell>
        </row>
        <row r="225">
          <cell r="B225" t="str">
            <v>UAWEN</v>
          </cell>
          <cell r="C225">
            <v>20</v>
          </cell>
          <cell r="D225">
            <v>3</v>
          </cell>
          <cell r="E225" t="str">
            <v>UAWEN - Sea</v>
          </cell>
          <cell r="F225" t="str">
            <v>SGN</v>
          </cell>
          <cell r="G225" t="str">
            <v>Forecast</v>
          </cell>
        </row>
        <row r="226">
          <cell r="B226" t="str">
            <v>URBAN</v>
          </cell>
          <cell r="C226">
            <v>125</v>
          </cell>
          <cell r="D226">
            <v>3</v>
          </cell>
          <cell r="E226" t="str">
            <v>URBAN - Sea</v>
          </cell>
          <cell r="F226" t="str">
            <v>SGN</v>
          </cell>
          <cell r="G226" t="str">
            <v>Forecast</v>
          </cell>
        </row>
        <row r="227">
          <cell r="B227" t="str">
            <v>VANHA</v>
          </cell>
          <cell r="C227">
            <v>3</v>
          </cell>
          <cell r="D227">
            <v>3</v>
          </cell>
          <cell r="E227" t="str">
            <v>VANHA - Sea</v>
          </cell>
          <cell r="F227" t="str">
            <v>SGN</v>
          </cell>
          <cell r="G227" t="str">
            <v>Forecast</v>
          </cell>
        </row>
        <row r="228">
          <cell r="B228" t="str">
            <v>WARAS</v>
          </cell>
          <cell r="C228">
            <v>18</v>
          </cell>
          <cell r="D228">
            <v>3</v>
          </cell>
          <cell r="E228" t="str">
            <v>WARAS - Sea</v>
          </cell>
          <cell r="F228" t="str">
            <v>SGN</v>
          </cell>
          <cell r="G228" t="str">
            <v>Forecast</v>
          </cell>
        </row>
        <row r="229">
          <cell r="B229" t="str">
            <v>WARMEX</v>
          </cell>
          <cell r="C229">
            <v>2</v>
          </cell>
          <cell r="D229">
            <v>3</v>
          </cell>
          <cell r="E229" t="str">
            <v>WARMEX - Sea</v>
          </cell>
          <cell r="F229" t="str">
            <v>SGN</v>
          </cell>
          <cell r="G229" t="str">
            <v>Forecast</v>
          </cell>
        </row>
        <row r="230">
          <cell r="B230" t="str">
            <v>XATPE</v>
          </cell>
          <cell r="C230">
            <v>0</v>
          </cell>
          <cell r="D230">
            <v>3</v>
          </cell>
          <cell r="E230" t="str">
            <v>XATPE - Sea</v>
          </cell>
          <cell r="F230" t="str">
            <v>SGN</v>
          </cell>
          <cell r="G230" t="str">
            <v>Forecast</v>
          </cell>
        </row>
        <row r="231">
          <cell r="B231" t="str">
            <v>XCALM</v>
          </cell>
          <cell r="C231">
            <v>1</v>
          </cell>
          <cell r="D231">
            <v>3</v>
          </cell>
          <cell r="E231" t="str">
            <v>XCALM - Sea</v>
          </cell>
          <cell r="F231" t="str">
            <v>SGN</v>
          </cell>
          <cell r="G231" t="str">
            <v>Forecast</v>
          </cell>
        </row>
        <row r="232">
          <cell r="B232" t="str">
            <v>XFIKA</v>
          </cell>
          <cell r="C232">
            <v>2</v>
          </cell>
          <cell r="D232">
            <v>3</v>
          </cell>
          <cell r="E232" t="str">
            <v>XFIKA - Sea</v>
          </cell>
          <cell r="F232" t="str">
            <v>SGN</v>
          </cell>
          <cell r="G232" t="str">
            <v>Forecast</v>
          </cell>
        </row>
        <row r="233">
          <cell r="B233" t="str">
            <v>XHBIL</v>
          </cell>
          <cell r="C233">
            <v>1</v>
          </cell>
          <cell r="D233">
            <v>3</v>
          </cell>
          <cell r="E233" t="str">
            <v>XHBIL - Sea</v>
          </cell>
          <cell r="F233" t="str">
            <v>SGN</v>
          </cell>
          <cell r="G233" t="str">
            <v>Forecast</v>
          </cell>
        </row>
        <row r="234">
          <cell r="B234" t="str">
            <v>XKEENI</v>
          </cell>
          <cell r="C234">
            <v>0</v>
          </cell>
          <cell r="D234">
            <v>3</v>
          </cell>
          <cell r="E234" t="str">
            <v>XKEENI - Sea</v>
          </cell>
          <cell r="F234" t="str">
            <v>SGN</v>
          </cell>
          <cell r="G234" t="str">
            <v>Forecast</v>
          </cell>
        </row>
        <row r="235">
          <cell r="B235" t="str">
            <v>XPCL</v>
          </cell>
          <cell r="C235">
            <v>3</v>
          </cell>
          <cell r="D235">
            <v>3</v>
          </cell>
          <cell r="E235" t="str">
            <v>XPCL - Sea</v>
          </cell>
          <cell r="F235" t="str">
            <v>SGN</v>
          </cell>
          <cell r="G235" t="str">
            <v>Forecast</v>
          </cell>
        </row>
        <row r="236">
          <cell r="B236" t="str">
            <v>XSCIN</v>
          </cell>
          <cell r="C236">
            <v>0</v>
          </cell>
          <cell r="D236">
            <v>3</v>
          </cell>
          <cell r="E236" t="str">
            <v>XSCIN - Sea</v>
          </cell>
          <cell r="F236" t="str">
            <v>SGN</v>
          </cell>
          <cell r="G236" t="str">
            <v>Forecast</v>
          </cell>
        </row>
        <row r="237">
          <cell r="B237" t="str">
            <v>XWASO</v>
          </cell>
          <cell r="C237">
            <v>0</v>
          </cell>
          <cell r="D237">
            <v>3</v>
          </cell>
          <cell r="E237" t="str">
            <v>XWASO - Sea</v>
          </cell>
          <cell r="F237" t="str">
            <v>SGN</v>
          </cell>
          <cell r="G237" t="str">
            <v>Forecast</v>
          </cell>
        </row>
        <row r="238">
          <cell r="B238" t="str">
            <v>AAFES</v>
          </cell>
          <cell r="C238">
            <v>20</v>
          </cell>
          <cell r="D238">
            <v>4</v>
          </cell>
          <cell r="E238" t="str">
            <v>AAFES - Sea</v>
          </cell>
          <cell r="F238" t="str">
            <v>SGN</v>
          </cell>
          <cell r="G238" t="str">
            <v>Forecast</v>
          </cell>
        </row>
        <row r="239">
          <cell r="B239" t="str">
            <v>AAFZE</v>
          </cell>
          <cell r="C239">
            <v>4</v>
          </cell>
          <cell r="D239">
            <v>4</v>
          </cell>
          <cell r="E239" t="str">
            <v>AAFZE - Sea</v>
          </cell>
          <cell r="F239" t="str">
            <v>SGN</v>
          </cell>
          <cell r="G239" t="str">
            <v>Forecast</v>
          </cell>
        </row>
        <row r="240">
          <cell r="B240" t="str">
            <v>AEBV</v>
          </cell>
          <cell r="C240">
            <v>7</v>
          </cell>
          <cell r="D240">
            <v>4</v>
          </cell>
          <cell r="E240" t="str">
            <v>AEBV - Air</v>
          </cell>
          <cell r="F240" t="str">
            <v>SGN</v>
          </cell>
          <cell r="G240" t="str">
            <v>Forecast</v>
          </cell>
        </row>
        <row r="241">
          <cell r="B241" t="str">
            <v>AEBV</v>
          </cell>
          <cell r="C241">
            <v>90</v>
          </cell>
          <cell r="D241">
            <v>4</v>
          </cell>
          <cell r="E241" t="str">
            <v>AEBV - Sea</v>
          </cell>
          <cell r="F241" t="str">
            <v>SGN</v>
          </cell>
          <cell r="G241" t="str">
            <v>Forecast</v>
          </cell>
        </row>
        <row r="242">
          <cell r="B242" t="str">
            <v>AEO</v>
          </cell>
          <cell r="C242">
            <v>23</v>
          </cell>
          <cell r="D242">
            <v>4</v>
          </cell>
          <cell r="E242" t="str">
            <v>AEO - Sea</v>
          </cell>
          <cell r="F242" t="str">
            <v>SGN</v>
          </cell>
          <cell r="G242" t="str">
            <v>Forecast</v>
          </cell>
        </row>
        <row r="243">
          <cell r="B243" t="str">
            <v>AEOMEX</v>
          </cell>
          <cell r="C243">
            <v>35</v>
          </cell>
          <cell r="D243">
            <v>4</v>
          </cell>
          <cell r="E243" t="str">
            <v>AEOMEX - Sea</v>
          </cell>
          <cell r="F243" t="str">
            <v>SGN</v>
          </cell>
          <cell r="G243" t="str">
            <v>Forecast</v>
          </cell>
        </row>
        <row r="244">
          <cell r="B244" t="str">
            <v>AEOMIX</v>
          </cell>
          <cell r="C244">
            <v>580</v>
          </cell>
          <cell r="D244">
            <v>4</v>
          </cell>
          <cell r="E244" t="str">
            <v>AEOMIX - Sea</v>
          </cell>
          <cell r="F244" t="str">
            <v>SGN</v>
          </cell>
          <cell r="G244" t="str">
            <v>Forecast</v>
          </cell>
        </row>
        <row r="245">
          <cell r="B245" t="str">
            <v>AEOSHA</v>
          </cell>
          <cell r="C245">
            <v>1</v>
          </cell>
          <cell r="D245">
            <v>4</v>
          </cell>
          <cell r="E245" t="str">
            <v>AEOSHA - Air</v>
          </cell>
          <cell r="F245" t="str">
            <v>SGN</v>
          </cell>
          <cell r="G245" t="str">
            <v>Forecast</v>
          </cell>
        </row>
        <row r="246">
          <cell r="B246" t="str">
            <v>ALLB</v>
          </cell>
          <cell r="C246">
            <v>1</v>
          </cell>
          <cell r="D246">
            <v>4</v>
          </cell>
          <cell r="E246" t="str">
            <v>ALLB - Sea</v>
          </cell>
          <cell r="F246" t="str">
            <v>SGN</v>
          </cell>
          <cell r="G246" t="str">
            <v>Forecast</v>
          </cell>
        </row>
        <row r="247">
          <cell r="B247" t="str">
            <v>ARMOUR</v>
          </cell>
          <cell r="C247">
            <v>0</v>
          </cell>
          <cell r="D247">
            <v>4</v>
          </cell>
          <cell r="E247" t="str">
            <v>ARMOUR - Air</v>
          </cell>
          <cell r="F247" t="str">
            <v>SGN</v>
          </cell>
          <cell r="G247" t="str">
            <v>Forecast</v>
          </cell>
        </row>
        <row r="248">
          <cell r="B248" t="str">
            <v>ARMOUR</v>
          </cell>
          <cell r="C248">
            <v>62</v>
          </cell>
          <cell r="D248">
            <v>4</v>
          </cell>
          <cell r="E248" t="str">
            <v>ARMOUR - Sea</v>
          </cell>
          <cell r="F248" t="str">
            <v>SGN</v>
          </cell>
          <cell r="G248" t="str">
            <v>Forecast</v>
          </cell>
        </row>
        <row r="249">
          <cell r="B249" t="str">
            <v>ATC</v>
          </cell>
          <cell r="C249">
            <v>0</v>
          </cell>
          <cell r="D249">
            <v>4</v>
          </cell>
          <cell r="E249" t="str">
            <v>ATC - Air</v>
          </cell>
          <cell r="F249" t="str">
            <v>SGN</v>
          </cell>
          <cell r="G249" t="str">
            <v>Forecast</v>
          </cell>
        </row>
        <row r="250">
          <cell r="B250" t="str">
            <v>ATC</v>
          </cell>
          <cell r="C250">
            <v>17</v>
          </cell>
          <cell r="D250">
            <v>4</v>
          </cell>
          <cell r="E250" t="str">
            <v>ATC - Sea</v>
          </cell>
          <cell r="F250" t="str">
            <v>SGN</v>
          </cell>
          <cell r="G250" t="str">
            <v>Forecast</v>
          </cell>
        </row>
        <row r="251">
          <cell r="B251" t="str">
            <v>CKFWEU</v>
          </cell>
          <cell r="C251">
            <v>19</v>
          </cell>
          <cell r="D251">
            <v>4</v>
          </cell>
          <cell r="E251" t="str">
            <v>CKFWEU - Sea</v>
          </cell>
          <cell r="F251" t="str">
            <v>SGN</v>
          </cell>
          <cell r="G251" t="str">
            <v>Forecast</v>
          </cell>
        </row>
        <row r="252">
          <cell r="B252" t="str">
            <v>CKJEEU</v>
          </cell>
          <cell r="C252">
            <v>6</v>
          </cell>
          <cell r="D252">
            <v>4</v>
          </cell>
          <cell r="E252" t="str">
            <v>CKJEEU - Sea</v>
          </cell>
          <cell r="F252" t="str">
            <v>SGN</v>
          </cell>
          <cell r="G252" t="str">
            <v>Forecast</v>
          </cell>
        </row>
        <row r="253">
          <cell r="B253" t="str">
            <v>CKPFEU</v>
          </cell>
          <cell r="C253">
            <v>0</v>
          </cell>
          <cell r="D253">
            <v>4</v>
          </cell>
          <cell r="E253" t="str">
            <v>CKPFEU - Sea</v>
          </cell>
          <cell r="F253" t="str">
            <v>SGN</v>
          </cell>
          <cell r="G253" t="str">
            <v>Forecast</v>
          </cell>
        </row>
        <row r="254">
          <cell r="B254" t="str">
            <v>CKSWEU</v>
          </cell>
          <cell r="C254">
            <v>6</v>
          </cell>
          <cell r="D254">
            <v>4</v>
          </cell>
          <cell r="E254" t="str">
            <v>CKSWEU - Sea</v>
          </cell>
          <cell r="F254" t="str">
            <v>SGN</v>
          </cell>
          <cell r="G254" t="str">
            <v>Forecast</v>
          </cell>
        </row>
        <row r="255">
          <cell r="B255" t="str">
            <v>COLE</v>
          </cell>
          <cell r="C255">
            <v>2</v>
          </cell>
          <cell r="D255">
            <v>4</v>
          </cell>
          <cell r="E255" t="str">
            <v>COLE - Sea</v>
          </cell>
          <cell r="F255" t="str">
            <v>SGN</v>
          </cell>
          <cell r="G255" t="str">
            <v>Forecast</v>
          </cell>
        </row>
        <row r="256">
          <cell r="B256" t="str">
            <v>CONVRS</v>
          </cell>
          <cell r="C256">
            <v>0</v>
          </cell>
          <cell r="D256">
            <v>4</v>
          </cell>
          <cell r="E256" t="str">
            <v>CONVRS - Air</v>
          </cell>
          <cell r="F256" t="str">
            <v>SGN</v>
          </cell>
          <cell r="G256" t="str">
            <v>Forecast</v>
          </cell>
        </row>
        <row r="257">
          <cell r="B257" t="str">
            <v>CONVRS</v>
          </cell>
          <cell r="C257">
            <v>1</v>
          </cell>
          <cell r="D257">
            <v>4</v>
          </cell>
          <cell r="E257" t="str">
            <v>CONVRS - Sea</v>
          </cell>
          <cell r="F257" t="str">
            <v>SGN</v>
          </cell>
          <cell r="G257" t="str">
            <v>Forecast</v>
          </cell>
        </row>
        <row r="258">
          <cell r="B258" t="str">
            <v>DEICH</v>
          </cell>
          <cell r="C258">
            <v>17</v>
          </cell>
          <cell r="D258">
            <v>4</v>
          </cell>
          <cell r="E258" t="str">
            <v>DEICH - Sea</v>
          </cell>
          <cell r="F258" t="str">
            <v>SGN</v>
          </cell>
          <cell r="G258" t="str">
            <v>Forecast</v>
          </cell>
        </row>
        <row r="259">
          <cell r="B259" t="str">
            <v>DICKS</v>
          </cell>
          <cell r="C259">
            <v>42</v>
          </cell>
          <cell r="D259">
            <v>4</v>
          </cell>
          <cell r="E259" t="str">
            <v>DICKS - Sea</v>
          </cell>
          <cell r="F259" t="str">
            <v>SGN</v>
          </cell>
          <cell r="G259" t="str">
            <v>Forecast</v>
          </cell>
        </row>
        <row r="260">
          <cell r="B260" t="str">
            <v>DORM</v>
          </cell>
          <cell r="C260">
            <v>1</v>
          </cell>
          <cell r="D260">
            <v>4</v>
          </cell>
          <cell r="E260" t="str">
            <v>DORM - Sea</v>
          </cell>
          <cell r="F260" t="str">
            <v>SGN</v>
          </cell>
          <cell r="G260" t="str">
            <v>Forecast</v>
          </cell>
        </row>
        <row r="261">
          <cell r="B261" t="str">
            <v>EDDIEB</v>
          </cell>
          <cell r="C261">
            <v>1</v>
          </cell>
          <cell r="D261">
            <v>4</v>
          </cell>
          <cell r="E261" t="str">
            <v>EDDIEB - Air</v>
          </cell>
          <cell r="F261" t="str">
            <v>SGN</v>
          </cell>
          <cell r="G261" t="str">
            <v>Forecast</v>
          </cell>
        </row>
        <row r="262">
          <cell r="B262" t="str">
            <v>EDDIEB</v>
          </cell>
          <cell r="C262">
            <v>2</v>
          </cell>
          <cell r="D262">
            <v>4</v>
          </cell>
          <cell r="E262" t="str">
            <v>EDDIEB - Sea</v>
          </cell>
          <cell r="F262" t="str">
            <v>SGN</v>
          </cell>
          <cell r="G262" t="str">
            <v>Forecast</v>
          </cell>
        </row>
        <row r="263">
          <cell r="B263" t="str">
            <v>EMLUX</v>
          </cell>
          <cell r="C263">
            <v>17</v>
          </cell>
          <cell r="D263">
            <v>4</v>
          </cell>
          <cell r="E263" t="str">
            <v>EMLUX - Sea</v>
          </cell>
          <cell r="F263" t="str">
            <v>SGN</v>
          </cell>
          <cell r="G263" t="str">
            <v>Forecast</v>
          </cell>
        </row>
        <row r="264">
          <cell r="B264" t="str">
            <v>EUROM</v>
          </cell>
          <cell r="C264">
            <v>15</v>
          </cell>
          <cell r="D264">
            <v>4</v>
          </cell>
          <cell r="E264" t="str">
            <v>EUROM - Sea</v>
          </cell>
          <cell r="F264" t="str">
            <v>SGN</v>
          </cell>
          <cell r="G264" t="str">
            <v>Forecast</v>
          </cell>
        </row>
        <row r="265">
          <cell r="B265" t="str">
            <v>FOOTTE</v>
          </cell>
          <cell r="C265">
            <v>1</v>
          </cell>
          <cell r="D265">
            <v>4</v>
          </cell>
          <cell r="E265" t="str">
            <v>FOOTTE - Sea</v>
          </cell>
          <cell r="F265" t="str">
            <v>SGN</v>
          </cell>
          <cell r="G265" t="str">
            <v>Forecast</v>
          </cell>
        </row>
        <row r="266">
          <cell r="B266" t="str">
            <v>GAP</v>
          </cell>
          <cell r="C266">
            <v>16</v>
          </cell>
          <cell r="D266">
            <v>4</v>
          </cell>
          <cell r="E266" t="str">
            <v>GAP - Air</v>
          </cell>
          <cell r="F266" t="str">
            <v>SGN</v>
          </cell>
          <cell r="G266" t="str">
            <v>Forecast</v>
          </cell>
        </row>
        <row r="267">
          <cell r="B267" t="str">
            <v>GAP</v>
          </cell>
          <cell r="C267">
            <v>443</v>
          </cell>
          <cell r="D267">
            <v>4</v>
          </cell>
          <cell r="E267" t="str">
            <v>GAP - Sea</v>
          </cell>
          <cell r="F267" t="str">
            <v>SGN</v>
          </cell>
          <cell r="G267" t="str">
            <v>Forecast</v>
          </cell>
        </row>
        <row r="268">
          <cell r="B268" t="str">
            <v>HBIRAW</v>
          </cell>
          <cell r="C268">
            <v>0</v>
          </cell>
          <cell r="D268">
            <v>4</v>
          </cell>
          <cell r="E268" t="str">
            <v>HBIRAW - Air</v>
          </cell>
          <cell r="F268" t="str">
            <v>SGN</v>
          </cell>
          <cell r="G268" t="str">
            <v>Forecast</v>
          </cell>
        </row>
        <row r="269">
          <cell r="B269" t="str">
            <v>HORBAC</v>
          </cell>
          <cell r="C269">
            <v>9</v>
          </cell>
          <cell r="D269">
            <v>4</v>
          </cell>
          <cell r="E269" t="str">
            <v>HORBAC - Sea</v>
          </cell>
          <cell r="F269" t="str">
            <v>SGN</v>
          </cell>
          <cell r="G269" t="str">
            <v>Forecast</v>
          </cell>
        </row>
        <row r="270">
          <cell r="B270" t="str">
            <v>IMAGE</v>
          </cell>
          <cell r="C270">
            <v>2</v>
          </cell>
          <cell r="D270">
            <v>4</v>
          </cell>
          <cell r="E270" t="str">
            <v>IMAGE - Sea</v>
          </cell>
          <cell r="F270" t="str">
            <v>SGN</v>
          </cell>
          <cell r="G270" t="str">
            <v>Forecast</v>
          </cell>
        </row>
        <row r="271">
          <cell r="B271" t="str">
            <v>ITGM</v>
          </cell>
          <cell r="C271">
            <v>4</v>
          </cell>
          <cell r="D271">
            <v>4</v>
          </cell>
          <cell r="E271" t="str">
            <v>ITGM - Sea</v>
          </cell>
          <cell r="F271" t="str">
            <v>SGN</v>
          </cell>
          <cell r="G271" t="str">
            <v>Forecast</v>
          </cell>
        </row>
        <row r="272">
          <cell r="B272" t="str">
            <v>JCREW</v>
          </cell>
          <cell r="C272">
            <v>23</v>
          </cell>
          <cell r="D272">
            <v>4</v>
          </cell>
          <cell r="E272" t="str">
            <v>JCREW - Air</v>
          </cell>
          <cell r="F272" t="str">
            <v>SGN</v>
          </cell>
          <cell r="G272" t="str">
            <v>Forecast</v>
          </cell>
        </row>
        <row r="273">
          <cell r="B273" t="str">
            <v>JCREW</v>
          </cell>
          <cell r="C273">
            <v>9</v>
          </cell>
          <cell r="D273">
            <v>4</v>
          </cell>
          <cell r="E273" t="str">
            <v>JCREW - Sea</v>
          </cell>
          <cell r="F273" t="str">
            <v>SGN</v>
          </cell>
          <cell r="G273" t="str">
            <v>Forecast</v>
          </cell>
        </row>
        <row r="274">
          <cell r="B274" t="str">
            <v>KMRTFM</v>
          </cell>
          <cell r="C274">
            <v>60</v>
          </cell>
          <cell r="D274">
            <v>4</v>
          </cell>
          <cell r="E274" t="str">
            <v>KMRTFM - Sea</v>
          </cell>
          <cell r="F274" t="str">
            <v>SGN</v>
          </cell>
          <cell r="G274" t="str">
            <v>Forecast</v>
          </cell>
        </row>
        <row r="275">
          <cell r="B275" t="str">
            <v>MKI</v>
          </cell>
          <cell r="C275">
            <v>2</v>
          </cell>
          <cell r="D275">
            <v>4</v>
          </cell>
          <cell r="E275" t="str">
            <v>MKI - Sea</v>
          </cell>
          <cell r="F275" t="str">
            <v>SGN</v>
          </cell>
          <cell r="G275" t="str">
            <v>Forecast</v>
          </cell>
        </row>
        <row r="276">
          <cell r="B276" t="str">
            <v>NBAL</v>
          </cell>
          <cell r="C276">
            <v>37</v>
          </cell>
          <cell r="D276">
            <v>4</v>
          </cell>
          <cell r="E276" t="str">
            <v>NBAL - Air</v>
          </cell>
          <cell r="F276" t="str">
            <v>SGN</v>
          </cell>
          <cell r="G276" t="str">
            <v>Forecast</v>
          </cell>
        </row>
        <row r="277">
          <cell r="B277" t="str">
            <v>NBAL</v>
          </cell>
          <cell r="C277">
            <v>157</v>
          </cell>
          <cell r="D277">
            <v>4</v>
          </cell>
          <cell r="E277" t="str">
            <v>NBAL - Sea</v>
          </cell>
          <cell r="F277" t="str">
            <v>SGN</v>
          </cell>
          <cell r="G277" t="str">
            <v>Forecast</v>
          </cell>
        </row>
        <row r="278">
          <cell r="B278" t="str">
            <v>NBC</v>
          </cell>
          <cell r="C278">
            <v>72</v>
          </cell>
          <cell r="D278">
            <v>4</v>
          </cell>
          <cell r="E278" t="str">
            <v>NBC - Sea</v>
          </cell>
          <cell r="F278" t="str">
            <v>SGN</v>
          </cell>
          <cell r="G278" t="str">
            <v>Forecast</v>
          </cell>
        </row>
        <row r="279">
          <cell r="B279" t="str">
            <v>NBMY</v>
          </cell>
          <cell r="C279">
            <v>6</v>
          </cell>
          <cell r="D279">
            <v>4</v>
          </cell>
          <cell r="E279" t="str">
            <v>NBMY - Sea</v>
          </cell>
          <cell r="F279" t="str">
            <v>SGN</v>
          </cell>
          <cell r="G279" t="str">
            <v>Forecast</v>
          </cell>
        </row>
        <row r="280">
          <cell r="B280" t="str">
            <v>NBSG</v>
          </cell>
          <cell r="C280">
            <v>0</v>
          </cell>
          <cell r="D280">
            <v>4</v>
          </cell>
          <cell r="E280" t="str">
            <v>NBSG - Sea</v>
          </cell>
          <cell r="F280" t="str">
            <v>SGN</v>
          </cell>
          <cell r="G280" t="str">
            <v>Forecast</v>
          </cell>
        </row>
        <row r="281">
          <cell r="B281" t="str">
            <v>OBIPOL</v>
          </cell>
          <cell r="C281">
            <v>6</v>
          </cell>
          <cell r="D281">
            <v>4</v>
          </cell>
          <cell r="E281" t="str">
            <v>OBIPOL - Sea</v>
          </cell>
          <cell r="F281" t="str">
            <v>SGN</v>
          </cell>
          <cell r="G281" t="str">
            <v>Forecast</v>
          </cell>
        </row>
        <row r="282">
          <cell r="B282" t="str">
            <v>OBIRUS</v>
          </cell>
          <cell r="C282">
            <v>4</v>
          </cell>
          <cell r="D282">
            <v>4</v>
          </cell>
          <cell r="E282" t="str">
            <v>OBIRUS - Sea</v>
          </cell>
          <cell r="F282" t="str">
            <v>SGN</v>
          </cell>
          <cell r="G282" t="str">
            <v>Forecast</v>
          </cell>
        </row>
        <row r="283">
          <cell r="B283" t="str">
            <v>OFWO</v>
          </cell>
          <cell r="C283">
            <v>0</v>
          </cell>
          <cell r="D283">
            <v>4</v>
          </cell>
          <cell r="E283" t="str">
            <v>OFWO - Sea</v>
          </cell>
          <cell r="F283" t="str">
            <v>SGN</v>
          </cell>
          <cell r="G283" t="str">
            <v>Forecast</v>
          </cell>
        </row>
        <row r="284">
          <cell r="B284" t="str">
            <v>OUTDOR</v>
          </cell>
          <cell r="C284">
            <v>16</v>
          </cell>
          <cell r="D284">
            <v>4</v>
          </cell>
          <cell r="E284" t="str">
            <v>OUTDOR - Air</v>
          </cell>
          <cell r="F284" t="str">
            <v>SGN</v>
          </cell>
          <cell r="G284" t="str">
            <v>Forecast</v>
          </cell>
        </row>
        <row r="285">
          <cell r="B285" t="str">
            <v>OUTDOR</v>
          </cell>
          <cell r="C285">
            <v>227</v>
          </cell>
          <cell r="D285">
            <v>4</v>
          </cell>
          <cell r="E285" t="str">
            <v>OUTDOR - Sea</v>
          </cell>
          <cell r="F285" t="str">
            <v>SGN</v>
          </cell>
          <cell r="G285" t="str">
            <v>Forecast</v>
          </cell>
        </row>
        <row r="286">
          <cell r="B286" t="str">
            <v>PACSUN</v>
          </cell>
          <cell r="C286">
            <v>1</v>
          </cell>
          <cell r="D286">
            <v>4</v>
          </cell>
          <cell r="E286" t="str">
            <v>PACSUN - Air</v>
          </cell>
          <cell r="F286" t="str">
            <v>SGN</v>
          </cell>
          <cell r="G286" t="str">
            <v>Forecast</v>
          </cell>
        </row>
        <row r="287">
          <cell r="B287" t="str">
            <v>PACSUN</v>
          </cell>
          <cell r="C287">
            <v>1</v>
          </cell>
          <cell r="D287">
            <v>4</v>
          </cell>
          <cell r="E287" t="str">
            <v>PACSUN - Sea</v>
          </cell>
          <cell r="F287" t="str">
            <v>SGN</v>
          </cell>
          <cell r="G287" t="str">
            <v>Forecast</v>
          </cell>
        </row>
        <row r="288">
          <cell r="B288" t="str">
            <v>PESPO</v>
          </cell>
          <cell r="C288">
            <v>0</v>
          </cell>
          <cell r="D288">
            <v>4</v>
          </cell>
          <cell r="E288" t="str">
            <v>PESPO - Sea</v>
          </cell>
          <cell r="F288" t="str">
            <v>SGN</v>
          </cell>
          <cell r="G288" t="str">
            <v>Forecast</v>
          </cell>
        </row>
        <row r="289">
          <cell r="B289" t="str">
            <v>PVHJA</v>
          </cell>
          <cell r="C289">
            <v>7</v>
          </cell>
          <cell r="D289">
            <v>4</v>
          </cell>
          <cell r="E289" t="str">
            <v>PVHJA - Sea</v>
          </cell>
          <cell r="F289" t="str">
            <v>SGN</v>
          </cell>
          <cell r="G289" t="str">
            <v>Forecast</v>
          </cell>
        </row>
        <row r="290">
          <cell r="B290" t="str">
            <v>RACK</v>
          </cell>
          <cell r="C290">
            <v>4</v>
          </cell>
          <cell r="D290">
            <v>4</v>
          </cell>
          <cell r="E290" t="str">
            <v>RACK - Sea</v>
          </cell>
          <cell r="F290" t="str">
            <v>SGN</v>
          </cell>
          <cell r="G290" t="str">
            <v>Forecast</v>
          </cell>
        </row>
        <row r="291">
          <cell r="B291" t="str">
            <v>RH</v>
          </cell>
          <cell r="C291">
            <v>119</v>
          </cell>
          <cell r="D291">
            <v>4</v>
          </cell>
          <cell r="E291" t="str">
            <v>RH - Sea</v>
          </cell>
          <cell r="F291" t="str">
            <v>SGN</v>
          </cell>
          <cell r="G291" t="str">
            <v>Forecast</v>
          </cell>
        </row>
        <row r="292">
          <cell r="B292" t="str">
            <v>SWOOSH</v>
          </cell>
          <cell r="C292">
            <v>67</v>
          </cell>
          <cell r="D292">
            <v>4</v>
          </cell>
          <cell r="E292" t="str">
            <v>SWOOSH - Air</v>
          </cell>
          <cell r="F292" t="str">
            <v>SGN</v>
          </cell>
          <cell r="G292" t="str">
            <v>Forecast</v>
          </cell>
        </row>
        <row r="293">
          <cell r="B293" t="str">
            <v>SWOOSH</v>
          </cell>
          <cell r="C293">
            <v>3585</v>
          </cell>
          <cell r="D293">
            <v>4</v>
          </cell>
          <cell r="E293" t="str">
            <v>SWOOSH - Sea</v>
          </cell>
          <cell r="F293" t="str">
            <v>SGN</v>
          </cell>
          <cell r="G293" t="str">
            <v>Forecast</v>
          </cell>
        </row>
        <row r="294">
          <cell r="B294" t="str">
            <v>TKMAXX</v>
          </cell>
          <cell r="C294">
            <v>95</v>
          </cell>
          <cell r="D294">
            <v>4</v>
          </cell>
          <cell r="E294" t="str">
            <v>TKMAXX - Sea</v>
          </cell>
          <cell r="F294" t="str">
            <v>SGN</v>
          </cell>
          <cell r="G294" t="str">
            <v>Forecast</v>
          </cell>
        </row>
        <row r="295">
          <cell r="B295" t="str">
            <v>TOMBOD</v>
          </cell>
          <cell r="C295">
            <v>3</v>
          </cell>
          <cell r="D295">
            <v>4</v>
          </cell>
          <cell r="E295" t="str">
            <v>TOMBOD - Sea</v>
          </cell>
          <cell r="F295" t="str">
            <v>SGN</v>
          </cell>
          <cell r="G295" t="str">
            <v>Forecast</v>
          </cell>
        </row>
        <row r="296">
          <cell r="B296" t="str">
            <v>TOMFTW</v>
          </cell>
          <cell r="C296">
            <v>10</v>
          </cell>
          <cell r="D296">
            <v>4</v>
          </cell>
          <cell r="E296" t="str">
            <v>TOMFTW - Sea</v>
          </cell>
          <cell r="F296" t="str">
            <v>SGN</v>
          </cell>
          <cell r="G296" t="str">
            <v>Forecast</v>
          </cell>
        </row>
        <row r="297">
          <cell r="B297" t="str">
            <v>TOMHAN</v>
          </cell>
          <cell r="C297">
            <v>4</v>
          </cell>
          <cell r="D297">
            <v>4</v>
          </cell>
          <cell r="E297" t="str">
            <v>TOMHAN - Sea</v>
          </cell>
          <cell r="F297" t="str">
            <v>SGN</v>
          </cell>
          <cell r="G297" t="str">
            <v>Forecast</v>
          </cell>
        </row>
        <row r="298">
          <cell r="B298" t="str">
            <v>TOMJEU</v>
          </cell>
          <cell r="C298">
            <v>20</v>
          </cell>
          <cell r="D298">
            <v>4</v>
          </cell>
          <cell r="E298" t="str">
            <v>TOMJEU - Sea</v>
          </cell>
          <cell r="F298" t="str">
            <v>SGN</v>
          </cell>
          <cell r="G298" t="str">
            <v>Forecast</v>
          </cell>
        </row>
        <row r="299">
          <cell r="B299" t="str">
            <v>TOMSEU</v>
          </cell>
          <cell r="C299">
            <v>1</v>
          </cell>
          <cell r="D299">
            <v>4</v>
          </cell>
          <cell r="E299" t="str">
            <v>TOMSEU - Sea</v>
          </cell>
          <cell r="F299" t="str">
            <v>SGN</v>
          </cell>
          <cell r="G299" t="str">
            <v>Forecast</v>
          </cell>
        </row>
        <row r="300">
          <cell r="B300" t="str">
            <v>UAAIR</v>
          </cell>
          <cell r="C300">
            <v>47</v>
          </cell>
          <cell r="D300">
            <v>4</v>
          </cell>
          <cell r="E300" t="str">
            <v>UAAIR - Air</v>
          </cell>
          <cell r="F300" t="str">
            <v>SGN</v>
          </cell>
          <cell r="G300" t="str">
            <v>Forecast</v>
          </cell>
        </row>
        <row r="301">
          <cell r="B301" t="str">
            <v>UADSHP</v>
          </cell>
          <cell r="C301">
            <v>4</v>
          </cell>
          <cell r="D301">
            <v>4</v>
          </cell>
          <cell r="E301" t="str">
            <v>UADSHP - Sea</v>
          </cell>
          <cell r="F301" t="str">
            <v>SGN</v>
          </cell>
          <cell r="G301" t="str">
            <v>Forecast</v>
          </cell>
        </row>
        <row r="302">
          <cell r="B302" t="str">
            <v>UAWEN</v>
          </cell>
          <cell r="C302">
            <v>0</v>
          </cell>
          <cell r="D302">
            <v>4</v>
          </cell>
          <cell r="E302" t="str">
            <v>UAWEN - Sea</v>
          </cell>
          <cell r="F302" t="str">
            <v>SGN</v>
          </cell>
          <cell r="G302" t="str">
            <v>Forecast</v>
          </cell>
        </row>
        <row r="303">
          <cell r="B303" t="str">
            <v>URBAN</v>
          </cell>
          <cell r="C303">
            <v>22</v>
          </cell>
          <cell r="D303">
            <v>4</v>
          </cell>
          <cell r="E303" t="str">
            <v>URBAN - Sea</v>
          </cell>
          <cell r="F303" t="str">
            <v>SGN</v>
          </cell>
          <cell r="G303" t="str">
            <v>Forecast</v>
          </cell>
        </row>
        <row r="304">
          <cell r="B304" t="str">
            <v>WARAS</v>
          </cell>
          <cell r="C304">
            <v>6</v>
          </cell>
          <cell r="D304">
            <v>4</v>
          </cell>
          <cell r="E304" t="str">
            <v>WARAS - Sea</v>
          </cell>
          <cell r="F304" t="str">
            <v>SGN</v>
          </cell>
          <cell r="G304" t="str">
            <v>Forecast</v>
          </cell>
        </row>
        <row r="305">
          <cell r="B305" t="str">
            <v>WARMEX</v>
          </cell>
          <cell r="C305">
            <v>13</v>
          </cell>
          <cell r="D305">
            <v>4</v>
          </cell>
          <cell r="E305" t="str">
            <v>WARMEX - Sea</v>
          </cell>
          <cell r="F305" t="str">
            <v>SGN</v>
          </cell>
          <cell r="G305" t="str">
            <v>Forecast</v>
          </cell>
        </row>
        <row r="306">
          <cell r="B306" t="str">
            <v>X47BL</v>
          </cell>
          <cell r="C306">
            <v>1</v>
          </cell>
          <cell r="D306">
            <v>4</v>
          </cell>
          <cell r="E306" t="str">
            <v>X47BL - Sea</v>
          </cell>
          <cell r="F306" t="str">
            <v>SGN</v>
          </cell>
          <cell r="G306" t="str">
            <v>Forecast</v>
          </cell>
        </row>
        <row r="307">
          <cell r="B307" t="str">
            <v>XGPWH</v>
          </cell>
          <cell r="C307">
            <v>1</v>
          </cell>
          <cell r="D307">
            <v>4</v>
          </cell>
          <cell r="E307" t="str">
            <v>XGPWH - Sea</v>
          </cell>
          <cell r="F307" t="str">
            <v>SGN</v>
          </cell>
          <cell r="G307" t="str">
            <v>Forecast</v>
          </cell>
        </row>
        <row r="308">
          <cell r="B308" t="str">
            <v>XKOMAR</v>
          </cell>
          <cell r="C308">
            <v>1</v>
          </cell>
          <cell r="D308">
            <v>4</v>
          </cell>
          <cell r="E308" t="str">
            <v>XKOMAR - Sea</v>
          </cell>
          <cell r="F308" t="str">
            <v>SGN</v>
          </cell>
          <cell r="G308" t="str">
            <v>Forecast</v>
          </cell>
        </row>
        <row r="309">
          <cell r="B309" t="str">
            <v>XPCL</v>
          </cell>
          <cell r="C309">
            <v>2</v>
          </cell>
          <cell r="D309">
            <v>4</v>
          </cell>
          <cell r="E309" t="str">
            <v>XPCL - Sea</v>
          </cell>
          <cell r="F309" t="str">
            <v>SGN</v>
          </cell>
          <cell r="G309" t="str">
            <v>Forecast</v>
          </cell>
        </row>
        <row r="310">
          <cell r="B310" t="str">
            <v>XPETS</v>
          </cell>
          <cell r="C310">
            <v>2</v>
          </cell>
          <cell r="D310">
            <v>4</v>
          </cell>
          <cell r="E310" t="str">
            <v>XPETS - Sea</v>
          </cell>
          <cell r="F310" t="str">
            <v>SGN</v>
          </cell>
          <cell r="G310" t="str">
            <v>Forecast</v>
          </cell>
        </row>
        <row r="311">
          <cell r="B311" t="str">
            <v>XWASO</v>
          </cell>
          <cell r="C311">
            <v>3</v>
          </cell>
          <cell r="D311">
            <v>4</v>
          </cell>
          <cell r="E311" t="str">
            <v>XWASO - Sea</v>
          </cell>
          <cell r="F311" t="str">
            <v>SGN</v>
          </cell>
          <cell r="G311" t="str">
            <v>Forecast</v>
          </cell>
        </row>
        <row r="312">
          <cell r="B312" t="str">
            <v>AAFZE</v>
          </cell>
          <cell r="C312">
            <v>5</v>
          </cell>
          <cell r="D312">
            <v>5</v>
          </cell>
          <cell r="E312" t="str">
            <v>AAFZE - Sea</v>
          </cell>
          <cell r="F312" t="str">
            <v>SGN</v>
          </cell>
          <cell r="G312" t="str">
            <v>Forecast</v>
          </cell>
        </row>
        <row r="313">
          <cell r="B313" t="str">
            <v>AEBV</v>
          </cell>
          <cell r="C313">
            <v>7</v>
          </cell>
          <cell r="D313">
            <v>5</v>
          </cell>
          <cell r="E313" t="str">
            <v>AEBV - Air</v>
          </cell>
          <cell r="F313" t="str">
            <v>SGN</v>
          </cell>
          <cell r="G313" t="str">
            <v>Forecast</v>
          </cell>
        </row>
        <row r="314">
          <cell r="B314" t="str">
            <v>AEBV</v>
          </cell>
          <cell r="C314">
            <v>118</v>
          </cell>
          <cell r="D314">
            <v>5</v>
          </cell>
          <cell r="E314" t="str">
            <v>AEBV - Sea</v>
          </cell>
          <cell r="F314" t="str">
            <v>SGN</v>
          </cell>
          <cell r="G314" t="str">
            <v>Forecast</v>
          </cell>
        </row>
        <row r="315">
          <cell r="B315" t="str">
            <v>AEO</v>
          </cell>
          <cell r="C315">
            <v>115</v>
          </cell>
          <cell r="D315">
            <v>5</v>
          </cell>
          <cell r="E315" t="str">
            <v>AEO - Sea</v>
          </cell>
          <cell r="F315" t="str">
            <v>SGN</v>
          </cell>
          <cell r="G315" t="str">
            <v>Forecast</v>
          </cell>
        </row>
        <row r="316">
          <cell r="B316" t="str">
            <v>AEOSHA</v>
          </cell>
          <cell r="C316">
            <v>0</v>
          </cell>
          <cell r="D316">
            <v>5</v>
          </cell>
          <cell r="E316" t="str">
            <v>AEOSHA - Air</v>
          </cell>
          <cell r="F316" t="str">
            <v>SGN</v>
          </cell>
          <cell r="G316" t="str">
            <v>Forecast</v>
          </cell>
        </row>
        <row r="317">
          <cell r="B317" t="str">
            <v>ALBRT</v>
          </cell>
          <cell r="C317">
            <v>1</v>
          </cell>
          <cell r="D317">
            <v>5</v>
          </cell>
          <cell r="E317" t="str">
            <v>ALBRT - Sea</v>
          </cell>
          <cell r="F317" t="str">
            <v>SGN</v>
          </cell>
          <cell r="G317" t="str">
            <v>Forecast</v>
          </cell>
        </row>
        <row r="318">
          <cell r="B318" t="str">
            <v>ALLB</v>
          </cell>
          <cell r="C318">
            <v>5</v>
          </cell>
          <cell r="D318">
            <v>5</v>
          </cell>
          <cell r="E318" t="str">
            <v>ALLB - Sea</v>
          </cell>
          <cell r="F318" t="str">
            <v>SGN</v>
          </cell>
          <cell r="G318" t="str">
            <v>Forecast</v>
          </cell>
        </row>
        <row r="319">
          <cell r="B319" t="str">
            <v>ANNINC</v>
          </cell>
          <cell r="C319">
            <v>312</v>
          </cell>
          <cell r="D319">
            <v>5</v>
          </cell>
          <cell r="E319" t="str">
            <v>ANNINC - Sea</v>
          </cell>
          <cell r="F319" t="str">
            <v>SGN</v>
          </cell>
          <cell r="G319" t="str">
            <v>Forecast</v>
          </cell>
        </row>
        <row r="320">
          <cell r="B320" t="str">
            <v>ARMOUR</v>
          </cell>
          <cell r="C320">
            <v>178</v>
          </cell>
          <cell r="D320">
            <v>5</v>
          </cell>
          <cell r="E320" t="str">
            <v>ARMOUR - Sea</v>
          </cell>
          <cell r="F320" t="str">
            <v>SGN</v>
          </cell>
          <cell r="G320" t="str">
            <v>Forecast</v>
          </cell>
        </row>
        <row r="321">
          <cell r="B321" t="str">
            <v>ATC</v>
          </cell>
          <cell r="C321">
            <v>15</v>
          </cell>
          <cell r="D321">
            <v>5</v>
          </cell>
          <cell r="E321" t="str">
            <v>ATC - Sea</v>
          </cell>
          <cell r="F321" t="str">
            <v>SGN</v>
          </cell>
          <cell r="G321" t="str">
            <v>Forecast</v>
          </cell>
        </row>
        <row r="322">
          <cell r="B322" t="str">
            <v>ATS</v>
          </cell>
          <cell r="C322">
            <v>49</v>
          </cell>
          <cell r="D322">
            <v>5</v>
          </cell>
          <cell r="E322" t="str">
            <v>ATS - Sea</v>
          </cell>
          <cell r="F322" t="str">
            <v>SGN</v>
          </cell>
          <cell r="G322" t="str">
            <v>Forecast</v>
          </cell>
        </row>
        <row r="323">
          <cell r="B323" t="str">
            <v>BOSE</v>
          </cell>
          <cell r="C323">
            <v>6</v>
          </cell>
          <cell r="D323">
            <v>5</v>
          </cell>
          <cell r="E323" t="str">
            <v>BOSE - Sea</v>
          </cell>
          <cell r="F323" t="str">
            <v>SGN</v>
          </cell>
          <cell r="G323" t="str">
            <v>Forecast</v>
          </cell>
        </row>
        <row r="324">
          <cell r="B324" t="str">
            <v>BPSH</v>
          </cell>
          <cell r="C324">
            <v>10</v>
          </cell>
          <cell r="D324">
            <v>5</v>
          </cell>
          <cell r="E324" t="str">
            <v>BPSH - Sea</v>
          </cell>
          <cell r="F324" t="str">
            <v>SGN</v>
          </cell>
          <cell r="G324" t="str">
            <v>Forecast</v>
          </cell>
        </row>
        <row r="325">
          <cell r="B325" t="str">
            <v>BPSHCA</v>
          </cell>
          <cell r="C325">
            <v>3</v>
          </cell>
          <cell r="D325">
            <v>5</v>
          </cell>
          <cell r="E325" t="str">
            <v>BPSHCA - Sea</v>
          </cell>
          <cell r="F325" t="str">
            <v>SGN</v>
          </cell>
          <cell r="G325" t="str">
            <v>Forecast</v>
          </cell>
        </row>
        <row r="326">
          <cell r="B326" t="str">
            <v>CKACEU</v>
          </cell>
          <cell r="C326">
            <v>9</v>
          </cell>
          <cell r="D326">
            <v>5</v>
          </cell>
          <cell r="E326" t="str">
            <v>CKACEU - Sea</v>
          </cell>
          <cell r="F326" t="str">
            <v>SGN</v>
          </cell>
          <cell r="G326" t="str">
            <v>Forecast</v>
          </cell>
        </row>
        <row r="327">
          <cell r="B327" t="str">
            <v>CKFWEU</v>
          </cell>
          <cell r="C327">
            <v>19</v>
          </cell>
          <cell r="D327">
            <v>5</v>
          </cell>
          <cell r="E327" t="str">
            <v>CKFWEU - Sea</v>
          </cell>
          <cell r="F327" t="str">
            <v>SGN</v>
          </cell>
          <cell r="G327" t="str">
            <v>Forecast</v>
          </cell>
        </row>
        <row r="328">
          <cell r="B328" t="str">
            <v>CKJEEU</v>
          </cell>
          <cell r="C328">
            <v>9</v>
          </cell>
          <cell r="D328">
            <v>5</v>
          </cell>
          <cell r="E328" t="str">
            <v>CKJEEU - Sea</v>
          </cell>
          <cell r="F328" t="str">
            <v>SGN</v>
          </cell>
          <cell r="G328" t="str">
            <v>Forecast</v>
          </cell>
        </row>
        <row r="329">
          <cell r="B329" t="str">
            <v>CKSWEU</v>
          </cell>
          <cell r="C329">
            <v>11</v>
          </cell>
          <cell r="D329">
            <v>5</v>
          </cell>
          <cell r="E329" t="str">
            <v>CKSWEU - Sea</v>
          </cell>
          <cell r="F329" t="str">
            <v>SGN</v>
          </cell>
          <cell r="G329" t="str">
            <v>Forecast</v>
          </cell>
        </row>
        <row r="330">
          <cell r="B330" t="str">
            <v>COLE</v>
          </cell>
          <cell r="C330">
            <v>2</v>
          </cell>
          <cell r="D330">
            <v>5</v>
          </cell>
          <cell r="E330" t="str">
            <v>COLE - Sea</v>
          </cell>
          <cell r="F330" t="str">
            <v>SGN</v>
          </cell>
          <cell r="G330" t="str">
            <v>Forecast</v>
          </cell>
        </row>
        <row r="331">
          <cell r="B331" t="str">
            <v>CONVRS</v>
          </cell>
          <cell r="C331">
            <v>17</v>
          </cell>
          <cell r="D331">
            <v>5</v>
          </cell>
          <cell r="E331" t="str">
            <v>CONVRS - Sea</v>
          </cell>
          <cell r="F331" t="str">
            <v>SGN</v>
          </cell>
          <cell r="G331" t="str">
            <v>Forecast</v>
          </cell>
        </row>
        <row r="332">
          <cell r="B332" t="str">
            <v>CPEUR</v>
          </cell>
          <cell r="C332">
            <v>1</v>
          </cell>
          <cell r="D332">
            <v>5</v>
          </cell>
          <cell r="E332" t="str">
            <v>CPEUR - Sea</v>
          </cell>
          <cell r="F332" t="str">
            <v>SGN</v>
          </cell>
          <cell r="G332" t="str">
            <v>Forecast</v>
          </cell>
        </row>
        <row r="333">
          <cell r="B333" t="str">
            <v>DEICH</v>
          </cell>
          <cell r="C333">
            <v>54</v>
          </cell>
          <cell r="D333">
            <v>5</v>
          </cell>
          <cell r="E333" t="str">
            <v>DEICH - Sea</v>
          </cell>
          <cell r="F333" t="str">
            <v>SGN</v>
          </cell>
          <cell r="G333" t="str">
            <v>Forecast</v>
          </cell>
        </row>
        <row r="334">
          <cell r="B334" t="str">
            <v>DICKS</v>
          </cell>
          <cell r="C334">
            <v>61</v>
          </cell>
          <cell r="D334">
            <v>5</v>
          </cell>
          <cell r="E334" t="str">
            <v>DICKS - Sea</v>
          </cell>
          <cell r="F334" t="str">
            <v>SGN</v>
          </cell>
          <cell r="G334" t="str">
            <v>Forecast</v>
          </cell>
        </row>
        <row r="335">
          <cell r="B335" t="str">
            <v>DORM</v>
          </cell>
          <cell r="C335">
            <v>1</v>
          </cell>
          <cell r="D335">
            <v>5</v>
          </cell>
          <cell r="E335" t="str">
            <v>DORM - Sea</v>
          </cell>
          <cell r="F335" t="str">
            <v>SGN</v>
          </cell>
          <cell r="G335" t="str">
            <v>Forecast</v>
          </cell>
        </row>
        <row r="336">
          <cell r="B336" t="str">
            <v>EDDIEB</v>
          </cell>
          <cell r="C336">
            <v>14</v>
          </cell>
          <cell r="D336">
            <v>5</v>
          </cell>
          <cell r="E336" t="str">
            <v>EDDIEB - Sea</v>
          </cell>
          <cell r="F336" t="str">
            <v>SGN</v>
          </cell>
          <cell r="G336" t="str">
            <v>Forecast</v>
          </cell>
        </row>
        <row r="337">
          <cell r="B337" t="str">
            <v>ELDOR</v>
          </cell>
          <cell r="C337">
            <v>11</v>
          </cell>
          <cell r="D337">
            <v>5</v>
          </cell>
          <cell r="E337" t="str">
            <v>ELDOR - Sea</v>
          </cell>
          <cell r="F337" t="str">
            <v>SGN</v>
          </cell>
          <cell r="G337" t="str">
            <v>Forecast</v>
          </cell>
        </row>
        <row r="338">
          <cell r="B338" t="str">
            <v>EMCI</v>
          </cell>
          <cell r="C338">
            <v>4</v>
          </cell>
          <cell r="D338">
            <v>5</v>
          </cell>
          <cell r="E338" t="str">
            <v>EMCI - Sea</v>
          </cell>
          <cell r="F338" t="str">
            <v>SGN</v>
          </cell>
          <cell r="G338" t="str">
            <v>Forecast</v>
          </cell>
        </row>
        <row r="339">
          <cell r="B339" t="str">
            <v>EMLUX</v>
          </cell>
          <cell r="C339">
            <v>21</v>
          </cell>
          <cell r="D339">
            <v>5</v>
          </cell>
          <cell r="E339" t="str">
            <v>EMLUX - Sea</v>
          </cell>
          <cell r="F339" t="str">
            <v>SGN</v>
          </cell>
          <cell r="G339" t="str">
            <v>Forecast</v>
          </cell>
        </row>
        <row r="340">
          <cell r="B340" t="str">
            <v>EUROM</v>
          </cell>
          <cell r="C340">
            <v>40</v>
          </cell>
          <cell r="D340">
            <v>5</v>
          </cell>
          <cell r="E340" t="str">
            <v>EUROM - Sea</v>
          </cell>
          <cell r="F340" t="str">
            <v>SGN</v>
          </cell>
          <cell r="G340" t="str">
            <v>Forecast</v>
          </cell>
        </row>
        <row r="341">
          <cell r="B341" t="str">
            <v>FOOTTE</v>
          </cell>
          <cell r="C341">
            <v>2</v>
          </cell>
          <cell r="D341">
            <v>5</v>
          </cell>
          <cell r="E341" t="str">
            <v>FOOTTE - Sea</v>
          </cell>
          <cell r="F341" t="str">
            <v>SGN</v>
          </cell>
          <cell r="G341" t="str">
            <v>Forecast</v>
          </cell>
        </row>
        <row r="342">
          <cell r="B342" t="str">
            <v>GAP</v>
          </cell>
          <cell r="C342">
            <v>515</v>
          </cell>
          <cell r="D342">
            <v>5</v>
          </cell>
          <cell r="E342" t="str">
            <v>GAP - Sea</v>
          </cell>
          <cell r="F342" t="str">
            <v>SGN</v>
          </cell>
          <cell r="G342" t="str">
            <v>Forecast</v>
          </cell>
        </row>
        <row r="343">
          <cell r="B343" t="str">
            <v>GFSI</v>
          </cell>
          <cell r="C343">
            <v>14</v>
          </cell>
          <cell r="D343">
            <v>5</v>
          </cell>
          <cell r="E343" t="str">
            <v>GFSI - Sea</v>
          </cell>
          <cell r="F343" t="str">
            <v>SGN</v>
          </cell>
          <cell r="G343" t="str">
            <v>Forecast</v>
          </cell>
        </row>
        <row r="344">
          <cell r="B344" t="str">
            <v>GUITCN</v>
          </cell>
          <cell r="C344">
            <v>3</v>
          </cell>
          <cell r="D344">
            <v>5</v>
          </cell>
          <cell r="E344" t="str">
            <v>GUITCN - Sea</v>
          </cell>
          <cell r="F344" t="str">
            <v>SGN</v>
          </cell>
          <cell r="G344" t="str">
            <v>Forecast</v>
          </cell>
        </row>
        <row r="345">
          <cell r="B345" t="str">
            <v>HAGGAR</v>
          </cell>
          <cell r="C345">
            <v>9</v>
          </cell>
          <cell r="D345">
            <v>5</v>
          </cell>
          <cell r="E345" t="str">
            <v>HAGGAR - Sea</v>
          </cell>
          <cell r="F345" t="str">
            <v>SGN</v>
          </cell>
          <cell r="G345" t="str">
            <v>Forecast</v>
          </cell>
        </row>
        <row r="346">
          <cell r="B346" t="str">
            <v>HORBAC</v>
          </cell>
          <cell r="C346">
            <v>16</v>
          </cell>
          <cell r="D346">
            <v>5</v>
          </cell>
          <cell r="E346" t="str">
            <v>HORBAC - Sea</v>
          </cell>
          <cell r="F346" t="str">
            <v>SGN</v>
          </cell>
          <cell r="G346" t="str">
            <v>Forecast</v>
          </cell>
        </row>
        <row r="347">
          <cell r="B347" t="str">
            <v>IMAGE</v>
          </cell>
          <cell r="C347">
            <v>13</v>
          </cell>
          <cell r="D347">
            <v>5</v>
          </cell>
          <cell r="E347" t="str">
            <v>IMAGE - Sea</v>
          </cell>
          <cell r="F347" t="str">
            <v>SGN</v>
          </cell>
          <cell r="G347" t="str">
            <v>Forecast</v>
          </cell>
        </row>
        <row r="348">
          <cell r="B348" t="str">
            <v>ITGM</v>
          </cell>
          <cell r="C348">
            <v>6</v>
          </cell>
          <cell r="D348">
            <v>5</v>
          </cell>
          <cell r="E348" t="str">
            <v>ITGM - Sea</v>
          </cell>
          <cell r="F348" t="str">
            <v>SGN</v>
          </cell>
          <cell r="G348" t="str">
            <v>Forecast</v>
          </cell>
        </row>
        <row r="349">
          <cell r="B349" t="str">
            <v>JCREW</v>
          </cell>
          <cell r="C349">
            <v>3</v>
          </cell>
          <cell r="D349">
            <v>5</v>
          </cell>
          <cell r="E349" t="str">
            <v>JCREW - Air</v>
          </cell>
          <cell r="F349" t="str">
            <v>SGN</v>
          </cell>
          <cell r="G349" t="str">
            <v>Forecast</v>
          </cell>
        </row>
        <row r="350">
          <cell r="B350" t="str">
            <v>JCREW</v>
          </cell>
          <cell r="C350">
            <v>97</v>
          </cell>
          <cell r="D350">
            <v>5</v>
          </cell>
          <cell r="E350" t="str">
            <v>JCREW - Sea</v>
          </cell>
          <cell r="F350" t="str">
            <v>SGN</v>
          </cell>
          <cell r="G350" t="str">
            <v>Forecast</v>
          </cell>
        </row>
        <row r="351">
          <cell r="B351" t="str">
            <v>KMRTFM</v>
          </cell>
          <cell r="C351">
            <v>35</v>
          </cell>
          <cell r="D351">
            <v>5</v>
          </cell>
          <cell r="E351" t="str">
            <v>KMRTFM - Sea</v>
          </cell>
          <cell r="F351" t="str">
            <v>SGN</v>
          </cell>
          <cell r="G351" t="str">
            <v>Forecast</v>
          </cell>
        </row>
        <row r="352">
          <cell r="B352" t="str">
            <v>LIICO</v>
          </cell>
          <cell r="C352">
            <v>1</v>
          </cell>
          <cell r="D352">
            <v>5</v>
          </cell>
          <cell r="E352" t="str">
            <v>LIICO - Sea</v>
          </cell>
          <cell r="F352" t="str">
            <v>SGN</v>
          </cell>
          <cell r="G352" t="str">
            <v>Forecast</v>
          </cell>
        </row>
        <row r="353">
          <cell r="B353" t="str">
            <v>LIIRE</v>
          </cell>
          <cell r="C353">
            <v>5</v>
          </cell>
          <cell r="D353">
            <v>5</v>
          </cell>
          <cell r="E353" t="str">
            <v>LIIRE - Sea</v>
          </cell>
          <cell r="F353" t="str">
            <v>SGN</v>
          </cell>
          <cell r="G353" t="str">
            <v>Forecast</v>
          </cell>
        </row>
        <row r="354">
          <cell r="B354" t="str">
            <v>NBAL</v>
          </cell>
          <cell r="C354">
            <v>357</v>
          </cell>
          <cell r="D354">
            <v>5</v>
          </cell>
          <cell r="E354" t="str">
            <v>NBAL - Sea</v>
          </cell>
          <cell r="F354" t="str">
            <v>SGN</v>
          </cell>
          <cell r="G354" t="str">
            <v>Forecast</v>
          </cell>
        </row>
        <row r="355">
          <cell r="B355" t="str">
            <v>NBC</v>
          </cell>
          <cell r="C355">
            <v>4</v>
          </cell>
          <cell r="D355">
            <v>5</v>
          </cell>
          <cell r="E355" t="str">
            <v>NBC - Sea</v>
          </cell>
          <cell r="F355" t="str">
            <v>SGN</v>
          </cell>
          <cell r="G355" t="str">
            <v>Forecast</v>
          </cell>
        </row>
        <row r="356">
          <cell r="B356" t="str">
            <v>NBSG</v>
          </cell>
          <cell r="C356">
            <v>77</v>
          </cell>
          <cell r="D356">
            <v>5</v>
          </cell>
          <cell r="E356" t="str">
            <v>NBSG - Sea</v>
          </cell>
          <cell r="F356" t="str">
            <v>SGN</v>
          </cell>
          <cell r="G356" t="str">
            <v>Forecast</v>
          </cell>
        </row>
        <row r="357">
          <cell r="B357" t="str">
            <v>OBIITA</v>
          </cell>
          <cell r="C357">
            <v>1</v>
          </cell>
          <cell r="D357">
            <v>5</v>
          </cell>
          <cell r="E357" t="str">
            <v>OBIITA - Sea</v>
          </cell>
          <cell r="F357" t="str">
            <v>SGN</v>
          </cell>
          <cell r="G357" t="str">
            <v>Forecast</v>
          </cell>
        </row>
        <row r="358">
          <cell r="B358" t="str">
            <v>OBIPOL</v>
          </cell>
          <cell r="C358">
            <v>3</v>
          </cell>
          <cell r="D358">
            <v>5</v>
          </cell>
          <cell r="E358" t="str">
            <v>OBIPOL - Sea</v>
          </cell>
          <cell r="F358" t="str">
            <v>SGN</v>
          </cell>
          <cell r="G358" t="str">
            <v>Forecast</v>
          </cell>
        </row>
        <row r="359">
          <cell r="B359" t="str">
            <v>OFWO</v>
          </cell>
          <cell r="C359">
            <v>0</v>
          </cell>
          <cell r="D359">
            <v>5</v>
          </cell>
          <cell r="E359" t="str">
            <v>OFWO - Sea</v>
          </cell>
          <cell r="F359" t="str">
            <v>SGN</v>
          </cell>
          <cell r="G359" t="str">
            <v>Forecast</v>
          </cell>
        </row>
        <row r="360">
          <cell r="B360" t="str">
            <v>OUTDOR</v>
          </cell>
          <cell r="C360">
            <v>10</v>
          </cell>
          <cell r="D360">
            <v>5</v>
          </cell>
          <cell r="E360" t="str">
            <v>OUTDOR - Air</v>
          </cell>
          <cell r="F360" t="str">
            <v>SGN</v>
          </cell>
          <cell r="G360" t="str">
            <v>Forecast</v>
          </cell>
        </row>
        <row r="361">
          <cell r="B361" t="str">
            <v>OUTDOR</v>
          </cell>
          <cell r="C361">
            <v>103</v>
          </cell>
          <cell r="D361">
            <v>5</v>
          </cell>
          <cell r="E361" t="str">
            <v>OUTDOR - Sea</v>
          </cell>
          <cell r="F361" t="str">
            <v>SGN</v>
          </cell>
          <cell r="G361" t="str">
            <v>Forecast</v>
          </cell>
        </row>
        <row r="362">
          <cell r="B362" t="str">
            <v>PACSUN</v>
          </cell>
          <cell r="C362">
            <v>9</v>
          </cell>
          <cell r="D362">
            <v>5</v>
          </cell>
          <cell r="E362" t="str">
            <v>PACSUN - Sea</v>
          </cell>
          <cell r="F362" t="str">
            <v>SGN</v>
          </cell>
          <cell r="G362" t="str">
            <v>Forecast</v>
          </cell>
        </row>
        <row r="363">
          <cell r="B363" t="str">
            <v>PVHJA</v>
          </cell>
          <cell r="C363">
            <v>0</v>
          </cell>
          <cell r="D363">
            <v>5</v>
          </cell>
          <cell r="E363" t="str">
            <v>PVHJA - Air</v>
          </cell>
          <cell r="F363" t="str">
            <v>SGN</v>
          </cell>
          <cell r="G363" t="str">
            <v>Forecast</v>
          </cell>
        </row>
        <row r="364">
          <cell r="B364" t="str">
            <v>PVHJA</v>
          </cell>
          <cell r="C364">
            <v>1</v>
          </cell>
          <cell r="D364">
            <v>5</v>
          </cell>
          <cell r="E364" t="str">
            <v>PVHJA - Sea</v>
          </cell>
          <cell r="F364" t="str">
            <v>SGN</v>
          </cell>
          <cell r="G364" t="str">
            <v>Forecast</v>
          </cell>
        </row>
        <row r="365">
          <cell r="B365" t="str">
            <v>RH</v>
          </cell>
          <cell r="C365">
            <v>252</v>
          </cell>
          <cell r="D365">
            <v>5</v>
          </cell>
          <cell r="E365" t="str">
            <v>RH - Sea</v>
          </cell>
          <cell r="F365" t="str">
            <v>SGN</v>
          </cell>
          <cell r="G365" t="str">
            <v>Forecast</v>
          </cell>
        </row>
        <row r="366">
          <cell r="B366" t="str">
            <v>RPCI</v>
          </cell>
          <cell r="C366">
            <v>3</v>
          </cell>
          <cell r="D366">
            <v>5</v>
          </cell>
          <cell r="E366" t="str">
            <v>RPCI - Sea</v>
          </cell>
          <cell r="F366" t="str">
            <v>SGN</v>
          </cell>
          <cell r="G366" t="str">
            <v>Forecast</v>
          </cell>
        </row>
        <row r="367">
          <cell r="B367" t="str">
            <v>SPENCR</v>
          </cell>
          <cell r="C367">
            <v>2</v>
          </cell>
          <cell r="D367">
            <v>5</v>
          </cell>
          <cell r="E367" t="str">
            <v>SPENCR - Sea</v>
          </cell>
          <cell r="F367" t="str">
            <v>SGN</v>
          </cell>
          <cell r="G367" t="str">
            <v>Forecast</v>
          </cell>
        </row>
        <row r="368">
          <cell r="B368" t="str">
            <v>SWOOSH</v>
          </cell>
          <cell r="C368">
            <v>68</v>
          </cell>
          <cell r="D368">
            <v>5</v>
          </cell>
          <cell r="E368" t="str">
            <v>SWOOSH - Air</v>
          </cell>
          <cell r="F368" t="str">
            <v>SGN</v>
          </cell>
          <cell r="G368" t="str">
            <v>Forecast</v>
          </cell>
        </row>
        <row r="369">
          <cell r="B369" t="str">
            <v>SWOOSH</v>
          </cell>
          <cell r="C369">
            <v>2387</v>
          </cell>
          <cell r="D369">
            <v>5</v>
          </cell>
          <cell r="E369" t="str">
            <v>SWOOSH - Sea</v>
          </cell>
          <cell r="F369" t="str">
            <v>SGN</v>
          </cell>
          <cell r="G369" t="str">
            <v>Forecast</v>
          </cell>
        </row>
        <row r="370">
          <cell r="B370" t="str">
            <v>TKMAXX</v>
          </cell>
          <cell r="C370">
            <v>128</v>
          </cell>
          <cell r="D370">
            <v>5</v>
          </cell>
          <cell r="E370" t="str">
            <v>TKMAXX - Sea</v>
          </cell>
          <cell r="F370" t="str">
            <v>SGN</v>
          </cell>
          <cell r="G370" t="str">
            <v>Forecast</v>
          </cell>
        </row>
        <row r="371">
          <cell r="B371" t="str">
            <v>TOMBOD</v>
          </cell>
          <cell r="C371">
            <v>12</v>
          </cell>
          <cell r="D371">
            <v>5</v>
          </cell>
          <cell r="E371" t="str">
            <v>TOMBOD - Sea</v>
          </cell>
          <cell r="F371" t="str">
            <v>SGN</v>
          </cell>
          <cell r="G371" t="str">
            <v>Forecast</v>
          </cell>
        </row>
        <row r="372">
          <cell r="B372" t="str">
            <v>TOMFTW</v>
          </cell>
          <cell r="C372">
            <v>35</v>
          </cell>
          <cell r="D372">
            <v>5</v>
          </cell>
          <cell r="E372" t="str">
            <v>TOMFTW - Sea</v>
          </cell>
          <cell r="F372" t="str">
            <v>SGN</v>
          </cell>
          <cell r="G372" t="str">
            <v>Forecast</v>
          </cell>
        </row>
        <row r="373">
          <cell r="B373" t="str">
            <v>TOMHAN</v>
          </cell>
          <cell r="C373">
            <v>3</v>
          </cell>
          <cell r="D373">
            <v>5</v>
          </cell>
          <cell r="E373" t="str">
            <v>TOMHAN - Sea</v>
          </cell>
          <cell r="F373" t="str">
            <v>SGN</v>
          </cell>
          <cell r="G373" t="str">
            <v>Forecast</v>
          </cell>
        </row>
        <row r="374">
          <cell r="B374" t="str">
            <v>TOMJEU</v>
          </cell>
          <cell r="C374">
            <v>10</v>
          </cell>
          <cell r="D374">
            <v>5</v>
          </cell>
          <cell r="E374" t="str">
            <v>TOMJEU - Sea</v>
          </cell>
          <cell r="F374" t="str">
            <v>SGN</v>
          </cell>
          <cell r="G374" t="str">
            <v>Forecast</v>
          </cell>
        </row>
        <row r="375">
          <cell r="B375" t="str">
            <v>TOMSEU</v>
          </cell>
          <cell r="C375">
            <v>2</v>
          </cell>
          <cell r="D375">
            <v>5</v>
          </cell>
          <cell r="E375" t="str">
            <v>TOMSEU - Sea</v>
          </cell>
          <cell r="F375" t="str">
            <v>SGN</v>
          </cell>
          <cell r="G375" t="str">
            <v>Forecast</v>
          </cell>
        </row>
        <row r="376">
          <cell r="B376" t="str">
            <v>UADSHP</v>
          </cell>
          <cell r="C376">
            <v>9</v>
          </cell>
          <cell r="D376">
            <v>5</v>
          </cell>
          <cell r="E376" t="str">
            <v>UADSHP - Sea</v>
          </cell>
          <cell r="F376" t="str">
            <v>SGN</v>
          </cell>
          <cell r="G376" t="str">
            <v>Forecast</v>
          </cell>
        </row>
        <row r="377">
          <cell r="B377" t="str">
            <v>UAWEN</v>
          </cell>
          <cell r="C377">
            <v>21</v>
          </cell>
          <cell r="D377">
            <v>5</v>
          </cell>
          <cell r="E377" t="str">
            <v>UAWEN - Sea</v>
          </cell>
          <cell r="F377" t="str">
            <v>SGN</v>
          </cell>
          <cell r="G377" t="str">
            <v>Forecast</v>
          </cell>
        </row>
        <row r="378">
          <cell r="B378" t="str">
            <v>URBAN</v>
          </cell>
          <cell r="C378">
            <v>7</v>
          </cell>
          <cell r="D378">
            <v>5</v>
          </cell>
          <cell r="E378" t="str">
            <v>URBAN - Sea</v>
          </cell>
          <cell r="F378" t="str">
            <v>SGN</v>
          </cell>
          <cell r="G378" t="str">
            <v>Forecast</v>
          </cell>
        </row>
        <row r="379">
          <cell r="B379" t="str">
            <v>WARAS</v>
          </cell>
          <cell r="C379">
            <v>19</v>
          </cell>
          <cell r="D379">
            <v>5</v>
          </cell>
          <cell r="E379" t="str">
            <v>WARAS - Sea</v>
          </cell>
          <cell r="F379" t="str">
            <v>SGN</v>
          </cell>
          <cell r="G379" t="str">
            <v>Forecast</v>
          </cell>
        </row>
        <row r="380">
          <cell r="B380" t="str">
            <v>WARMEX</v>
          </cell>
          <cell r="C380">
            <v>2</v>
          </cell>
          <cell r="D380">
            <v>5</v>
          </cell>
          <cell r="E380" t="str">
            <v>WARMEX - Sea</v>
          </cell>
          <cell r="F380" t="str">
            <v>SGN</v>
          </cell>
          <cell r="G380" t="str">
            <v>Forecast</v>
          </cell>
        </row>
        <row r="381">
          <cell r="B381" t="str">
            <v>XATPE</v>
          </cell>
          <cell r="C381">
            <v>1</v>
          </cell>
          <cell r="D381">
            <v>5</v>
          </cell>
          <cell r="E381" t="str">
            <v>XATPE - Sea</v>
          </cell>
          <cell r="F381" t="str">
            <v>SGN</v>
          </cell>
          <cell r="G381" t="str">
            <v>Forecast</v>
          </cell>
        </row>
        <row r="382">
          <cell r="B382" t="str">
            <v>XCALM</v>
          </cell>
          <cell r="C382">
            <v>3</v>
          </cell>
          <cell r="D382">
            <v>5</v>
          </cell>
          <cell r="E382" t="str">
            <v>XCALM - Sea</v>
          </cell>
          <cell r="F382" t="str">
            <v>SGN</v>
          </cell>
          <cell r="G382" t="str">
            <v>Forecast</v>
          </cell>
        </row>
        <row r="383">
          <cell r="B383" t="str">
            <v>XFIKA</v>
          </cell>
          <cell r="C383">
            <v>3</v>
          </cell>
          <cell r="D383">
            <v>5</v>
          </cell>
          <cell r="E383" t="str">
            <v>XFIKA - Sea</v>
          </cell>
          <cell r="F383" t="str">
            <v>SGN</v>
          </cell>
          <cell r="G383" t="str">
            <v>Forecast</v>
          </cell>
        </row>
        <row r="384">
          <cell r="B384" t="str">
            <v>XKEENI</v>
          </cell>
          <cell r="C384">
            <v>11</v>
          </cell>
          <cell r="D384">
            <v>5</v>
          </cell>
          <cell r="E384" t="str">
            <v>XKEENI - Sea</v>
          </cell>
          <cell r="F384" t="str">
            <v>SGN</v>
          </cell>
          <cell r="G384" t="str">
            <v>Forecast</v>
          </cell>
        </row>
        <row r="385">
          <cell r="B385" t="str">
            <v>XPETS</v>
          </cell>
          <cell r="C385">
            <v>2</v>
          </cell>
          <cell r="D385">
            <v>5</v>
          </cell>
          <cell r="E385" t="str">
            <v>XPETS - Sea</v>
          </cell>
          <cell r="F385" t="str">
            <v>SGN</v>
          </cell>
          <cell r="G385" t="str">
            <v>Forecast</v>
          </cell>
        </row>
        <row r="386">
          <cell r="B386" t="str">
            <v>XREDC</v>
          </cell>
          <cell r="C386">
            <v>0</v>
          </cell>
          <cell r="D386">
            <v>5</v>
          </cell>
          <cell r="E386" t="str">
            <v>XREDC - Sea</v>
          </cell>
          <cell r="F386" t="str">
            <v>SGN</v>
          </cell>
          <cell r="G386" t="str">
            <v>Forecast</v>
          </cell>
        </row>
        <row r="387">
          <cell r="B387" t="str">
            <v>AAFZE</v>
          </cell>
          <cell r="C387">
            <v>7</v>
          </cell>
          <cell r="D387">
            <v>6</v>
          </cell>
          <cell r="E387" t="str">
            <v>AAFZE - Sea</v>
          </cell>
          <cell r="F387" t="str">
            <v>SGN</v>
          </cell>
          <cell r="G387" t="str">
            <v>Forecast</v>
          </cell>
        </row>
        <row r="388">
          <cell r="B388" t="str">
            <v>AEBV</v>
          </cell>
          <cell r="C388">
            <v>6</v>
          </cell>
          <cell r="D388">
            <v>6</v>
          </cell>
          <cell r="E388" t="str">
            <v>AEBV - Air</v>
          </cell>
          <cell r="F388" t="str">
            <v>SGN</v>
          </cell>
          <cell r="G388" t="str">
            <v>Forecast</v>
          </cell>
        </row>
        <row r="389">
          <cell r="B389" t="str">
            <v>AEBV</v>
          </cell>
          <cell r="C389">
            <v>18</v>
          </cell>
          <cell r="D389">
            <v>6</v>
          </cell>
          <cell r="E389" t="str">
            <v>AEBV - Sea</v>
          </cell>
          <cell r="F389" t="str">
            <v>SGN</v>
          </cell>
          <cell r="G389" t="str">
            <v>Forecast</v>
          </cell>
        </row>
        <row r="390">
          <cell r="B390" t="str">
            <v>AEO</v>
          </cell>
          <cell r="C390">
            <v>68</v>
          </cell>
          <cell r="D390">
            <v>6</v>
          </cell>
          <cell r="E390" t="str">
            <v>AEO - Sea</v>
          </cell>
          <cell r="F390" t="str">
            <v>SGN</v>
          </cell>
          <cell r="G390" t="str">
            <v>Forecast</v>
          </cell>
        </row>
        <row r="391">
          <cell r="B391" t="str">
            <v>ALLB</v>
          </cell>
          <cell r="C391">
            <v>2</v>
          </cell>
          <cell r="D391">
            <v>6</v>
          </cell>
          <cell r="E391" t="str">
            <v>ALLB - Sea</v>
          </cell>
          <cell r="F391" t="str">
            <v>SGN</v>
          </cell>
          <cell r="G391" t="str">
            <v>Forecast</v>
          </cell>
        </row>
        <row r="392">
          <cell r="B392" t="str">
            <v>ARMOUR</v>
          </cell>
          <cell r="C392">
            <v>127</v>
          </cell>
          <cell r="D392">
            <v>6</v>
          </cell>
          <cell r="E392" t="str">
            <v>ARMOUR - Sea</v>
          </cell>
          <cell r="F392" t="str">
            <v>SGN</v>
          </cell>
          <cell r="G392" t="str">
            <v>Forecast</v>
          </cell>
        </row>
        <row r="393">
          <cell r="B393" t="str">
            <v>ATC</v>
          </cell>
          <cell r="C393">
            <v>7</v>
          </cell>
          <cell r="D393">
            <v>6</v>
          </cell>
          <cell r="E393" t="str">
            <v>ATC - Sea</v>
          </cell>
          <cell r="F393" t="str">
            <v>SGN</v>
          </cell>
          <cell r="G393" t="str">
            <v>Forecast</v>
          </cell>
        </row>
        <row r="394">
          <cell r="B394" t="str">
            <v>BPSH</v>
          </cell>
          <cell r="C394">
            <v>3</v>
          </cell>
          <cell r="D394">
            <v>6</v>
          </cell>
          <cell r="E394" t="str">
            <v>BPSH - Sea</v>
          </cell>
          <cell r="F394" t="str">
            <v>SGN</v>
          </cell>
          <cell r="G394" t="str">
            <v>Forecast</v>
          </cell>
        </row>
        <row r="395">
          <cell r="B395" t="str">
            <v>BPSHCA</v>
          </cell>
          <cell r="C395">
            <v>1</v>
          </cell>
          <cell r="D395">
            <v>6</v>
          </cell>
          <cell r="E395" t="str">
            <v>BPSHCA - Sea</v>
          </cell>
          <cell r="F395" t="str">
            <v>SGN</v>
          </cell>
          <cell r="G395" t="str">
            <v>Forecast</v>
          </cell>
        </row>
        <row r="396">
          <cell r="B396" t="str">
            <v>COLE</v>
          </cell>
          <cell r="C396">
            <v>199</v>
          </cell>
          <cell r="D396">
            <v>6</v>
          </cell>
          <cell r="E396" t="str">
            <v>COLE - Sea</v>
          </cell>
          <cell r="F396" t="str">
            <v>SGN</v>
          </cell>
          <cell r="G396" t="str">
            <v>Forecast</v>
          </cell>
        </row>
        <row r="397">
          <cell r="B397" t="str">
            <v>CONVRS</v>
          </cell>
          <cell r="C397">
            <v>7</v>
          </cell>
          <cell r="D397">
            <v>6</v>
          </cell>
          <cell r="E397" t="str">
            <v>CONVRS - Sea</v>
          </cell>
          <cell r="F397" t="str">
            <v>SGN</v>
          </cell>
          <cell r="G397" t="str">
            <v>Forecast</v>
          </cell>
        </row>
        <row r="398">
          <cell r="B398" t="str">
            <v>DEICH</v>
          </cell>
          <cell r="C398">
            <v>50</v>
          </cell>
          <cell r="D398">
            <v>6</v>
          </cell>
          <cell r="E398" t="str">
            <v>DEICH - Sea</v>
          </cell>
          <cell r="F398" t="str">
            <v>SGN</v>
          </cell>
          <cell r="G398" t="str">
            <v>Forecast</v>
          </cell>
        </row>
        <row r="399">
          <cell r="B399" t="str">
            <v>DICKS</v>
          </cell>
          <cell r="C399">
            <v>0</v>
          </cell>
          <cell r="D399">
            <v>6</v>
          </cell>
          <cell r="E399" t="str">
            <v>DICKS - Air</v>
          </cell>
          <cell r="F399" t="str">
            <v>SGN</v>
          </cell>
          <cell r="G399" t="str">
            <v>Forecast</v>
          </cell>
        </row>
        <row r="400">
          <cell r="B400" t="str">
            <v>DICKS</v>
          </cell>
          <cell r="C400">
            <v>83</v>
          </cell>
          <cell r="D400">
            <v>6</v>
          </cell>
          <cell r="E400" t="str">
            <v>DICKS - Sea</v>
          </cell>
          <cell r="F400" t="str">
            <v>SGN</v>
          </cell>
          <cell r="G400" t="str">
            <v>Forecast</v>
          </cell>
        </row>
        <row r="401">
          <cell r="B401" t="str">
            <v>EDDIEB</v>
          </cell>
          <cell r="C401">
            <v>13</v>
          </cell>
          <cell r="D401">
            <v>6</v>
          </cell>
          <cell r="E401" t="str">
            <v>EDDIEB - Sea</v>
          </cell>
          <cell r="F401" t="str">
            <v>SGN</v>
          </cell>
          <cell r="G401" t="str">
            <v>Forecast</v>
          </cell>
        </row>
        <row r="402">
          <cell r="B402" t="str">
            <v>ENGRS</v>
          </cell>
          <cell r="C402">
            <v>10</v>
          </cell>
          <cell r="D402">
            <v>6</v>
          </cell>
          <cell r="E402" t="str">
            <v>ENGRS - Sea</v>
          </cell>
          <cell r="F402" t="str">
            <v>SGN</v>
          </cell>
          <cell r="G402" t="str">
            <v>Forecast</v>
          </cell>
        </row>
        <row r="403">
          <cell r="B403" t="str">
            <v>EUROM</v>
          </cell>
          <cell r="C403">
            <v>11</v>
          </cell>
          <cell r="D403">
            <v>6</v>
          </cell>
          <cell r="E403" t="str">
            <v>EUROM - Sea</v>
          </cell>
          <cell r="F403" t="str">
            <v>SGN</v>
          </cell>
          <cell r="G403" t="str">
            <v>Forecast</v>
          </cell>
        </row>
        <row r="404">
          <cell r="B404" t="str">
            <v>GAP</v>
          </cell>
          <cell r="C404">
            <v>1</v>
          </cell>
          <cell r="D404">
            <v>6</v>
          </cell>
          <cell r="E404" t="str">
            <v>GAP - Air</v>
          </cell>
          <cell r="F404" t="str">
            <v>SGN</v>
          </cell>
          <cell r="G404" t="str">
            <v>Forecast</v>
          </cell>
        </row>
        <row r="405">
          <cell r="B405" t="str">
            <v>GAP</v>
          </cell>
          <cell r="C405">
            <v>489</v>
          </cell>
          <cell r="D405">
            <v>6</v>
          </cell>
          <cell r="E405" t="str">
            <v>GAP - Sea</v>
          </cell>
          <cell r="F405" t="str">
            <v>SGN</v>
          </cell>
          <cell r="G405" t="str">
            <v>Forecast</v>
          </cell>
        </row>
        <row r="406">
          <cell r="B406" t="str">
            <v>GUITCN</v>
          </cell>
          <cell r="C406">
            <v>3</v>
          </cell>
          <cell r="D406">
            <v>6</v>
          </cell>
          <cell r="E406" t="str">
            <v>GUITCN - Sea</v>
          </cell>
          <cell r="F406" t="str">
            <v>SGN</v>
          </cell>
          <cell r="G406" t="str">
            <v>Forecast</v>
          </cell>
        </row>
        <row r="407">
          <cell r="B407" t="str">
            <v>HAGGAR</v>
          </cell>
          <cell r="C407">
            <v>4</v>
          </cell>
          <cell r="D407">
            <v>6</v>
          </cell>
          <cell r="E407" t="str">
            <v>HAGGAR - Sea</v>
          </cell>
          <cell r="F407" t="str">
            <v>SGN</v>
          </cell>
          <cell r="G407" t="str">
            <v>Forecast</v>
          </cell>
        </row>
        <row r="408">
          <cell r="B408" t="str">
            <v>HBIRAW</v>
          </cell>
          <cell r="C408">
            <v>0</v>
          </cell>
          <cell r="D408">
            <v>6</v>
          </cell>
          <cell r="E408" t="str">
            <v>HBIRAW - Air</v>
          </cell>
          <cell r="F408" t="str">
            <v>SGN</v>
          </cell>
          <cell r="G408" t="str">
            <v>Forecast</v>
          </cell>
        </row>
        <row r="409">
          <cell r="B409" t="str">
            <v>HBIRAW</v>
          </cell>
          <cell r="C409">
            <v>8</v>
          </cell>
          <cell r="D409">
            <v>6</v>
          </cell>
          <cell r="E409" t="str">
            <v>HBIRAW - Sea</v>
          </cell>
          <cell r="F409" t="str">
            <v>SGN</v>
          </cell>
          <cell r="G409" t="str">
            <v>Forecast</v>
          </cell>
        </row>
        <row r="410">
          <cell r="B410" t="str">
            <v>HORBAC</v>
          </cell>
          <cell r="C410">
            <v>4</v>
          </cell>
          <cell r="D410">
            <v>6</v>
          </cell>
          <cell r="E410" t="str">
            <v>HORBAC - Sea</v>
          </cell>
          <cell r="F410" t="str">
            <v>SGN</v>
          </cell>
          <cell r="G410" t="str">
            <v>Forecast</v>
          </cell>
        </row>
        <row r="411">
          <cell r="B411" t="str">
            <v>ITGM</v>
          </cell>
          <cell r="C411">
            <v>2</v>
          </cell>
          <cell r="D411">
            <v>6</v>
          </cell>
          <cell r="E411" t="str">
            <v>ITGM - Sea</v>
          </cell>
          <cell r="F411" t="str">
            <v>SGN</v>
          </cell>
          <cell r="G411" t="str">
            <v>Forecast</v>
          </cell>
        </row>
        <row r="412">
          <cell r="B412" t="str">
            <v>JCREW</v>
          </cell>
          <cell r="C412">
            <v>3</v>
          </cell>
          <cell r="D412">
            <v>6</v>
          </cell>
          <cell r="E412" t="str">
            <v>JCREW - Air</v>
          </cell>
          <cell r="F412" t="str">
            <v>SGN</v>
          </cell>
          <cell r="G412" t="str">
            <v>Forecast</v>
          </cell>
        </row>
        <row r="413">
          <cell r="B413" t="str">
            <v>KMRTFM</v>
          </cell>
          <cell r="C413">
            <v>23</v>
          </cell>
          <cell r="D413">
            <v>6</v>
          </cell>
          <cell r="E413" t="str">
            <v>KMRTFM - Sea</v>
          </cell>
          <cell r="F413" t="str">
            <v>SGN</v>
          </cell>
          <cell r="G413" t="str">
            <v>Forecast</v>
          </cell>
        </row>
        <row r="414">
          <cell r="B414" t="str">
            <v>LIIRE</v>
          </cell>
          <cell r="C414">
            <v>1</v>
          </cell>
          <cell r="D414">
            <v>6</v>
          </cell>
          <cell r="E414" t="str">
            <v>LIIRE - Sea</v>
          </cell>
          <cell r="F414" t="str">
            <v>SGN</v>
          </cell>
          <cell r="G414" t="str">
            <v>Forecast</v>
          </cell>
        </row>
        <row r="415">
          <cell r="B415" t="str">
            <v>MUFREN</v>
          </cell>
          <cell r="C415">
            <v>2</v>
          </cell>
          <cell r="D415">
            <v>6</v>
          </cell>
          <cell r="E415" t="str">
            <v>MUFREN - Sea</v>
          </cell>
          <cell r="F415" t="str">
            <v>SGN</v>
          </cell>
          <cell r="G415" t="str">
            <v>Forecast</v>
          </cell>
        </row>
        <row r="416">
          <cell r="B416" t="str">
            <v>MYSHOE</v>
          </cell>
          <cell r="C416">
            <v>2</v>
          </cell>
          <cell r="D416">
            <v>6</v>
          </cell>
          <cell r="E416" t="str">
            <v>MYSHOE - Sea</v>
          </cell>
          <cell r="F416" t="str">
            <v>SGN</v>
          </cell>
          <cell r="G416" t="str">
            <v>Forecast</v>
          </cell>
        </row>
        <row r="417">
          <cell r="B417" t="str">
            <v>NBAL</v>
          </cell>
          <cell r="C417">
            <v>10</v>
          </cell>
          <cell r="D417">
            <v>6</v>
          </cell>
          <cell r="E417" t="str">
            <v>NBAL - Air</v>
          </cell>
          <cell r="F417" t="str">
            <v>SGN</v>
          </cell>
          <cell r="G417" t="str">
            <v>Forecast</v>
          </cell>
        </row>
        <row r="418">
          <cell r="B418" t="str">
            <v>NBAL</v>
          </cell>
          <cell r="C418">
            <v>226</v>
          </cell>
          <cell r="D418">
            <v>6</v>
          </cell>
          <cell r="E418" t="str">
            <v>NBAL - Sea</v>
          </cell>
          <cell r="F418" t="str">
            <v>SGN</v>
          </cell>
          <cell r="G418" t="str">
            <v>Forecast</v>
          </cell>
        </row>
        <row r="419">
          <cell r="B419" t="str">
            <v>NBC</v>
          </cell>
          <cell r="C419">
            <v>38</v>
          </cell>
          <cell r="D419">
            <v>6</v>
          </cell>
          <cell r="E419" t="str">
            <v>NBC - Sea</v>
          </cell>
          <cell r="F419" t="str">
            <v>SGN</v>
          </cell>
          <cell r="G419" t="str">
            <v>Forecast</v>
          </cell>
        </row>
        <row r="420">
          <cell r="B420" t="str">
            <v>NBMY</v>
          </cell>
          <cell r="C420">
            <v>13</v>
          </cell>
          <cell r="D420">
            <v>6</v>
          </cell>
          <cell r="E420" t="str">
            <v>NBMY - Sea</v>
          </cell>
          <cell r="F420" t="str">
            <v>SGN</v>
          </cell>
          <cell r="G420" t="str">
            <v>Forecast</v>
          </cell>
        </row>
        <row r="421">
          <cell r="B421" t="str">
            <v>OBIPOL</v>
          </cell>
          <cell r="C421">
            <v>7</v>
          </cell>
          <cell r="D421">
            <v>6</v>
          </cell>
          <cell r="E421" t="str">
            <v>OBIPOL - Sea</v>
          </cell>
          <cell r="F421" t="str">
            <v>SGN</v>
          </cell>
          <cell r="G421" t="str">
            <v>Forecast</v>
          </cell>
        </row>
        <row r="422">
          <cell r="B422" t="str">
            <v>OFWO</v>
          </cell>
          <cell r="C422">
            <v>7</v>
          </cell>
          <cell r="D422">
            <v>6</v>
          </cell>
          <cell r="E422" t="str">
            <v>OFWO - Sea</v>
          </cell>
          <cell r="F422" t="str">
            <v>SGN</v>
          </cell>
          <cell r="G422" t="str">
            <v>Forecast</v>
          </cell>
        </row>
        <row r="423">
          <cell r="B423" t="str">
            <v>OUTDOR</v>
          </cell>
          <cell r="C423">
            <v>0</v>
          </cell>
          <cell r="D423">
            <v>6</v>
          </cell>
          <cell r="E423" t="str">
            <v>OUTDOR - Air</v>
          </cell>
          <cell r="F423" t="str">
            <v>SGN</v>
          </cell>
          <cell r="G423" t="str">
            <v>Forecast</v>
          </cell>
        </row>
        <row r="424">
          <cell r="B424" t="str">
            <v>OUTDOR</v>
          </cell>
          <cell r="C424">
            <v>128</v>
          </cell>
          <cell r="D424">
            <v>6</v>
          </cell>
          <cell r="E424" t="str">
            <v>OUTDOR - Sea</v>
          </cell>
          <cell r="F424" t="str">
            <v>SGN</v>
          </cell>
          <cell r="G424" t="str">
            <v>Forecast</v>
          </cell>
        </row>
        <row r="425">
          <cell r="B425" t="str">
            <v>PACSUN</v>
          </cell>
          <cell r="C425">
            <v>0</v>
          </cell>
          <cell r="D425">
            <v>6</v>
          </cell>
          <cell r="E425" t="str">
            <v>PACSUN - Air</v>
          </cell>
          <cell r="F425" t="str">
            <v>SGN</v>
          </cell>
          <cell r="G425" t="str">
            <v>Forecast</v>
          </cell>
        </row>
        <row r="426">
          <cell r="B426" t="str">
            <v>PACSUN</v>
          </cell>
          <cell r="C426">
            <v>2</v>
          </cell>
          <cell r="D426">
            <v>6</v>
          </cell>
          <cell r="E426" t="str">
            <v>PACSUN - Sea</v>
          </cell>
          <cell r="F426" t="str">
            <v>SGN</v>
          </cell>
          <cell r="G426" t="str">
            <v>Forecast</v>
          </cell>
        </row>
        <row r="427">
          <cell r="B427" t="str">
            <v>RH</v>
          </cell>
          <cell r="C427">
            <v>128</v>
          </cell>
          <cell r="D427">
            <v>6</v>
          </cell>
          <cell r="E427" t="str">
            <v>RH - Sea</v>
          </cell>
          <cell r="F427" t="str">
            <v>SGN</v>
          </cell>
          <cell r="G427" t="str">
            <v>Forecast</v>
          </cell>
        </row>
        <row r="428">
          <cell r="B428" t="str">
            <v>SPST</v>
          </cell>
          <cell r="C428">
            <v>2</v>
          </cell>
          <cell r="D428">
            <v>6</v>
          </cell>
          <cell r="E428" t="str">
            <v>SPST - Sea</v>
          </cell>
          <cell r="F428" t="str">
            <v>SGN</v>
          </cell>
          <cell r="G428" t="str">
            <v>Forecast</v>
          </cell>
        </row>
        <row r="429">
          <cell r="B429" t="str">
            <v>SWOOSH</v>
          </cell>
          <cell r="C429">
            <v>24</v>
          </cell>
          <cell r="D429">
            <v>6</v>
          </cell>
          <cell r="E429" t="str">
            <v>SWOOSH - Air</v>
          </cell>
          <cell r="F429" t="str">
            <v>SGN</v>
          </cell>
          <cell r="G429" t="str">
            <v>Forecast</v>
          </cell>
        </row>
        <row r="430">
          <cell r="B430" t="str">
            <v>SWOOSH</v>
          </cell>
          <cell r="C430">
            <v>3964</v>
          </cell>
          <cell r="D430">
            <v>6</v>
          </cell>
          <cell r="E430" t="str">
            <v>SWOOSH - Sea</v>
          </cell>
          <cell r="F430" t="str">
            <v>SGN</v>
          </cell>
          <cell r="G430" t="str">
            <v>Forecast</v>
          </cell>
        </row>
        <row r="431">
          <cell r="B431" t="str">
            <v>THAS</v>
          </cell>
          <cell r="C431">
            <v>3</v>
          </cell>
          <cell r="D431">
            <v>6</v>
          </cell>
          <cell r="E431" t="str">
            <v>THAS - Sea</v>
          </cell>
          <cell r="F431" t="str">
            <v>SGN</v>
          </cell>
          <cell r="G431" t="str">
            <v>Forecast</v>
          </cell>
        </row>
        <row r="432">
          <cell r="B432" t="str">
            <v>TKMAXX</v>
          </cell>
          <cell r="C432">
            <v>205</v>
          </cell>
          <cell r="D432">
            <v>6</v>
          </cell>
          <cell r="E432" t="str">
            <v>TKMAXX - Sea</v>
          </cell>
          <cell r="F432" t="str">
            <v>SGN</v>
          </cell>
          <cell r="G432" t="str">
            <v>Forecast</v>
          </cell>
        </row>
        <row r="433">
          <cell r="B433" t="str">
            <v>UAAIR</v>
          </cell>
          <cell r="C433">
            <v>27</v>
          </cell>
          <cell r="D433">
            <v>6</v>
          </cell>
          <cell r="E433" t="str">
            <v>UAAIR - Air</v>
          </cell>
          <cell r="F433" t="str">
            <v>SGN</v>
          </cell>
          <cell r="G433" t="str">
            <v>Forecast</v>
          </cell>
        </row>
        <row r="434">
          <cell r="B434" t="str">
            <v>UAWEN</v>
          </cell>
          <cell r="C434">
            <v>0</v>
          </cell>
          <cell r="D434">
            <v>6</v>
          </cell>
          <cell r="E434" t="str">
            <v>UAWEN - Sea</v>
          </cell>
          <cell r="F434" t="str">
            <v>SGN</v>
          </cell>
          <cell r="G434" t="str">
            <v>Forecast</v>
          </cell>
        </row>
        <row r="435">
          <cell r="B435" t="str">
            <v>URBAN</v>
          </cell>
          <cell r="C435">
            <v>72</v>
          </cell>
          <cell r="D435">
            <v>6</v>
          </cell>
          <cell r="E435" t="str">
            <v>URBAN - Sea</v>
          </cell>
          <cell r="F435" t="str">
            <v>SGN</v>
          </cell>
          <cell r="G435" t="str">
            <v>Forecast</v>
          </cell>
        </row>
        <row r="436">
          <cell r="B436" t="str">
            <v>VANHA</v>
          </cell>
          <cell r="C436">
            <v>6</v>
          </cell>
          <cell r="D436">
            <v>6</v>
          </cell>
          <cell r="E436" t="str">
            <v>VANHA - Sea</v>
          </cell>
          <cell r="F436" t="str">
            <v>SGN</v>
          </cell>
          <cell r="G436" t="str">
            <v>Forecast</v>
          </cell>
        </row>
        <row r="437">
          <cell r="B437" t="str">
            <v>WARAS</v>
          </cell>
          <cell r="C437">
            <v>1</v>
          </cell>
          <cell r="D437">
            <v>6</v>
          </cell>
          <cell r="E437" t="str">
            <v>WARAS - Sea</v>
          </cell>
          <cell r="F437" t="str">
            <v>SGN</v>
          </cell>
          <cell r="G437" t="str">
            <v>Forecast</v>
          </cell>
        </row>
        <row r="438">
          <cell r="B438" t="str">
            <v>X47BL</v>
          </cell>
          <cell r="C438">
            <v>2</v>
          </cell>
          <cell r="D438">
            <v>6</v>
          </cell>
          <cell r="E438" t="str">
            <v>X47BL - Sea</v>
          </cell>
          <cell r="F438" t="str">
            <v>SGN</v>
          </cell>
          <cell r="G438" t="str">
            <v>Forecast</v>
          </cell>
        </row>
        <row r="439">
          <cell r="B439" t="str">
            <v>XKEENI</v>
          </cell>
          <cell r="C439">
            <v>0</v>
          </cell>
          <cell r="D439">
            <v>6</v>
          </cell>
          <cell r="E439" t="str">
            <v>XKEENI - Sea</v>
          </cell>
          <cell r="F439" t="str">
            <v>SGN</v>
          </cell>
          <cell r="G439" t="str">
            <v>Forecast</v>
          </cell>
        </row>
        <row r="440">
          <cell r="B440" t="str">
            <v>XPETS</v>
          </cell>
          <cell r="C440">
            <v>4</v>
          </cell>
          <cell r="D440">
            <v>6</v>
          </cell>
          <cell r="E440" t="str">
            <v>XPETS - Sea</v>
          </cell>
          <cell r="F440" t="str">
            <v>SGN</v>
          </cell>
          <cell r="G440" t="str">
            <v>Forecast</v>
          </cell>
        </row>
        <row r="441">
          <cell r="B441" t="str">
            <v>XWASO</v>
          </cell>
          <cell r="C441">
            <v>1</v>
          </cell>
          <cell r="D441">
            <v>6</v>
          </cell>
          <cell r="E441" t="str">
            <v>XWASO - Sea</v>
          </cell>
          <cell r="F441" t="str">
            <v>SGN</v>
          </cell>
          <cell r="G441" t="str">
            <v>Forecast</v>
          </cell>
        </row>
        <row r="442">
          <cell r="B442" t="str">
            <v>AAFZE</v>
          </cell>
          <cell r="C442">
            <v>0</v>
          </cell>
          <cell r="D442">
            <v>7</v>
          </cell>
          <cell r="E442" t="str">
            <v>AAFZE - Air</v>
          </cell>
          <cell r="F442" t="str">
            <v>SGN</v>
          </cell>
          <cell r="G442" t="str">
            <v>Forecast</v>
          </cell>
        </row>
        <row r="443">
          <cell r="B443" t="str">
            <v>AEBV</v>
          </cell>
          <cell r="C443">
            <v>8</v>
          </cell>
          <cell r="D443">
            <v>7</v>
          </cell>
          <cell r="E443" t="str">
            <v>AEBV - Air</v>
          </cell>
          <cell r="F443" t="str">
            <v>SGN</v>
          </cell>
          <cell r="G443" t="str">
            <v>Forecast</v>
          </cell>
        </row>
        <row r="444">
          <cell r="B444" t="str">
            <v>AEBV</v>
          </cell>
          <cell r="C444">
            <v>49</v>
          </cell>
          <cell r="D444">
            <v>7</v>
          </cell>
          <cell r="E444" t="str">
            <v>AEBV - Sea</v>
          </cell>
          <cell r="F444" t="str">
            <v>SGN</v>
          </cell>
          <cell r="G444" t="str">
            <v>Forecast</v>
          </cell>
        </row>
        <row r="445">
          <cell r="B445" t="str">
            <v>AEO</v>
          </cell>
          <cell r="C445">
            <v>51</v>
          </cell>
          <cell r="D445">
            <v>7</v>
          </cell>
          <cell r="E445" t="str">
            <v>AEO - Sea</v>
          </cell>
          <cell r="F445" t="str">
            <v>SGN</v>
          </cell>
          <cell r="G445" t="str">
            <v>Forecast</v>
          </cell>
        </row>
        <row r="446">
          <cell r="B446" t="str">
            <v>AEOMEX</v>
          </cell>
          <cell r="C446">
            <v>42</v>
          </cell>
          <cell r="D446">
            <v>7</v>
          </cell>
          <cell r="E446" t="str">
            <v>AEOMEX - Sea</v>
          </cell>
          <cell r="F446" t="str">
            <v>SGN</v>
          </cell>
          <cell r="G446" t="str">
            <v>Forecast</v>
          </cell>
        </row>
        <row r="447">
          <cell r="B447" t="str">
            <v>AEOSHA</v>
          </cell>
          <cell r="C447">
            <v>0</v>
          </cell>
          <cell r="D447">
            <v>7</v>
          </cell>
          <cell r="E447" t="str">
            <v>AEOSHA - Air</v>
          </cell>
          <cell r="F447" t="str">
            <v>SGN</v>
          </cell>
          <cell r="G447" t="str">
            <v>Forecast</v>
          </cell>
        </row>
        <row r="448">
          <cell r="B448" t="str">
            <v>ALBRT</v>
          </cell>
          <cell r="C448">
            <v>2</v>
          </cell>
          <cell r="D448">
            <v>7</v>
          </cell>
          <cell r="E448" t="str">
            <v>ALBRT - Sea</v>
          </cell>
          <cell r="F448" t="str">
            <v>SGN</v>
          </cell>
          <cell r="G448" t="str">
            <v>Forecast</v>
          </cell>
        </row>
        <row r="449">
          <cell r="B449" t="str">
            <v>ARMOUR</v>
          </cell>
          <cell r="C449">
            <v>66</v>
          </cell>
          <cell r="D449">
            <v>7</v>
          </cell>
          <cell r="E449" t="str">
            <v>ARMOUR - Sea</v>
          </cell>
          <cell r="F449" t="str">
            <v>SGN</v>
          </cell>
          <cell r="G449" t="str">
            <v>Forecast</v>
          </cell>
        </row>
        <row r="450">
          <cell r="B450" t="str">
            <v>ATC</v>
          </cell>
          <cell r="C450">
            <v>4</v>
          </cell>
          <cell r="D450">
            <v>7</v>
          </cell>
          <cell r="E450" t="str">
            <v>ATC - Sea</v>
          </cell>
          <cell r="F450" t="str">
            <v>SGN</v>
          </cell>
          <cell r="G450" t="str">
            <v>Forecast</v>
          </cell>
        </row>
        <row r="451">
          <cell r="B451" t="str">
            <v>BPSH</v>
          </cell>
          <cell r="C451">
            <v>0</v>
          </cell>
          <cell r="D451">
            <v>7</v>
          </cell>
          <cell r="E451" t="str">
            <v>BPSH - Sea</v>
          </cell>
          <cell r="F451" t="str">
            <v>SGN</v>
          </cell>
          <cell r="G451" t="str">
            <v>Forecast</v>
          </cell>
        </row>
        <row r="452">
          <cell r="B452" t="str">
            <v>BPSHCA</v>
          </cell>
          <cell r="C452">
            <v>13</v>
          </cell>
          <cell r="D452">
            <v>7</v>
          </cell>
          <cell r="E452" t="str">
            <v>BPSHCA - Sea</v>
          </cell>
          <cell r="F452" t="str">
            <v>SGN</v>
          </cell>
          <cell r="G452" t="str">
            <v>Forecast</v>
          </cell>
        </row>
        <row r="453">
          <cell r="B453" t="str">
            <v>BRYLAN</v>
          </cell>
          <cell r="C453">
            <v>3</v>
          </cell>
          <cell r="D453">
            <v>7</v>
          </cell>
          <cell r="E453" t="str">
            <v>BRYLAN - Sea</v>
          </cell>
          <cell r="F453" t="str">
            <v>SGN</v>
          </cell>
          <cell r="G453" t="str">
            <v>Forecast</v>
          </cell>
        </row>
        <row r="454">
          <cell r="B454" t="str">
            <v>CKFWEU</v>
          </cell>
          <cell r="C454">
            <v>10</v>
          </cell>
          <cell r="D454">
            <v>7</v>
          </cell>
          <cell r="E454" t="str">
            <v>CKFWEU - Sea</v>
          </cell>
          <cell r="F454" t="str">
            <v>SGN</v>
          </cell>
          <cell r="G454" t="str">
            <v>Forecast</v>
          </cell>
        </row>
        <row r="455">
          <cell r="B455" t="str">
            <v>CKJEEU</v>
          </cell>
          <cell r="C455">
            <v>4</v>
          </cell>
          <cell r="D455">
            <v>7</v>
          </cell>
          <cell r="E455" t="str">
            <v>CKJEEU - Sea</v>
          </cell>
          <cell r="F455" t="str">
            <v>SGN</v>
          </cell>
          <cell r="G455" t="str">
            <v>Forecast</v>
          </cell>
        </row>
        <row r="456">
          <cell r="B456" t="str">
            <v>CKPFEU</v>
          </cell>
          <cell r="C456">
            <v>5</v>
          </cell>
          <cell r="D456">
            <v>7</v>
          </cell>
          <cell r="E456" t="str">
            <v>CKPFEU - Sea</v>
          </cell>
          <cell r="F456" t="str">
            <v>SGN</v>
          </cell>
          <cell r="G456" t="str">
            <v>Forecast</v>
          </cell>
        </row>
        <row r="457">
          <cell r="B457" t="str">
            <v>CKUNEU</v>
          </cell>
          <cell r="C457">
            <v>1</v>
          </cell>
          <cell r="D457">
            <v>7</v>
          </cell>
          <cell r="E457" t="str">
            <v>CKUNEU - Sea</v>
          </cell>
          <cell r="F457" t="str">
            <v>SGN</v>
          </cell>
          <cell r="G457" t="str">
            <v>Forecast</v>
          </cell>
        </row>
        <row r="458">
          <cell r="B458" t="str">
            <v>COLE</v>
          </cell>
          <cell r="C458">
            <v>71</v>
          </cell>
          <cell r="D458">
            <v>7</v>
          </cell>
          <cell r="E458" t="str">
            <v>COLE - Sea</v>
          </cell>
          <cell r="F458" t="str">
            <v>SGN</v>
          </cell>
          <cell r="G458" t="str">
            <v>Forecast</v>
          </cell>
        </row>
        <row r="459">
          <cell r="B459" t="str">
            <v>CONVRS</v>
          </cell>
          <cell r="C459">
            <v>9</v>
          </cell>
          <cell r="D459">
            <v>7</v>
          </cell>
          <cell r="E459" t="str">
            <v>CONVRS - Sea</v>
          </cell>
          <cell r="F459" t="str">
            <v>SGN</v>
          </cell>
          <cell r="G459" t="str">
            <v>Forecast</v>
          </cell>
        </row>
        <row r="460">
          <cell r="B460" t="str">
            <v>CPEUR</v>
          </cell>
          <cell r="C460">
            <v>1</v>
          </cell>
          <cell r="D460">
            <v>7</v>
          </cell>
          <cell r="E460" t="str">
            <v>CPEUR - Sea</v>
          </cell>
          <cell r="F460" t="str">
            <v>SGN</v>
          </cell>
          <cell r="G460" t="str">
            <v>Forecast</v>
          </cell>
        </row>
        <row r="461">
          <cell r="B461" t="str">
            <v>DEICH</v>
          </cell>
          <cell r="C461">
            <v>11</v>
          </cell>
          <cell r="D461">
            <v>7</v>
          </cell>
          <cell r="E461" t="str">
            <v>DEICH - Sea</v>
          </cell>
          <cell r="F461" t="str">
            <v>SGN</v>
          </cell>
          <cell r="G461" t="str">
            <v>Forecast</v>
          </cell>
        </row>
        <row r="462">
          <cell r="B462" t="str">
            <v>DEICUK</v>
          </cell>
          <cell r="C462">
            <v>2</v>
          </cell>
          <cell r="D462">
            <v>7</v>
          </cell>
          <cell r="E462" t="str">
            <v>DEICUK - Sea</v>
          </cell>
          <cell r="F462" t="str">
            <v>SGN</v>
          </cell>
          <cell r="G462" t="str">
            <v>Forecast</v>
          </cell>
        </row>
        <row r="463">
          <cell r="B463" t="str">
            <v>DICKS</v>
          </cell>
          <cell r="C463">
            <v>0</v>
          </cell>
          <cell r="D463">
            <v>7</v>
          </cell>
          <cell r="E463" t="str">
            <v>DICKS - Air</v>
          </cell>
          <cell r="F463" t="str">
            <v>SGN</v>
          </cell>
          <cell r="G463" t="str">
            <v>Forecast</v>
          </cell>
        </row>
        <row r="464">
          <cell r="B464" t="str">
            <v>DICKS</v>
          </cell>
          <cell r="C464">
            <v>16</v>
          </cell>
          <cell r="D464">
            <v>7</v>
          </cell>
          <cell r="E464" t="str">
            <v>DICKS - Sea</v>
          </cell>
          <cell r="F464" t="str">
            <v>SGN</v>
          </cell>
          <cell r="G464" t="str">
            <v>Forecast</v>
          </cell>
        </row>
        <row r="465">
          <cell r="B465" t="str">
            <v>EDDIEB</v>
          </cell>
          <cell r="C465">
            <v>0</v>
          </cell>
          <cell r="D465">
            <v>7</v>
          </cell>
          <cell r="E465" t="str">
            <v>EDDIEB - Air</v>
          </cell>
          <cell r="F465" t="str">
            <v>SGN</v>
          </cell>
          <cell r="G465" t="str">
            <v>Forecast</v>
          </cell>
        </row>
        <row r="466">
          <cell r="B466" t="str">
            <v>EDDIEB</v>
          </cell>
          <cell r="C466">
            <v>4</v>
          </cell>
          <cell r="D466">
            <v>7</v>
          </cell>
          <cell r="E466" t="str">
            <v>EDDIEB - Sea</v>
          </cell>
          <cell r="F466" t="str">
            <v>SGN</v>
          </cell>
          <cell r="G466" t="str">
            <v>Forecast</v>
          </cell>
        </row>
        <row r="467">
          <cell r="B467" t="str">
            <v>EMCI</v>
          </cell>
          <cell r="C467">
            <v>0</v>
          </cell>
          <cell r="D467">
            <v>7</v>
          </cell>
          <cell r="E467" t="str">
            <v>EMCI - Sea</v>
          </cell>
          <cell r="F467" t="str">
            <v>SGN</v>
          </cell>
          <cell r="G467" t="str">
            <v>Forecast</v>
          </cell>
        </row>
        <row r="468">
          <cell r="B468" t="str">
            <v>EMLUX</v>
          </cell>
          <cell r="C468">
            <v>7</v>
          </cell>
          <cell r="D468">
            <v>7</v>
          </cell>
          <cell r="E468" t="str">
            <v>EMLUX - Sea</v>
          </cell>
          <cell r="F468" t="str">
            <v>SGN</v>
          </cell>
          <cell r="G468" t="str">
            <v>Forecast</v>
          </cell>
        </row>
        <row r="469">
          <cell r="B469" t="str">
            <v>ENGRS</v>
          </cell>
          <cell r="C469">
            <v>4</v>
          </cell>
          <cell r="D469">
            <v>7</v>
          </cell>
          <cell r="E469" t="str">
            <v>ENGRS - Sea</v>
          </cell>
          <cell r="F469" t="str">
            <v>SGN</v>
          </cell>
          <cell r="G469" t="str">
            <v>Forecast</v>
          </cell>
        </row>
        <row r="470">
          <cell r="B470" t="str">
            <v>EUROM</v>
          </cell>
          <cell r="C470">
            <v>18</v>
          </cell>
          <cell r="D470">
            <v>7</v>
          </cell>
          <cell r="E470" t="str">
            <v>EUROM - Sea</v>
          </cell>
          <cell r="F470" t="str">
            <v>SGN</v>
          </cell>
          <cell r="G470" t="str">
            <v>Forecast</v>
          </cell>
        </row>
        <row r="471">
          <cell r="B471" t="str">
            <v>GAP</v>
          </cell>
          <cell r="C471">
            <v>1</v>
          </cell>
          <cell r="D471">
            <v>7</v>
          </cell>
          <cell r="E471" t="str">
            <v>GAP - Air</v>
          </cell>
          <cell r="F471" t="str">
            <v>SGN</v>
          </cell>
          <cell r="G471" t="str">
            <v>Forecast</v>
          </cell>
        </row>
        <row r="472">
          <cell r="B472" t="str">
            <v>GAP</v>
          </cell>
          <cell r="C472">
            <v>629</v>
          </cell>
          <cell r="D472">
            <v>7</v>
          </cell>
          <cell r="E472" t="str">
            <v>GAP - Sea</v>
          </cell>
          <cell r="F472" t="str">
            <v>SGN</v>
          </cell>
          <cell r="G472" t="str">
            <v>Forecast</v>
          </cell>
        </row>
        <row r="473">
          <cell r="B473" t="str">
            <v>HAGGAR</v>
          </cell>
          <cell r="C473">
            <v>6</v>
          </cell>
          <cell r="D473">
            <v>7</v>
          </cell>
          <cell r="E473" t="str">
            <v>HAGGAR - Sea</v>
          </cell>
          <cell r="F473" t="str">
            <v>SGN</v>
          </cell>
          <cell r="G473" t="str">
            <v>Forecast</v>
          </cell>
        </row>
        <row r="474">
          <cell r="B474" t="str">
            <v>IMAGE</v>
          </cell>
          <cell r="C474">
            <v>0</v>
          </cell>
          <cell r="D474">
            <v>7</v>
          </cell>
          <cell r="E474" t="str">
            <v>IMAGE - Air</v>
          </cell>
          <cell r="F474" t="str">
            <v>SGN</v>
          </cell>
          <cell r="G474" t="str">
            <v>Forecast</v>
          </cell>
        </row>
        <row r="475">
          <cell r="B475" t="str">
            <v>IMAGE</v>
          </cell>
          <cell r="C475">
            <v>2</v>
          </cell>
          <cell r="D475">
            <v>7</v>
          </cell>
          <cell r="E475" t="str">
            <v>IMAGE - Sea</v>
          </cell>
          <cell r="F475" t="str">
            <v>SGN</v>
          </cell>
          <cell r="G475" t="str">
            <v>Forecast</v>
          </cell>
        </row>
        <row r="476">
          <cell r="B476" t="str">
            <v>ITGM</v>
          </cell>
          <cell r="C476">
            <v>1</v>
          </cell>
          <cell r="D476">
            <v>7</v>
          </cell>
          <cell r="E476" t="str">
            <v>ITGM - Sea</v>
          </cell>
          <cell r="F476" t="str">
            <v>SGN</v>
          </cell>
          <cell r="G476" t="str">
            <v>Forecast</v>
          </cell>
        </row>
        <row r="477">
          <cell r="B477" t="str">
            <v>JCREW</v>
          </cell>
          <cell r="C477">
            <v>2</v>
          </cell>
          <cell r="D477">
            <v>7</v>
          </cell>
          <cell r="E477" t="str">
            <v>JCREW - Air</v>
          </cell>
          <cell r="F477" t="str">
            <v>SGN</v>
          </cell>
          <cell r="G477" t="str">
            <v>Forecast</v>
          </cell>
        </row>
        <row r="478">
          <cell r="B478" t="str">
            <v>JCREW</v>
          </cell>
          <cell r="C478">
            <v>17</v>
          </cell>
          <cell r="D478">
            <v>7</v>
          </cell>
          <cell r="E478" t="str">
            <v>JCREW - Sea</v>
          </cell>
          <cell r="F478" t="str">
            <v>SGN</v>
          </cell>
          <cell r="G478" t="str">
            <v>Forecast</v>
          </cell>
        </row>
        <row r="479">
          <cell r="B479" t="str">
            <v>KMRTFM</v>
          </cell>
          <cell r="C479">
            <v>7</v>
          </cell>
          <cell r="D479">
            <v>7</v>
          </cell>
          <cell r="E479" t="str">
            <v>KMRTFM - Sea</v>
          </cell>
          <cell r="F479" t="str">
            <v>SGN</v>
          </cell>
          <cell r="G479" t="str">
            <v>Forecast</v>
          </cell>
        </row>
        <row r="480">
          <cell r="B480" t="str">
            <v>MYSHOE</v>
          </cell>
          <cell r="C480">
            <v>2</v>
          </cell>
          <cell r="D480">
            <v>7</v>
          </cell>
          <cell r="E480" t="str">
            <v>MYSHOE - Sea</v>
          </cell>
          <cell r="F480" t="str">
            <v>SGN</v>
          </cell>
          <cell r="G480" t="str">
            <v>Forecast</v>
          </cell>
        </row>
        <row r="481">
          <cell r="B481" t="str">
            <v>NBAL</v>
          </cell>
          <cell r="C481">
            <v>34</v>
          </cell>
          <cell r="D481">
            <v>7</v>
          </cell>
          <cell r="E481" t="str">
            <v>NBAL - Air</v>
          </cell>
          <cell r="F481" t="str">
            <v>SGN</v>
          </cell>
          <cell r="G481" t="str">
            <v>Forecast</v>
          </cell>
        </row>
        <row r="482">
          <cell r="B482" t="str">
            <v>NBAL</v>
          </cell>
          <cell r="C482">
            <v>135</v>
          </cell>
          <cell r="D482">
            <v>7</v>
          </cell>
          <cell r="E482" t="str">
            <v>NBAL - Sea</v>
          </cell>
          <cell r="F482" t="str">
            <v>SGN</v>
          </cell>
          <cell r="G482" t="str">
            <v>Forecast</v>
          </cell>
        </row>
        <row r="483">
          <cell r="B483" t="str">
            <v>NBC</v>
          </cell>
          <cell r="C483">
            <v>52</v>
          </cell>
          <cell r="D483">
            <v>7</v>
          </cell>
          <cell r="E483" t="str">
            <v>NBC - Sea</v>
          </cell>
          <cell r="F483" t="str">
            <v>SGN</v>
          </cell>
          <cell r="G483" t="str">
            <v>Forecast</v>
          </cell>
        </row>
        <row r="484">
          <cell r="B484" t="str">
            <v>OBIPOL</v>
          </cell>
          <cell r="C484">
            <v>4</v>
          </cell>
          <cell r="D484">
            <v>7</v>
          </cell>
          <cell r="E484" t="str">
            <v>OBIPOL - Sea</v>
          </cell>
          <cell r="F484" t="str">
            <v>SGN</v>
          </cell>
          <cell r="G484" t="str">
            <v>Forecast</v>
          </cell>
        </row>
        <row r="485">
          <cell r="B485" t="str">
            <v>OBIRUS</v>
          </cell>
          <cell r="C485">
            <v>1</v>
          </cell>
          <cell r="D485">
            <v>7</v>
          </cell>
          <cell r="E485" t="str">
            <v>OBIRUS - Sea</v>
          </cell>
          <cell r="F485" t="str">
            <v>SGN</v>
          </cell>
          <cell r="G485" t="str">
            <v>Forecast</v>
          </cell>
        </row>
        <row r="486">
          <cell r="B486" t="str">
            <v>OFWO</v>
          </cell>
          <cell r="C486">
            <v>4</v>
          </cell>
          <cell r="D486">
            <v>7</v>
          </cell>
          <cell r="E486" t="str">
            <v>OFWO - Sea</v>
          </cell>
          <cell r="F486" t="str">
            <v>SGN</v>
          </cell>
          <cell r="G486" t="str">
            <v>Forecast</v>
          </cell>
        </row>
        <row r="487">
          <cell r="B487" t="str">
            <v>OUTDOR</v>
          </cell>
          <cell r="C487">
            <v>8</v>
          </cell>
          <cell r="D487">
            <v>7</v>
          </cell>
          <cell r="E487" t="str">
            <v>OUTDOR - Air</v>
          </cell>
          <cell r="F487" t="str">
            <v>SGN</v>
          </cell>
          <cell r="G487" t="str">
            <v>Forecast</v>
          </cell>
        </row>
        <row r="488">
          <cell r="B488" t="str">
            <v>OUTDOR</v>
          </cell>
          <cell r="C488">
            <v>83</v>
          </cell>
          <cell r="D488">
            <v>7</v>
          </cell>
          <cell r="E488" t="str">
            <v>OUTDOR - Sea</v>
          </cell>
          <cell r="F488" t="str">
            <v>SGN</v>
          </cell>
          <cell r="G488" t="str">
            <v>Forecast</v>
          </cell>
        </row>
        <row r="489">
          <cell r="B489" t="str">
            <v>PACSUN</v>
          </cell>
          <cell r="C489">
            <v>1</v>
          </cell>
          <cell r="D489">
            <v>7</v>
          </cell>
          <cell r="E489" t="str">
            <v>PACSUN - Air</v>
          </cell>
          <cell r="F489" t="str">
            <v>SGN</v>
          </cell>
          <cell r="G489" t="str">
            <v>Forecast</v>
          </cell>
        </row>
        <row r="490">
          <cell r="B490" t="str">
            <v>PACSUN</v>
          </cell>
          <cell r="C490">
            <v>25</v>
          </cell>
          <cell r="D490">
            <v>7</v>
          </cell>
          <cell r="E490" t="str">
            <v>PACSUN - Sea</v>
          </cell>
          <cell r="F490" t="str">
            <v>SGN</v>
          </cell>
          <cell r="G490" t="str">
            <v>Forecast</v>
          </cell>
        </row>
        <row r="491">
          <cell r="B491" t="str">
            <v>PVHJA</v>
          </cell>
          <cell r="C491">
            <v>0</v>
          </cell>
          <cell r="D491">
            <v>7</v>
          </cell>
          <cell r="E491" t="str">
            <v>PVHJA - Air</v>
          </cell>
          <cell r="F491" t="str">
            <v>SGN</v>
          </cell>
          <cell r="G491" t="str">
            <v>Forecast</v>
          </cell>
        </row>
        <row r="492">
          <cell r="B492" t="str">
            <v>PVHJA</v>
          </cell>
          <cell r="C492">
            <v>1</v>
          </cell>
          <cell r="D492">
            <v>7</v>
          </cell>
          <cell r="E492" t="str">
            <v>PVHJA - Sea</v>
          </cell>
          <cell r="F492" t="str">
            <v>SGN</v>
          </cell>
          <cell r="G492" t="str">
            <v>Forecast</v>
          </cell>
        </row>
        <row r="493">
          <cell r="B493" t="str">
            <v>RH</v>
          </cell>
          <cell r="C493">
            <v>124</v>
          </cell>
          <cell r="D493">
            <v>7</v>
          </cell>
          <cell r="E493" t="str">
            <v>RH - Sea</v>
          </cell>
          <cell r="F493" t="str">
            <v>SGN</v>
          </cell>
          <cell r="G493" t="str">
            <v>Forecast</v>
          </cell>
        </row>
        <row r="494">
          <cell r="B494" t="str">
            <v>RPCI</v>
          </cell>
          <cell r="C494">
            <v>3</v>
          </cell>
          <cell r="D494">
            <v>7</v>
          </cell>
          <cell r="E494" t="str">
            <v>RPCI - Sea</v>
          </cell>
          <cell r="F494" t="str">
            <v>SGN</v>
          </cell>
          <cell r="G494" t="str">
            <v>Forecast</v>
          </cell>
        </row>
        <row r="495">
          <cell r="B495" t="str">
            <v>SWOOSH</v>
          </cell>
          <cell r="C495">
            <v>19</v>
          </cell>
          <cell r="D495">
            <v>7</v>
          </cell>
          <cell r="E495" t="str">
            <v>SWOOSH - Air</v>
          </cell>
          <cell r="F495" t="str">
            <v>SGN</v>
          </cell>
          <cell r="G495" t="str">
            <v>Forecast</v>
          </cell>
        </row>
        <row r="496">
          <cell r="B496" t="str">
            <v>SWOOSH</v>
          </cell>
          <cell r="C496">
            <v>3976</v>
          </cell>
          <cell r="D496">
            <v>7</v>
          </cell>
          <cell r="E496" t="str">
            <v>SWOOSH - Sea</v>
          </cell>
          <cell r="F496" t="str">
            <v>SGN</v>
          </cell>
          <cell r="G496" t="str">
            <v>Forecast</v>
          </cell>
        </row>
        <row r="497">
          <cell r="B497" t="str">
            <v>THAS</v>
          </cell>
          <cell r="C497">
            <v>0</v>
          </cell>
          <cell r="D497">
            <v>7</v>
          </cell>
          <cell r="E497" t="str">
            <v>THAS - Sea</v>
          </cell>
          <cell r="F497" t="str">
            <v>SGN</v>
          </cell>
          <cell r="G497" t="str">
            <v>Forecast</v>
          </cell>
        </row>
        <row r="498">
          <cell r="B498" t="str">
            <v>TKMAXX</v>
          </cell>
          <cell r="C498">
            <v>53</v>
          </cell>
          <cell r="D498">
            <v>7</v>
          </cell>
          <cell r="E498" t="str">
            <v>TKMAXX - Sea</v>
          </cell>
          <cell r="F498" t="str">
            <v>SGN</v>
          </cell>
          <cell r="G498" t="str">
            <v>Forecast</v>
          </cell>
        </row>
        <row r="499">
          <cell r="B499" t="str">
            <v>TOMBOD</v>
          </cell>
          <cell r="C499">
            <v>0</v>
          </cell>
          <cell r="D499">
            <v>7</v>
          </cell>
          <cell r="E499" t="str">
            <v>TOMBOD - Sea</v>
          </cell>
          <cell r="F499" t="str">
            <v>SGN</v>
          </cell>
          <cell r="G499" t="str">
            <v>Forecast</v>
          </cell>
        </row>
        <row r="500">
          <cell r="B500" t="str">
            <v>TOMCEU</v>
          </cell>
          <cell r="C500">
            <v>1</v>
          </cell>
          <cell r="D500">
            <v>7</v>
          </cell>
          <cell r="E500" t="str">
            <v>TOMCEU - Sea</v>
          </cell>
          <cell r="F500" t="str">
            <v>SGN</v>
          </cell>
          <cell r="G500" t="str">
            <v>Forecast</v>
          </cell>
        </row>
        <row r="501">
          <cell r="B501" t="str">
            <v>TOMFTW</v>
          </cell>
          <cell r="C501">
            <v>22</v>
          </cell>
          <cell r="D501">
            <v>7</v>
          </cell>
          <cell r="E501" t="str">
            <v>TOMFTW - Sea</v>
          </cell>
          <cell r="F501" t="str">
            <v>SGN</v>
          </cell>
          <cell r="G501" t="str">
            <v>Forecast</v>
          </cell>
        </row>
        <row r="502">
          <cell r="B502" t="str">
            <v>TOMHAN</v>
          </cell>
          <cell r="C502">
            <v>0</v>
          </cell>
          <cell r="D502">
            <v>7</v>
          </cell>
          <cell r="E502" t="str">
            <v>TOMHAN - Sea</v>
          </cell>
          <cell r="F502" t="str">
            <v>SGN</v>
          </cell>
          <cell r="G502" t="str">
            <v>Forecast</v>
          </cell>
        </row>
        <row r="503">
          <cell r="B503" t="str">
            <v>TOMJEU</v>
          </cell>
          <cell r="C503">
            <v>2</v>
          </cell>
          <cell r="D503">
            <v>7</v>
          </cell>
          <cell r="E503" t="str">
            <v>TOMJEU - Sea</v>
          </cell>
          <cell r="F503" t="str">
            <v>SGN</v>
          </cell>
          <cell r="G503" t="str">
            <v>Forecast</v>
          </cell>
        </row>
        <row r="504">
          <cell r="B504" t="str">
            <v>TRUINT</v>
          </cell>
          <cell r="C504">
            <v>3</v>
          </cell>
          <cell r="D504">
            <v>7</v>
          </cell>
          <cell r="E504" t="str">
            <v>TRUINT - Sea</v>
          </cell>
          <cell r="F504" t="str">
            <v>SGN</v>
          </cell>
          <cell r="G504" t="str">
            <v>Forecast</v>
          </cell>
        </row>
        <row r="505">
          <cell r="B505" t="str">
            <v>UAAIR</v>
          </cell>
          <cell r="C505">
            <v>43</v>
          </cell>
          <cell r="D505">
            <v>7</v>
          </cell>
          <cell r="E505" t="str">
            <v>UAAIR - Air</v>
          </cell>
          <cell r="F505" t="str">
            <v>SGN</v>
          </cell>
          <cell r="G505" t="str">
            <v>Forecast</v>
          </cell>
        </row>
        <row r="506">
          <cell r="B506" t="str">
            <v>URBAN</v>
          </cell>
          <cell r="C506">
            <v>37</v>
          </cell>
          <cell r="D506">
            <v>7</v>
          </cell>
          <cell r="E506" t="str">
            <v>URBAN - Sea</v>
          </cell>
          <cell r="F506" t="str">
            <v>SGN</v>
          </cell>
          <cell r="G506" t="str">
            <v>Forecast</v>
          </cell>
        </row>
        <row r="507">
          <cell r="B507" t="str">
            <v>WARAS</v>
          </cell>
          <cell r="C507">
            <v>19</v>
          </cell>
          <cell r="D507">
            <v>7</v>
          </cell>
          <cell r="E507" t="str">
            <v>WARAS - Sea</v>
          </cell>
          <cell r="F507" t="str">
            <v>SGN</v>
          </cell>
          <cell r="G507" t="str">
            <v>Forecast</v>
          </cell>
        </row>
        <row r="508">
          <cell r="B508" t="str">
            <v>WARMEX</v>
          </cell>
          <cell r="C508">
            <v>26</v>
          </cell>
          <cell r="D508">
            <v>7</v>
          </cell>
          <cell r="E508" t="str">
            <v>WARMEX - Sea</v>
          </cell>
          <cell r="F508" t="str">
            <v>SGN</v>
          </cell>
          <cell r="G508" t="str">
            <v>Forecast</v>
          </cell>
        </row>
        <row r="509">
          <cell r="B509" t="str">
            <v>XGPWH</v>
          </cell>
          <cell r="C509">
            <v>1</v>
          </cell>
          <cell r="D509">
            <v>7</v>
          </cell>
          <cell r="E509" t="str">
            <v>XGPWH - Sea</v>
          </cell>
          <cell r="F509" t="str">
            <v>SGN</v>
          </cell>
          <cell r="G509" t="str">
            <v>Forecast</v>
          </cell>
        </row>
        <row r="510">
          <cell r="B510" t="str">
            <v>XWASO</v>
          </cell>
          <cell r="C510">
            <v>1</v>
          </cell>
          <cell r="D510">
            <v>7</v>
          </cell>
          <cell r="E510" t="str">
            <v>XWASO - Air</v>
          </cell>
          <cell r="F510" t="str">
            <v>SGN</v>
          </cell>
          <cell r="G510" t="str">
            <v>Forecast</v>
          </cell>
        </row>
        <row r="511">
          <cell r="B511" t="str">
            <v>AAFZE</v>
          </cell>
          <cell r="C511">
            <v>0</v>
          </cell>
          <cell r="D511">
            <v>8</v>
          </cell>
          <cell r="E511" t="str">
            <v>AAFZE - Air</v>
          </cell>
          <cell r="F511" t="str">
            <v>SGN</v>
          </cell>
          <cell r="G511" t="str">
            <v>Forecast</v>
          </cell>
        </row>
        <row r="512">
          <cell r="B512" t="str">
            <v>AEBV</v>
          </cell>
          <cell r="C512">
            <v>11</v>
          </cell>
          <cell r="D512">
            <v>8</v>
          </cell>
          <cell r="E512" t="str">
            <v>AEBV - Air</v>
          </cell>
          <cell r="F512" t="str">
            <v>SGN</v>
          </cell>
          <cell r="G512" t="str">
            <v>Forecast</v>
          </cell>
        </row>
        <row r="513">
          <cell r="B513" t="str">
            <v>AEBV</v>
          </cell>
          <cell r="C513">
            <v>6</v>
          </cell>
          <cell r="D513">
            <v>8</v>
          </cell>
          <cell r="E513" t="str">
            <v>AEBV - Sea</v>
          </cell>
          <cell r="F513" t="str">
            <v>SGN</v>
          </cell>
          <cell r="G513" t="str">
            <v>Forecast</v>
          </cell>
        </row>
        <row r="514">
          <cell r="B514" t="str">
            <v>AEOMIX</v>
          </cell>
          <cell r="C514">
            <v>287</v>
          </cell>
          <cell r="D514">
            <v>8</v>
          </cell>
          <cell r="E514" t="str">
            <v>AEOMIX - Sea</v>
          </cell>
          <cell r="F514" t="str">
            <v>SGN</v>
          </cell>
          <cell r="G514" t="str">
            <v>Forecast</v>
          </cell>
        </row>
        <row r="515">
          <cell r="B515" t="str">
            <v>AEOSHA</v>
          </cell>
          <cell r="C515">
            <v>0</v>
          </cell>
          <cell r="D515">
            <v>8</v>
          </cell>
          <cell r="E515" t="str">
            <v>AEOSHA - Air</v>
          </cell>
          <cell r="F515" t="str">
            <v>SGN</v>
          </cell>
          <cell r="G515" t="str">
            <v>Forecast</v>
          </cell>
        </row>
        <row r="516">
          <cell r="B516" t="str">
            <v>ALBRT</v>
          </cell>
          <cell r="C516">
            <v>0</v>
          </cell>
          <cell r="D516">
            <v>8</v>
          </cell>
          <cell r="E516" t="str">
            <v>ALBRT - Sea</v>
          </cell>
          <cell r="F516" t="str">
            <v>SGN</v>
          </cell>
          <cell r="G516" t="str">
            <v>Forecast</v>
          </cell>
        </row>
        <row r="517">
          <cell r="B517" t="str">
            <v>ALLB</v>
          </cell>
          <cell r="C517">
            <v>1</v>
          </cell>
          <cell r="D517">
            <v>8</v>
          </cell>
          <cell r="E517" t="str">
            <v>ALLB - Sea</v>
          </cell>
          <cell r="F517" t="str">
            <v>SGN</v>
          </cell>
          <cell r="G517" t="str">
            <v>Forecast</v>
          </cell>
        </row>
        <row r="518">
          <cell r="B518" t="str">
            <v>ARMOUR</v>
          </cell>
          <cell r="C518">
            <v>224</v>
          </cell>
          <cell r="D518">
            <v>8</v>
          </cell>
          <cell r="E518" t="str">
            <v>ARMOUR - Sea</v>
          </cell>
          <cell r="F518" t="str">
            <v>SGN</v>
          </cell>
          <cell r="G518" t="str">
            <v>Forecast</v>
          </cell>
        </row>
        <row r="519">
          <cell r="B519" t="str">
            <v>ATC</v>
          </cell>
          <cell r="C519">
            <v>18</v>
          </cell>
          <cell r="D519">
            <v>8</v>
          </cell>
          <cell r="E519" t="str">
            <v>ATC - Sea</v>
          </cell>
          <cell r="F519" t="str">
            <v>SGN</v>
          </cell>
          <cell r="G519" t="str">
            <v>Forecast</v>
          </cell>
        </row>
        <row r="520">
          <cell r="B520" t="str">
            <v>BELL</v>
          </cell>
          <cell r="C520">
            <v>3</v>
          </cell>
          <cell r="D520">
            <v>8</v>
          </cell>
          <cell r="E520" t="str">
            <v>BELL - Sea</v>
          </cell>
          <cell r="F520" t="str">
            <v>SGN</v>
          </cell>
          <cell r="G520" t="str">
            <v>Forecast</v>
          </cell>
        </row>
        <row r="521">
          <cell r="B521" t="str">
            <v>BOSE</v>
          </cell>
          <cell r="C521">
            <v>3</v>
          </cell>
          <cell r="D521">
            <v>8</v>
          </cell>
          <cell r="E521" t="str">
            <v>BOSE - Sea</v>
          </cell>
          <cell r="F521" t="str">
            <v>SGN</v>
          </cell>
          <cell r="G521" t="str">
            <v>Forecast</v>
          </cell>
        </row>
        <row r="522">
          <cell r="B522" t="str">
            <v>BPSHCA</v>
          </cell>
          <cell r="C522">
            <v>2</v>
          </cell>
          <cell r="D522">
            <v>8</v>
          </cell>
          <cell r="E522" t="str">
            <v>BPSHCA - Sea</v>
          </cell>
          <cell r="F522" t="str">
            <v>SGN</v>
          </cell>
          <cell r="G522" t="str">
            <v>Forecast</v>
          </cell>
        </row>
        <row r="523">
          <cell r="B523" t="str">
            <v>CKFWEU</v>
          </cell>
          <cell r="C523">
            <v>2</v>
          </cell>
          <cell r="D523">
            <v>8</v>
          </cell>
          <cell r="E523" t="str">
            <v>CKFWEU - Sea</v>
          </cell>
          <cell r="F523" t="str">
            <v>SGN</v>
          </cell>
          <cell r="G523" t="str">
            <v>Forecast</v>
          </cell>
        </row>
        <row r="524">
          <cell r="B524" t="str">
            <v>CKJEEU</v>
          </cell>
          <cell r="C524">
            <v>1</v>
          </cell>
          <cell r="D524">
            <v>8</v>
          </cell>
          <cell r="E524" t="str">
            <v>CKJEEU - Sea</v>
          </cell>
          <cell r="F524" t="str">
            <v>SGN</v>
          </cell>
          <cell r="G524" t="str">
            <v>Forecast</v>
          </cell>
        </row>
        <row r="525">
          <cell r="B525" t="str">
            <v>COLE</v>
          </cell>
          <cell r="C525">
            <v>113</v>
          </cell>
          <cell r="D525">
            <v>8</v>
          </cell>
          <cell r="E525" t="str">
            <v>COLE - Sea</v>
          </cell>
          <cell r="F525" t="str">
            <v>SGN</v>
          </cell>
          <cell r="G525" t="str">
            <v>Forecast</v>
          </cell>
        </row>
        <row r="526">
          <cell r="B526" t="str">
            <v>CONVRS</v>
          </cell>
          <cell r="C526">
            <v>65</v>
          </cell>
          <cell r="D526">
            <v>8</v>
          </cell>
          <cell r="E526" t="str">
            <v>CONVRS - Sea</v>
          </cell>
          <cell r="F526" t="str">
            <v>SGN</v>
          </cell>
          <cell r="G526" t="str">
            <v>Forecast</v>
          </cell>
        </row>
        <row r="527">
          <cell r="B527" t="str">
            <v>DEICH</v>
          </cell>
          <cell r="C527">
            <v>22</v>
          </cell>
          <cell r="D527">
            <v>8</v>
          </cell>
          <cell r="E527" t="str">
            <v>DEICH - Sea</v>
          </cell>
          <cell r="F527" t="str">
            <v>SGN</v>
          </cell>
          <cell r="G527" t="str">
            <v>Forecast</v>
          </cell>
        </row>
        <row r="528">
          <cell r="B528" t="str">
            <v>DICKS</v>
          </cell>
          <cell r="C528">
            <v>1</v>
          </cell>
          <cell r="D528">
            <v>8</v>
          </cell>
          <cell r="E528" t="str">
            <v>DICKS - Air</v>
          </cell>
          <cell r="F528" t="str">
            <v>SGN</v>
          </cell>
          <cell r="G528" t="str">
            <v>Forecast</v>
          </cell>
        </row>
        <row r="529">
          <cell r="B529" t="str">
            <v>DICKS</v>
          </cell>
          <cell r="C529">
            <v>56</v>
          </cell>
          <cell r="D529">
            <v>8</v>
          </cell>
          <cell r="E529" t="str">
            <v>DICKS - Sea</v>
          </cell>
          <cell r="F529" t="str">
            <v>SGN</v>
          </cell>
          <cell r="G529" t="str">
            <v>Forecast</v>
          </cell>
        </row>
        <row r="530">
          <cell r="B530" t="str">
            <v>DORM</v>
          </cell>
          <cell r="C530">
            <v>1</v>
          </cell>
          <cell r="D530">
            <v>8</v>
          </cell>
          <cell r="E530" t="str">
            <v>DORM - Sea</v>
          </cell>
          <cell r="F530" t="str">
            <v>SGN</v>
          </cell>
          <cell r="G530" t="str">
            <v>Forecast</v>
          </cell>
        </row>
        <row r="531">
          <cell r="B531" t="str">
            <v>EMLUX</v>
          </cell>
          <cell r="C531">
            <v>17</v>
          </cell>
          <cell r="D531">
            <v>8</v>
          </cell>
          <cell r="E531" t="str">
            <v>EMLUX - Sea</v>
          </cell>
          <cell r="F531" t="str">
            <v>SGN</v>
          </cell>
          <cell r="G531" t="str">
            <v>Forecast</v>
          </cell>
        </row>
        <row r="532">
          <cell r="B532" t="str">
            <v>EUROM</v>
          </cell>
          <cell r="C532">
            <v>8</v>
          </cell>
          <cell r="D532">
            <v>8</v>
          </cell>
          <cell r="E532" t="str">
            <v>EUROM - Sea</v>
          </cell>
          <cell r="F532" t="str">
            <v>SGN</v>
          </cell>
          <cell r="G532" t="str">
            <v>Forecast</v>
          </cell>
        </row>
        <row r="533">
          <cell r="B533" t="str">
            <v>FOOTRT</v>
          </cell>
          <cell r="C533">
            <v>0</v>
          </cell>
          <cell r="D533">
            <v>8</v>
          </cell>
          <cell r="E533" t="str">
            <v>FOOTRT - Sea</v>
          </cell>
          <cell r="F533" t="str">
            <v>SGN</v>
          </cell>
          <cell r="G533" t="str">
            <v>Forecast</v>
          </cell>
        </row>
        <row r="534">
          <cell r="B534" t="str">
            <v>GAP</v>
          </cell>
          <cell r="C534">
            <v>10</v>
          </cell>
          <cell r="D534">
            <v>8</v>
          </cell>
          <cell r="E534" t="str">
            <v>GAP - Air</v>
          </cell>
          <cell r="F534" t="str">
            <v>SGN</v>
          </cell>
          <cell r="G534" t="str">
            <v>Forecast</v>
          </cell>
        </row>
        <row r="535">
          <cell r="B535" t="str">
            <v>GAP</v>
          </cell>
          <cell r="C535">
            <v>992</v>
          </cell>
          <cell r="D535">
            <v>8</v>
          </cell>
          <cell r="E535" t="str">
            <v>GAP - Sea</v>
          </cell>
          <cell r="F535" t="str">
            <v>SGN</v>
          </cell>
          <cell r="G535" t="str">
            <v>Forecast</v>
          </cell>
        </row>
        <row r="536">
          <cell r="B536" t="str">
            <v>GUITCN</v>
          </cell>
          <cell r="C536">
            <v>2</v>
          </cell>
          <cell r="D536">
            <v>8</v>
          </cell>
          <cell r="E536" t="str">
            <v>GUITCN - Sea</v>
          </cell>
          <cell r="F536" t="str">
            <v>SGN</v>
          </cell>
          <cell r="G536" t="str">
            <v>Forecast</v>
          </cell>
        </row>
        <row r="537">
          <cell r="B537" t="str">
            <v>HAGGAR</v>
          </cell>
          <cell r="C537">
            <v>10</v>
          </cell>
          <cell r="D537">
            <v>8</v>
          </cell>
          <cell r="E537" t="str">
            <v>HAGGAR - Sea</v>
          </cell>
          <cell r="F537" t="str">
            <v>SGN</v>
          </cell>
          <cell r="G537" t="str">
            <v>Forecast</v>
          </cell>
        </row>
        <row r="538">
          <cell r="B538" t="str">
            <v>HBIRAW</v>
          </cell>
          <cell r="C538">
            <v>3</v>
          </cell>
          <cell r="D538">
            <v>8</v>
          </cell>
          <cell r="E538" t="str">
            <v>HBIRAW - Sea</v>
          </cell>
          <cell r="F538" t="str">
            <v>SGN</v>
          </cell>
          <cell r="G538" t="str">
            <v>Forecast</v>
          </cell>
        </row>
        <row r="539">
          <cell r="B539" t="str">
            <v>IMAGE</v>
          </cell>
          <cell r="C539">
            <v>2</v>
          </cell>
          <cell r="D539">
            <v>8</v>
          </cell>
          <cell r="E539" t="str">
            <v>IMAGE - Sea</v>
          </cell>
          <cell r="F539" t="str">
            <v>SGN</v>
          </cell>
          <cell r="G539" t="str">
            <v>Forecast</v>
          </cell>
        </row>
        <row r="540">
          <cell r="B540" t="str">
            <v>JCREW</v>
          </cell>
          <cell r="C540">
            <v>11</v>
          </cell>
          <cell r="D540">
            <v>8</v>
          </cell>
          <cell r="E540" t="str">
            <v>JCREW - Air</v>
          </cell>
          <cell r="F540" t="str">
            <v>SGN</v>
          </cell>
          <cell r="G540" t="str">
            <v>Forecast</v>
          </cell>
        </row>
        <row r="541">
          <cell r="B541" t="str">
            <v>KMRTFM</v>
          </cell>
          <cell r="C541">
            <v>36</v>
          </cell>
          <cell r="D541">
            <v>8</v>
          </cell>
          <cell r="E541" t="str">
            <v>KMRTFM - Sea</v>
          </cell>
          <cell r="F541" t="str">
            <v>SGN</v>
          </cell>
          <cell r="G541" t="str">
            <v>Forecast</v>
          </cell>
        </row>
        <row r="542">
          <cell r="B542" t="str">
            <v>MKI</v>
          </cell>
          <cell r="C542">
            <v>3</v>
          </cell>
          <cell r="D542">
            <v>8</v>
          </cell>
          <cell r="E542" t="str">
            <v>MKI - Sea</v>
          </cell>
          <cell r="F542" t="str">
            <v>SGN</v>
          </cell>
          <cell r="G542" t="str">
            <v>Forecast</v>
          </cell>
        </row>
        <row r="543">
          <cell r="B543" t="str">
            <v>NBAL</v>
          </cell>
          <cell r="C543">
            <v>21</v>
          </cell>
          <cell r="D543">
            <v>8</v>
          </cell>
          <cell r="E543" t="str">
            <v>NBAL - Air</v>
          </cell>
          <cell r="F543" t="str">
            <v>SGN</v>
          </cell>
          <cell r="G543" t="str">
            <v>Forecast</v>
          </cell>
        </row>
        <row r="544">
          <cell r="B544" t="str">
            <v>NBAL</v>
          </cell>
          <cell r="C544">
            <v>283</v>
          </cell>
          <cell r="D544">
            <v>8</v>
          </cell>
          <cell r="E544" t="str">
            <v>NBAL - Sea</v>
          </cell>
          <cell r="F544" t="str">
            <v>SGN</v>
          </cell>
          <cell r="G544" t="str">
            <v>Forecast</v>
          </cell>
        </row>
        <row r="545">
          <cell r="B545" t="str">
            <v>NBC</v>
          </cell>
          <cell r="C545">
            <v>44</v>
          </cell>
          <cell r="D545">
            <v>8</v>
          </cell>
          <cell r="E545" t="str">
            <v>NBC - Sea</v>
          </cell>
          <cell r="F545" t="str">
            <v>SGN</v>
          </cell>
          <cell r="G545" t="str">
            <v>Forecast</v>
          </cell>
        </row>
        <row r="546">
          <cell r="B546" t="str">
            <v>NBMY</v>
          </cell>
          <cell r="C546">
            <v>6</v>
          </cell>
          <cell r="D546">
            <v>8</v>
          </cell>
          <cell r="E546" t="str">
            <v>NBMY - Sea</v>
          </cell>
          <cell r="F546" t="str">
            <v>SGN</v>
          </cell>
          <cell r="G546" t="str">
            <v>Forecast</v>
          </cell>
        </row>
        <row r="547">
          <cell r="B547" t="str">
            <v>NBSG</v>
          </cell>
          <cell r="C547">
            <v>30</v>
          </cell>
          <cell r="D547">
            <v>8</v>
          </cell>
          <cell r="E547" t="str">
            <v>NBSG - Sea</v>
          </cell>
          <cell r="F547" t="str">
            <v>SGN</v>
          </cell>
          <cell r="G547" t="str">
            <v>Forecast</v>
          </cell>
        </row>
        <row r="548">
          <cell r="B548" t="str">
            <v>OBIPOL</v>
          </cell>
          <cell r="C548">
            <v>2</v>
          </cell>
          <cell r="D548">
            <v>8</v>
          </cell>
          <cell r="E548" t="str">
            <v>OBIPOL - Sea</v>
          </cell>
          <cell r="F548" t="str">
            <v>SGN</v>
          </cell>
          <cell r="G548" t="str">
            <v>Forecast</v>
          </cell>
        </row>
        <row r="549">
          <cell r="B549" t="str">
            <v>OBIRUS</v>
          </cell>
          <cell r="C549">
            <v>2</v>
          </cell>
          <cell r="D549">
            <v>8</v>
          </cell>
          <cell r="E549" t="str">
            <v>OBIRUS - Sea</v>
          </cell>
          <cell r="F549" t="str">
            <v>SGN</v>
          </cell>
          <cell r="G549" t="str">
            <v>Forecast</v>
          </cell>
        </row>
        <row r="550">
          <cell r="B550" t="str">
            <v>OUTDOR</v>
          </cell>
          <cell r="C550">
            <v>1</v>
          </cell>
          <cell r="D550">
            <v>8</v>
          </cell>
          <cell r="E550" t="str">
            <v>OUTDOR - Air</v>
          </cell>
          <cell r="F550" t="str">
            <v>SGN</v>
          </cell>
          <cell r="G550" t="str">
            <v>Forecast</v>
          </cell>
        </row>
        <row r="551">
          <cell r="B551" t="str">
            <v>OUTDOR</v>
          </cell>
          <cell r="C551">
            <v>240</v>
          </cell>
          <cell r="D551">
            <v>8</v>
          </cell>
          <cell r="E551" t="str">
            <v>OUTDOR - Sea</v>
          </cell>
          <cell r="F551" t="str">
            <v>SGN</v>
          </cell>
          <cell r="G551" t="str">
            <v>Forecast</v>
          </cell>
        </row>
        <row r="552">
          <cell r="B552" t="str">
            <v>PACSUN</v>
          </cell>
          <cell r="C552">
            <v>1</v>
          </cell>
          <cell r="D552">
            <v>8</v>
          </cell>
          <cell r="E552" t="str">
            <v>PACSUN - Air</v>
          </cell>
          <cell r="F552" t="str">
            <v>SGN</v>
          </cell>
          <cell r="G552" t="str">
            <v>Forecast</v>
          </cell>
        </row>
        <row r="553">
          <cell r="B553" t="str">
            <v>PACSUN</v>
          </cell>
          <cell r="C553">
            <v>1</v>
          </cell>
          <cell r="D553">
            <v>8</v>
          </cell>
          <cell r="E553" t="str">
            <v>PACSUN - Sea</v>
          </cell>
          <cell r="F553" t="str">
            <v>SGN</v>
          </cell>
          <cell r="G553" t="str">
            <v>Forecast</v>
          </cell>
        </row>
        <row r="554">
          <cell r="B554" t="str">
            <v>PVHJA</v>
          </cell>
          <cell r="C554">
            <v>1</v>
          </cell>
          <cell r="D554">
            <v>8</v>
          </cell>
          <cell r="E554" t="str">
            <v>PVHJA - Sea</v>
          </cell>
          <cell r="F554" t="str">
            <v>SGN</v>
          </cell>
          <cell r="G554" t="str">
            <v>Forecast</v>
          </cell>
        </row>
        <row r="555">
          <cell r="B555" t="str">
            <v>RH</v>
          </cell>
          <cell r="C555">
            <v>184</v>
          </cell>
          <cell r="D555">
            <v>8</v>
          </cell>
          <cell r="E555" t="str">
            <v>RH - Sea</v>
          </cell>
          <cell r="F555" t="str">
            <v>SGN</v>
          </cell>
          <cell r="G555" t="str">
            <v>Forecast</v>
          </cell>
        </row>
        <row r="556">
          <cell r="B556" t="str">
            <v>SWOOSH</v>
          </cell>
          <cell r="C556">
            <v>127</v>
          </cell>
          <cell r="D556">
            <v>8</v>
          </cell>
          <cell r="E556" t="str">
            <v>SWOOSH - Air</v>
          </cell>
          <cell r="F556" t="str">
            <v>SGN</v>
          </cell>
          <cell r="G556" t="str">
            <v>Forecast</v>
          </cell>
        </row>
        <row r="557">
          <cell r="B557" t="str">
            <v>SWOOSH</v>
          </cell>
          <cell r="C557">
            <v>4301</v>
          </cell>
          <cell r="D557">
            <v>8</v>
          </cell>
          <cell r="E557" t="str">
            <v>SWOOSH - Sea</v>
          </cell>
          <cell r="F557" t="str">
            <v>SGN</v>
          </cell>
          <cell r="G557" t="str">
            <v>Forecast</v>
          </cell>
        </row>
        <row r="558">
          <cell r="B558" t="str">
            <v>TKMAXX</v>
          </cell>
          <cell r="C558">
            <v>25</v>
          </cell>
          <cell r="D558">
            <v>8</v>
          </cell>
          <cell r="E558" t="str">
            <v>TKMAXX - Sea</v>
          </cell>
          <cell r="F558" t="str">
            <v>SGN</v>
          </cell>
          <cell r="G558" t="str">
            <v>Forecast</v>
          </cell>
        </row>
        <row r="559">
          <cell r="B559" t="str">
            <v>TOMBOD</v>
          </cell>
          <cell r="C559">
            <v>1</v>
          </cell>
          <cell r="D559">
            <v>8</v>
          </cell>
          <cell r="E559" t="str">
            <v>TOMBOD - Sea</v>
          </cell>
          <cell r="F559" t="str">
            <v>SGN</v>
          </cell>
          <cell r="G559" t="str">
            <v>Forecast</v>
          </cell>
        </row>
        <row r="560">
          <cell r="B560" t="str">
            <v>TOMFTW</v>
          </cell>
          <cell r="C560">
            <v>34</v>
          </cell>
          <cell r="D560">
            <v>8</v>
          </cell>
          <cell r="E560" t="str">
            <v>TOMFTW - Sea</v>
          </cell>
          <cell r="F560" t="str">
            <v>SGN</v>
          </cell>
          <cell r="G560" t="str">
            <v>Forecast</v>
          </cell>
        </row>
        <row r="561">
          <cell r="B561" t="str">
            <v>TOMHAN</v>
          </cell>
          <cell r="C561">
            <v>0</v>
          </cell>
          <cell r="D561">
            <v>8</v>
          </cell>
          <cell r="E561" t="str">
            <v>TOMHAN - Sea</v>
          </cell>
          <cell r="F561" t="str">
            <v>SGN</v>
          </cell>
          <cell r="G561" t="str">
            <v>Forecast</v>
          </cell>
        </row>
        <row r="562">
          <cell r="B562" t="str">
            <v>TOMRTL</v>
          </cell>
          <cell r="C562">
            <v>2</v>
          </cell>
          <cell r="D562">
            <v>8</v>
          </cell>
          <cell r="E562" t="str">
            <v>TOMRTL - Sea</v>
          </cell>
          <cell r="F562" t="str">
            <v>SGN</v>
          </cell>
          <cell r="G562" t="str">
            <v>Forecast</v>
          </cell>
        </row>
        <row r="563">
          <cell r="B563" t="str">
            <v>TRUINT</v>
          </cell>
          <cell r="C563">
            <v>1</v>
          </cell>
          <cell r="D563">
            <v>8</v>
          </cell>
          <cell r="E563" t="str">
            <v>TRUINT - Sea</v>
          </cell>
          <cell r="F563" t="str">
            <v>SGN</v>
          </cell>
          <cell r="G563" t="str">
            <v>Forecast</v>
          </cell>
        </row>
        <row r="564">
          <cell r="B564" t="str">
            <v>UAAIR</v>
          </cell>
          <cell r="C564">
            <v>54</v>
          </cell>
          <cell r="D564">
            <v>8</v>
          </cell>
          <cell r="E564" t="str">
            <v>UAAIR - Air</v>
          </cell>
          <cell r="F564" t="str">
            <v>SGN</v>
          </cell>
          <cell r="G564" t="str">
            <v>Forecast</v>
          </cell>
        </row>
        <row r="565">
          <cell r="B565" t="str">
            <v>UADSHP</v>
          </cell>
          <cell r="C565">
            <v>10</v>
          </cell>
          <cell r="D565">
            <v>8</v>
          </cell>
          <cell r="E565" t="str">
            <v>UADSHP - Sea</v>
          </cell>
          <cell r="F565" t="str">
            <v>SGN</v>
          </cell>
          <cell r="G565" t="str">
            <v>Forecast</v>
          </cell>
        </row>
        <row r="566">
          <cell r="B566" t="str">
            <v>UAWEN</v>
          </cell>
          <cell r="C566">
            <v>47</v>
          </cell>
          <cell r="D566">
            <v>8</v>
          </cell>
          <cell r="E566" t="str">
            <v>UAWEN - Sea</v>
          </cell>
          <cell r="F566" t="str">
            <v>SGN</v>
          </cell>
          <cell r="G566" t="str">
            <v>Forecast</v>
          </cell>
        </row>
        <row r="567">
          <cell r="B567" t="str">
            <v>URBAN</v>
          </cell>
          <cell r="C567">
            <v>39</v>
          </cell>
          <cell r="D567">
            <v>8</v>
          </cell>
          <cell r="E567" t="str">
            <v>URBAN - Sea</v>
          </cell>
          <cell r="F567" t="str">
            <v>SGN</v>
          </cell>
          <cell r="G567" t="str">
            <v>Forecast</v>
          </cell>
        </row>
        <row r="568">
          <cell r="B568" t="str">
            <v>WARAS</v>
          </cell>
          <cell r="C568">
            <v>4</v>
          </cell>
          <cell r="D568">
            <v>8</v>
          </cell>
          <cell r="E568" t="str">
            <v>WARAS - Sea</v>
          </cell>
          <cell r="F568" t="str">
            <v>SGN</v>
          </cell>
          <cell r="G568" t="str">
            <v>Forecast</v>
          </cell>
        </row>
        <row r="569">
          <cell r="B569" t="str">
            <v>WARMEX</v>
          </cell>
          <cell r="C569">
            <v>7</v>
          </cell>
          <cell r="D569">
            <v>8</v>
          </cell>
          <cell r="E569" t="str">
            <v>WARMEX - Sea</v>
          </cell>
          <cell r="F569" t="str">
            <v>SGN</v>
          </cell>
          <cell r="G569" t="str">
            <v>Forecast</v>
          </cell>
        </row>
        <row r="570">
          <cell r="B570" t="str">
            <v>X47BL</v>
          </cell>
          <cell r="C570">
            <v>1</v>
          </cell>
          <cell r="D570">
            <v>8</v>
          </cell>
          <cell r="E570" t="str">
            <v>X47BL - Sea</v>
          </cell>
          <cell r="F570" t="str">
            <v>SGN</v>
          </cell>
          <cell r="G570" t="str">
            <v>Forecast</v>
          </cell>
        </row>
        <row r="571">
          <cell r="B571" t="str">
            <v>XCALM</v>
          </cell>
          <cell r="C571">
            <v>2</v>
          </cell>
          <cell r="D571">
            <v>8</v>
          </cell>
          <cell r="E571" t="str">
            <v>XCALM - Sea</v>
          </cell>
          <cell r="F571" t="str">
            <v>SGN</v>
          </cell>
          <cell r="G571" t="str">
            <v>Forecast</v>
          </cell>
        </row>
        <row r="572">
          <cell r="B572" t="str">
            <v>XHBIL</v>
          </cell>
          <cell r="C572">
            <v>0</v>
          </cell>
          <cell r="D572">
            <v>8</v>
          </cell>
          <cell r="E572" t="str">
            <v>XHBIL - Sea</v>
          </cell>
          <cell r="F572" t="str">
            <v>SGN</v>
          </cell>
          <cell r="G572" t="str">
            <v>Forecast</v>
          </cell>
        </row>
        <row r="573">
          <cell r="B573" t="str">
            <v>AAFZE</v>
          </cell>
          <cell r="C573">
            <v>0</v>
          </cell>
          <cell r="D573">
            <v>9</v>
          </cell>
          <cell r="E573" t="str">
            <v>AAFZE - Air</v>
          </cell>
          <cell r="F573" t="str">
            <v>SGN</v>
          </cell>
          <cell r="G573" t="str">
            <v>Forecast</v>
          </cell>
        </row>
        <row r="574">
          <cell r="B574" t="str">
            <v>AAFZE</v>
          </cell>
          <cell r="C574">
            <v>8</v>
          </cell>
          <cell r="D574">
            <v>9</v>
          </cell>
          <cell r="E574" t="str">
            <v>AAFZE - Sea</v>
          </cell>
          <cell r="F574" t="str">
            <v>SGN</v>
          </cell>
          <cell r="G574" t="str">
            <v>Forecast</v>
          </cell>
        </row>
        <row r="575">
          <cell r="B575" t="str">
            <v>AEBV</v>
          </cell>
          <cell r="C575">
            <v>11</v>
          </cell>
          <cell r="D575">
            <v>9</v>
          </cell>
          <cell r="E575" t="str">
            <v>AEBV - Air</v>
          </cell>
          <cell r="F575" t="str">
            <v>SGN</v>
          </cell>
          <cell r="G575" t="str">
            <v>Forecast</v>
          </cell>
        </row>
        <row r="576">
          <cell r="B576" t="str">
            <v>AEBV</v>
          </cell>
          <cell r="C576">
            <v>29</v>
          </cell>
          <cell r="D576">
            <v>9</v>
          </cell>
          <cell r="E576" t="str">
            <v>AEBV - Sea</v>
          </cell>
          <cell r="F576" t="str">
            <v>SGN</v>
          </cell>
          <cell r="G576" t="str">
            <v>Forecast</v>
          </cell>
        </row>
        <row r="577">
          <cell r="B577" t="str">
            <v>AEO</v>
          </cell>
          <cell r="C577">
            <v>123</v>
          </cell>
          <cell r="D577">
            <v>9</v>
          </cell>
          <cell r="E577" t="str">
            <v>AEO - Sea</v>
          </cell>
          <cell r="F577" t="str">
            <v>SGN</v>
          </cell>
          <cell r="G577" t="str">
            <v>Forecast</v>
          </cell>
        </row>
        <row r="578">
          <cell r="B578" t="str">
            <v>AEOMIX</v>
          </cell>
          <cell r="C578">
            <v>31</v>
          </cell>
          <cell r="D578">
            <v>9</v>
          </cell>
          <cell r="E578" t="str">
            <v>AEOMIX - Sea</v>
          </cell>
          <cell r="F578" t="str">
            <v>SGN</v>
          </cell>
          <cell r="G578" t="str">
            <v>Forecast</v>
          </cell>
        </row>
        <row r="579">
          <cell r="B579" t="str">
            <v>ALBRT</v>
          </cell>
          <cell r="C579">
            <v>11</v>
          </cell>
          <cell r="D579">
            <v>9</v>
          </cell>
          <cell r="E579" t="str">
            <v>ALBRT - Sea</v>
          </cell>
          <cell r="F579" t="str">
            <v>SGN</v>
          </cell>
          <cell r="G579" t="str">
            <v>Forecast</v>
          </cell>
        </row>
        <row r="580">
          <cell r="B580" t="str">
            <v>ALLB</v>
          </cell>
          <cell r="C580">
            <v>2</v>
          </cell>
          <cell r="D580">
            <v>9</v>
          </cell>
          <cell r="E580" t="str">
            <v>ALLB - Sea</v>
          </cell>
          <cell r="F580" t="str">
            <v>SGN</v>
          </cell>
          <cell r="G580" t="str">
            <v>Forecast</v>
          </cell>
        </row>
        <row r="581">
          <cell r="B581" t="str">
            <v>ANNINC</v>
          </cell>
          <cell r="C581">
            <v>137</v>
          </cell>
          <cell r="D581">
            <v>9</v>
          </cell>
          <cell r="E581" t="str">
            <v>ANNINC - Sea</v>
          </cell>
          <cell r="F581" t="str">
            <v>SGN</v>
          </cell>
          <cell r="G581" t="str">
            <v>Forecast</v>
          </cell>
        </row>
        <row r="582">
          <cell r="B582" t="str">
            <v>ARMOUR</v>
          </cell>
          <cell r="C582">
            <v>168</v>
          </cell>
          <cell r="D582">
            <v>9</v>
          </cell>
          <cell r="E582" t="str">
            <v>ARMOUR - Sea</v>
          </cell>
          <cell r="F582" t="str">
            <v>SGN</v>
          </cell>
          <cell r="G582" t="str">
            <v>Forecast</v>
          </cell>
        </row>
        <row r="583">
          <cell r="B583" t="str">
            <v>ATC</v>
          </cell>
          <cell r="C583">
            <v>0</v>
          </cell>
          <cell r="D583">
            <v>9</v>
          </cell>
          <cell r="E583" t="str">
            <v>ATC - Air</v>
          </cell>
          <cell r="F583" t="str">
            <v>SGN</v>
          </cell>
          <cell r="G583" t="str">
            <v>Forecast</v>
          </cell>
        </row>
        <row r="584">
          <cell r="B584" t="str">
            <v>ATC</v>
          </cell>
          <cell r="C584">
            <v>14</v>
          </cell>
          <cell r="D584">
            <v>9</v>
          </cell>
          <cell r="E584" t="str">
            <v>ATC - Sea</v>
          </cell>
          <cell r="F584" t="str">
            <v>SGN</v>
          </cell>
          <cell r="G584" t="str">
            <v>Forecast</v>
          </cell>
        </row>
        <row r="585">
          <cell r="B585" t="str">
            <v>ATS</v>
          </cell>
          <cell r="C585">
            <v>62</v>
          </cell>
          <cell r="D585">
            <v>9</v>
          </cell>
          <cell r="E585" t="str">
            <v>ATS - Sea</v>
          </cell>
          <cell r="F585" t="str">
            <v>SGN</v>
          </cell>
          <cell r="G585" t="str">
            <v>Forecast</v>
          </cell>
        </row>
        <row r="586">
          <cell r="B586" t="str">
            <v>BOSE</v>
          </cell>
          <cell r="C586">
            <v>2</v>
          </cell>
          <cell r="D586">
            <v>9</v>
          </cell>
          <cell r="E586" t="str">
            <v>BOSE - Sea</v>
          </cell>
          <cell r="F586" t="str">
            <v>SGN</v>
          </cell>
          <cell r="G586" t="str">
            <v>Forecast</v>
          </cell>
        </row>
        <row r="587">
          <cell r="B587" t="str">
            <v>BPSH</v>
          </cell>
          <cell r="C587">
            <v>2</v>
          </cell>
          <cell r="D587">
            <v>9</v>
          </cell>
          <cell r="E587" t="str">
            <v>BPSH - Sea</v>
          </cell>
          <cell r="F587" t="str">
            <v>SGN</v>
          </cell>
          <cell r="G587" t="str">
            <v>Forecast</v>
          </cell>
        </row>
        <row r="588">
          <cell r="B588" t="str">
            <v>BPSHCA</v>
          </cell>
          <cell r="C588">
            <v>4</v>
          </cell>
          <cell r="D588">
            <v>9</v>
          </cell>
          <cell r="E588" t="str">
            <v>BPSHCA - Sea</v>
          </cell>
          <cell r="F588" t="str">
            <v>SGN</v>
          </cell>
          <cell r="G588" t="str">
            <v>Forecast</v>
          </cell>
        </row>
        <row r="589">
          <cell r="B589" t="str">
            <v>CKFWEU</v>
          </cell>
          <cell r="C589">
            <v>6</v>
          </cell>
          <cell r="D589">
            <v>9</v>
          </cell>
          <cell r="E589" t="str">
            <v>CKFWEU - Sea</v>
          </cell>
          <cell r="F589" t="str">
            <v>SGN</v>
          </cell>
          <cell r="G589" t="str">
            <v>Forecast</v>
          </cell>
        </row>
        <row r="590">
          <cell r="B590" t="str">
            <v>CKSWEU</v>
          </cell>
          <cell r="C590">
            <v>1</v>
          </cell>
          <cell r="D590">
            <v>9</v>
          </cell>
          <cell r="E590" t="str">
            <v>CKSWEU - Sea</v>
          </cell>
          <cell r="F590" t="str">
            <v>SGN</v>
          </cell>
          <cell r="G590" t="str">
            <v>Forecast</v>
          </cell>
        </row>
        <row r="591">
          <cell r="B591" t="str">
            <v>CLUSH</v>
          </cell>
          <cell r="C591">
            <v>1</v>
          </cell>
          <cell r="D591">
            <v>9</v>
          </cell>
          <cell r="E591" t="str">
            <v>CLUSH - Sea</v>
          </cell>
          <cell r="F591" t="str">
            <v>SGN</v>
          </cell>
          <cell r="G591" t="str">
            <v>Forecast</v>
          </cell>
        </row>
        <row r="592">
          <cell r="B592" t="str">
            <v>CONVRS</v>
          </cell>
          <cell r="C592">
            <v>35</v>
          </cell>
          <cell r="D592">
            <v>9</v>
          </cell>
          <cell r="E592" t="str">
            <v>CONVRS - Sea</v>
          </cell>
          <cell r="F592" t="str">
            <v>SGN</v>
          </cell>
          <cell r="G592" t="str">
            <v>Forecast</v>
          </cell>
        </row>
        <row r="593">
          <cell r="B593" t="str">
            <v>DEICH</v>
          </cell>
          <cell r="C593">
            <v>32</v>
          </cell>
          <cell r="D593">
            <v>9</v>
          </cell>
          <cell r="E593" t="str">
            <v>DEICH - Sea</v>
          </cell>
          <cell r="F593" t="str">
            <v>SGN</v>
          </cell>
          <cell r="G593" t="str">
            <v>Forecast</v>
          </cell>
        </row>
        <row r="594">
          <cell r="B594" t="str">
            <v>DICKS</v>
          </cell>
          <cell r="C594">
            <v>21</v>
          </cell>
          <cell r="D594">
            <v>9</v>
          </cell>
          <cell r="E594" t="str">
            <v>DICKS - Sea</v>
          </cell>
          <cell r="F594" t="str">
            <v>SGN</v>
          </cell>
          <cell r="G594" t="str">
            <v>Forecast</v>
          </cell>
        </row>
        <row r="595">
          <cell r="B595" t="str">
            <v>DSAQSP</v>
          </cell>
          <cell r="C595">
            <v>3</v>
          </cell>
          <cell r="D595">
            <v>9</v>
          </cell>
          <cell r="E595" t="str">
            <v>DSAQSP - Sea</v>
          </cell>
          <cell r="F595" t="str">
            <v>SGN</v>
          </cell>
          <cell r="G595" t="str">
            <v>Forecast</v>
          </cell>
        </row>
        <row r="596">
          <cell r="B596" t="str">
            <v>EDDIEB</v>
          </cell>
          <cell r="C596">
            <v>13</v>
          </cell>
          <cell r="D596">
            <v>9</v>
          </cell>
          <cell r="E596" t="str">
            <v>EDDIEB - Sea</v>
          </cell>
          <cell r="F596" t="str">
            <v>SGN</v>
          </cell>
          <cell r="G596" t="str">
            <v>Forecast</v>
          </cell>
        </row>
        <row r="597">
          <cell r="B597" t="str">
            <v>ELLUS</v>
          </cell>
          <cell r="C597">
            <v>1</v>
          </cell>
          <cell r="D597">
            <v>9</v>
          </cell>
          <cell r="E597" t="str">
            <v>ELLUS - Sea</v>
          </cell>
          <cell r="F597" t="str">
            <v>SGN</v>
          </cell>
          <cell r="G597" t="str">
            <v>Forecast</v>
          </cell>
        </row>
        <row r="598">
          <cell r="B598" t="str">
            <v>EMLUX</v>
          </cell>
          <cell r="C598">
            <v>34</v>
          </cell>
          <cell r="D598">
            <v>9</v>
          </cell>
          <cell r="E598" t="str">
            <v>EMLUX - Sea</v>
          </cell>
          <cell r="F598" t="str">
            <v>SGN</v>
          </cell>
          <cell r="G598" t="str">
            <v>Forecast</v>
          </cell>
        </row>
        <row r="599">
          <cell r="B599" t="str">
            <v>ENGRS</v>
          </cell>
          <cell r="C599">
            <v>4</v>
          </cell>
          <cell r="D599">
            <v>9</v>
          </cell>
          <cell r="E599" t="str">
            <v>ENGRS - Sea</v>
          </cell>
          <cell r="F599" t="str">
            <v>SGN</v>
          </cell>
          <cell r="G599" t="str">
            <v>Forecast</v>
          </cell>
        </row>
        <row r="600">
          <cell r="B600" t="str">
            <v>ENSHOE</v>
          </cell>
          <cell r="C600">
            <v>3</v>
          </cell>
          <cell r="D600">
            <v>9</v>
          </cell>
          <cell r="E600" t="str">
            <v>ENSHOE - Sea</v>
          </cell>
          <cell r="F600" t="str">
            <v>SGN</v>
          </cell>
          <cell r="G600" t="str">
            <v>Forecast</v>
          </cell>
        </row>
        <row r="601">
          <cell r="B601" t="str">
            <v>EUROM</v>
          </cell>
          <cell r="C601">
            <v>12</v>
          </cell>
          <cell r="D601">
            <v>9</v>
          </cell>
          <cell r="E601" t="str">
            <v>EUROM - Sea</v>
          </cell>
          <cell r="F601" t="str">
            <v>SGN</v>
          </cell>
          <cell r="G601" t="str">
            <v>Forecast</v>
          </cell>
        </row>
        <row r="602">
          <cell r="B602" t="str">
            <v>GAP</v>
          </cell>
          <cell r="C602">
            <v>3</v>
          </cell>
          <cell r="D602">
            <v>9</v>
          </cell>
          <cell r="E602" t="str">
            <v>GAP - Air</v>
          </cell>
          <cell r="F602" t="str">
            <v>SGN</v>
          </cell>
          <cell r="G602" t="str">
            <v>Forecast</v>
          </cell>
        </row>
        <row r="603">
          <cell r="B603" t="str">
            <v>GAP</v>
          </cell>
          <cell r="C603">
            <v>478</v>
          </cell>
          <cell r="D603">
            <v>9</v>
          </cell>
          <cell r="E603" t="str">
            <v>GAP - Sea</v>
          </cell>
          <cell r="F603" t="str">
            <v>SGN</v>
          </cell>
          <cell r="G603" t="str">
            <v>Forecast</v>
          </cell>
        </row>
        <row r="604">
          <cell r="B604" t="str">
            <v>GFSI</v>
          </cell>
          <cell r="C604">
            <v>2</v>
          </cell>
          <cell r="D604">
            <v>9</v>
          </cell>
          <cell r="E604" t="str">
            <v>GFSI - Sea</v>
          </cell>
          <cell r="F604" t="str">
            <v>SGN</v>
          </cell>
          <cell r="G604" t="str">
            <v>Forecast</v>
          </cell>
        </row>
        <row r="605">
          <cell r="B605" t="str">
            <v>GORE</v>
          </cell>
          <cell r="C605">
            <v>4</v>
          </cell>
          <cell r="D605">
            <v>9</v>
          </cell>
          <cell r="E605" t="str">
            <v>GORE - Sea</v>
          </cell>
          <cell r="F605" t="str">
            <v>SGN</v>
          </cell>
          <cell r="G605" t="str">
            <v>Forecast</v>
          </cell>
        </row>
        <row r="606">
          <cell r="B606" t="str">
            <v>GUITCN</v>
          </cell>
          <cell r="C606">
            <v>4</v>
          </cell>
          <cell r="D606">
            <v>9</v>
          </cell>
          <cell r="E606" t="str">
            <v>GUITCN - Sea</v>
          </cell>
          <cell r="F606" t="str">
            <v>SGN</v>
          </cell>
          <cell r="G606" t="str">
            <v>Forecast</v>
          </cell>
        </row>
        <row r="607">
          <cell r="B607" t="str">
            <v>HAGGAR</v>
          </cell>
          <cell r="C607">
            <v>8</v>
          </cell>
          <cell r="D607">
            <v>9</v>
          </cell>
          <cell r="E607" t="str">
            <v>HAGGAR - Sea</v>
          </cell>
          <cell r="F607" t="str">
            <v>SGN</v>
          </cell>
          <cell r="G607" t="str">
            <v>Forecast</v>
          </cell>
        </row>
        <row r="608">
          <cell r="B608" t="str">
            <v>HBIRAW</v>
          </cell>
          <cell r="C608">
            <v>7</v>
          </cell>
          <cell r="D608">
            <v>9</v>
          </cell>
          <cell r="E608" t="str">
            <v>HBIRAW - Sea</v>
          </cell>
          <cell r="F608" t="str">
            <v>SGN</v>
          </cell>
          <cell r="G608" t="str">
            <v>Forecast</v>
          </cell>
        </row>
        <row r="609">
          <cell r="B609" t="str">
            <v>HORBAC</v>
          </cell>
          <cell r="C609">
            <v>2</v>
          </cell>
          <cell r="D609">
            <v>9</v>
          </cell>
          <cell r="E609" t="str">
            <v>HORBAC - Sea</v>
          </cell>
          <cell r="F609" t="str">
            <v>SGN</v>
          </cell>
          <cell r="G609" t="str">
            <v>Forecast</v>
          </cell>
        </row>
        <row r="610">
          <cell r="B610" t="str">
            <v>HUNK</v>
          </cell>
          <cell r="C610">
            <v>1</v>
          </cell>
          <cell r="D610">
            <v>9</v>
          </cell>
          <cell r="E610" t="str">
            <v>HUNK - Sea</v>
          </cell>
          <cell r="F610" t="str">
            <v>SGN</v>
          </cell>
          <cell r="G610" t="str">
            <v>Forecast</v>
          </cell>
        </row>
        <row r="611">
          <cell r="B611" t="str">
            <v>IMAGE</v>
          </cell>
          <cell r="C611">
            <v>2</v>
          </cell>
          <cell r="D611">
            <v>9</v>
          </cell>
          <cell r="E611" t="str">
            <v>IMAGE - Sea</v>
          </cell>
          <cell r="F611" t="str">
            <v>SGN</v>
          </cell>
          <cell r="G611" t="str">
            <v>Forecast</v>
          </cell>
        </row>
        <row r="612">
          <cell r="B612" t="str">
            <v>ITGM</v>
          </cell>
          <cell r="C612">
            <v>2</v>
          </cell>
          <cell r="D612">
            <v>9</v>
          </cell>
          <cell r="E612" t="str">
            <v>ITGM - Sea</v>
          </cell>
          <cell r="F612" t="str">
            <v>SGN</v>
          </cell>
          <cell r="G612" t="str">
            <v>Forecast</v>
          </cell>
        </row>
        <row r="613">
          <cell r="B613" t="str">
            <v>JCREW</v>
          </cell>
          <cell r="C613">
            <v>15</v>
          </cell>
          <cell r="D613">
            <v>9</v>
          </cell>
          <cell r="E613" t="str">
            <v>JCREW - Air</v>
          </cell>
          <cell r="F613" t="str">
            <v>SGN</v>
          </cell>
          <cell r="G613" t="str">
            <v>Forecast</v>
          </cell>
        </row>
        <row r="614">
          <cell r="B614" t="str">
            <v>JCREW</v>
          </cell>
          <cell r="C614">
            <v>38</v>
          </cell>
          <cell r="D614">
            <v>9</v>
          </cell>
          <cell r="E614" t="str">
            <v>JCREW - Sea</v>
          </cell>
          <cell r="F614" t="str">
            <v>SGN</v>
          </cell>
          <cell r="G614" t="str">
            <v>Forecast</v>
          </cell>
        </row>
        <row r="615">
          <cell r="B615" t="str">
            <v>KMRTFM</v>
          </cell>
          <cell r="C615">
            <v>44</v>
          </cell>
          <cell r="D615">
            <v>9</v>
          </cell>
          <cell r="E615" t="str">
            <v>KMRTFM - Sea</v>
          </cell>
          <cell r="F615" t="str">
            <v>SGN</v>
          </cell>
          <cell r="G615" t="str">
            <v>Forecast</v>
          </cell>
        </row>
        <row r="616">
          <cell r="B616" t="str">
            <v>MUFREN</v>
          </cell>
          <cell r="C616">
            <v>0</v>
          </cell>
          <cell r="D616">
            <v>9</v>
          </cell>
          <cell r="E616" t="str">
            <v>MUFREN - Sea</v>
          </cell>
          <cell r="F616" t="str">
            <v>SGN</v>
          </cell>
          <cell r="G616" t="str">
            <v>Forecast</v>
          </cell>
        </row>
        <row r="617">
          <cell r="B617" t="str">
            <v>MYSHOE</v>
          </cell>
          <cell r="C617">
            <v>21</v>
          </cell>
          <cell r="D617">
            <v>9</v>
          </cell>
          <cell r="E617" t="str">
            <v>MYSHOE - Sea</v>
          </cell>
          <cell r="F617" t="str">
            <v>SGN</v>
          </cell>
          <cell r="G617" t="str">
            <v>Forecast</v>
          </cell>
        </row>
        <row r="618">
          <cell r="B618" t="str">
            <v>NBAL</v>
          </cell>
          <cell r="C618">
            <v>1</v>
          </cell>
          <cell r="D618">
            <v>9</v>
          </cell>
          <cell r="E618" t="str">
            <v>NBAL - Air</v>
          </cell>
          <cell r="F618" t="str">
            <v>SGN</v>
          </cell>
          <cell r="G618" t="str">
            <v>Forecast</v>
          </cell>
        </row>
        <row r="619">
          <cell r="B619" t="str">
            <v>NBAL</v>
          </cell>
          <cell r="C619">
            <v>336</v>
          </cell>
          <cell r="D619">
            <v>9</v>
          </cell>
          <cell r="E619" t="str">
            <v>NBAL - Sea</v>
          </cell>
          <cell r="F619" t="str">
            <v>SGN</v>
          </cell>
          <cell r="G619" t="str">
            <v>Forecast</v>
          </cell>
        </row>
        <row r="620">
          <cell r="B620" t="str">
            <v>NBC</v>
          </cell>
          <cell r="C620">
            <v>39</v>
          </cell>
          <cell r="D620">
            <v>9</v>
          </cell>
          <cell r="E620" t="str">
            <v>NBC - Sea</v>
          </cell>
          <cell r="F620" t="str">
            <v>SGN</v>
          </cell>
          <cell r="G620" t="str">
            <v>Forecast</v>
          </cell>
        </row>
        <row r="621">
          <cell r="B621" t="str">
            <v>OBIPOL</v>
          </cell>
          <cell r="C621">
            <v>5</v>
          </cell>
          <cell r="D621">
            <v>9</v>
          </cell>
          <cell r="E621" t="str">
            <v>OBIPOL - Sea</v>
          </cell>
          <cell r="F621" t="str">
            <v>SGN</v>
          </cell>
          <cell r="G621" t="str">
            <v>Forecast</v>
          </cell>
        </row>
        <row r="622">
          <cell r="B622" t="str">
            <v>OBIRUS</v>
          </cell>
          <cell r="C622">
            <v>0</v>
          </cell>
          <cell r="D622">
            <v>9</v>
          </cell>
          <cell r="E622" t="str">
            <v>OBIRUS - Sea</v>
          </cell>
          <cell r="F622" t="str">
            <v>SGN</v>
          </cell>
          <cell r="G622" t="str">
            <v>Forecast</v>
          </cell>
        </row>
        <row r="623">
          <cell r="B623" t="str">
            <v>OUTDOR</v>
          </cell>
          <cell r="C623">
            <v>1</v>
          </cell>
          <cell r="D623">
            <v>9</v>
          </cell>
          <cell r="E623" t="str">
            <v>OUTDOR - Air</v>
          </cell>
          <cell r="F623" t="str">
            <v>SGN</v>
          </cell>
          <cell r="G623" t="str">
            <v>Forecast</v>
          </cell>
        </row>
        <row r="624">
          <cell r="B624" t="str">
            <v>OUTDOR</v>
          </cell>
          <cell r="C624">
            <v>354</v>
          </cell>
          <cell r="D624">
            <v>9</v>
          </cell>
          <cell r="E624" t="str">
            <v>OUTDOR - Sea</v>
          </cell>
          <cell r="F624" t="str">
            <v>SGN</v>
          </cell>
          <cell r="G624" t="str">
            <v>Forecast</v>
          </cell>
        </row>
        <row r="625">
          <cell r="B625" t="str">
            <v>PACSUN</v>
          </cell>
          <cell r="C625">
            <v>2</v>
          </cell>
          <cell r="D625">
            <v>9</v>
          </cell>
          <cell r="E625" t="str">
            <v>PACSUN - Air</v>
          </cell>
          <cell r="F625" t="str">
            <v>SGN</v>
          </cell>
          <cell r="G625" t="str">
            <v>Forecast</v>
          </cell>
        </row>
        <row r="626">
          <cell r="B626" t="str">
            <v>PACSUN</v>
          </cell>
          <cell r="C626">
            <v>5</v>
          </cell>
          <cell r="D626">
            <v>9</v>
          </cell>
          <cell r="E626" t="str">
            <v>PACSUN - Sea</v>
          </cell>
          <cell r="F626" t="str">
            <v>SGN</v>
          </cell>
          <cell r="G626" t="str">
            <v>Forecast</v>
          </cell>
        </row>
        <row r="627">
          <cell r="B627" t="str">
            <v>PESPO</v>
          </cell>
          <cell r="C627">
            <v>0</v>
          </cell>
          <cell r="D627">
            <v>9</v>
          </cell>
          <cell r="E627" t="str">
            <v>PESPO - Sea</v>
          </cell>
          <cell r="F627" t="str">
            <v>SGN</v>
          </cell>
          <cell r="G627" t="str">
            <v>Forecast</v>
          </cell>
        </row>
        <row r="628">
          <cell r="B628" t="str">
            <v>PVHJA</v>
          </cell>
          <cell r="C628">
            <v>0</v>
          </cell>
          <cell r="D628">
            <v>9</v>
          </cell>
          <cell r="E628" t="str">
            <v>PVHJA - Air</v>
          </cell>
          <cell r="F628" t="str">
            <v>SGN</v>
          </cell>
          <cell r="G628" t="str">
            <v>Forecast</v>
          </cell>
        </row>
        <row r="629">
          <cell r="B629" t="str">
            <v>PVHJA</v>
          </cell>
          <cell r="C629">
            <v>3</v>
          </cell>
          <cell r="D629">
            <v>9</v>
          </cell>
          <cell r="E629" t="str">
            <v>PVHJA - Sea</v>
          </cell>
          <cell r="F629" t="str">
            <v>SGN</v>
          </cell>
          <cell r="G629" t="str">
            <v>Forecast</v>
          </cell>
        </row>
        <row r="630">
          <cell r="B630" t="str">
            <v>RACK</v>
          </cell>
          <cell r="C630">
            <v>1</v>
          </cell>
          <cell r="D630">
            <v>9</v>
          </cell>
          <cell r="E630" t="str">
            <v>RACK - Sea</v>
          </cell>
          <cell r="F630" t="str">
            <v>SGN</v>
          </cell>
          <cell r="G630" t="str">
            <v>Forecast</v>
          </cell>
        </row>
        <row r="631">
          <cell r="B631" t="str">
            <v>RH</v>
          </cell>
          <cell r="C631">
            <v>160</v>
          </cell>
          <cell r="D631">
            <v>9</v>
          </cell>
          <cell r="E631" t="str">
            <v>RH - Sea</v>
          </cell>
          <cell r="F631" t="str">
            <v>SGN</v>
          </cell>
          <cell r="G631" t="str">
            <v>Forecast</v>
          </cell>
        </row>
        <row r="632">
          <cell r="B632" t="str">
            <v>SWOOSH</v>
          </cell>
          <cell r="C632">
            <v>49</v>
          </cell>
          <cell r="D632">
            <v>9</v>
          </cell>
          <cell r="E632" t="str">
            <v>SWOOSH - Air</v>
          </cell>
          <cell r="F632" t="str">
            <v>SGN</v>
          </cell>
          <cell r="G632" t="str">
            <v>Forecast</v>
          </cell>
        </row>
        <row r="633">
          <cell r="B633" t="str">
            <v>SWOOSH</v>
          </cell>
          <cell r="C633">
            <v>7275</v>
          </cell>
          <cell r="D633">
            <v>9</v>
          </cell>
          <cell r="E633" t="str">
            <v>SWOOSH - Sea</v>
          </cell>
          <cell r="F633" t="str">
            <v>SGN</v>
          </cell>
          <cell r="G633" t="str">
            <v>Forecast</v>
          </cell>
        </row>
        <row r="634">
          <cell r="B634" t="str">
            <v>TKMAXX</v>
          </cell>
          <cell r="C634">
            <v>159</v>
          </cell>
          <cell r="D634">
            <v>9</v>
          </cell>
          <cell r="E634" t="str">
            <v>TKMAXX - Sea</v>
          </cell>
          <cell r="F634" t="str">
            <v>SGN</v>
          </cell>
          <cell r="G634" t="str">
            <v>Forecast</v>
          </cell>
        </row>
        <row r="635">
          <cell r="B635" t="str">
            <v>TOMBOD</v>
          </cell>
          <cell r="C635">
            <v>5</v>
          </cell>
          <cell r="D635">
            <v>9</v>
          </cell>
          <cell r="E635" t="str">
            <v>TOMBOD - Sea</v>
          </cell>
          <cell r="F635" t="str">
            <v>SGN</v>
          </cell>
          <cell r="G635" t="str">
            <v>Forecast</v>
          </cell>
        </row>
        <row r="636">
          <cell r="B636" t="str">
            <v>TOMFTW</v>
          </cell>
          <cell r="C636">
            <v>39</v>
          </cell>
          <cell r="D636">
            <v>9</v>
          </cell>
          <cell r="E636" t="str">
            <v>TOMFTW - Sea</v>
          </cell>
          <cell r="F636" t="str">
            <v>SGN</v>
          </cell>
          <cell r="G636" t="str">
            <v>Forecast</v>
          </cell>
        </row>
        <row r="637">
          <cell r="B637" t="str">
            <v>TOMHAN</v>
          </cell>
          <cell r="C637">
            <v>1</v>
          </cell>
          <cell r="D637">
            <v>9</v>
          </cell>
          <cell r="E637" t="str">
            <v>TOMHAN - Sea</v>
          </cell>
          <cell r="F637" t="str">
            <v>SGN</v>
          </cell>
          <cell r="G637" t="str">
            <v>Forecast</v>
          </cell>
        </row>
        <row r="638">
          <cell r="B638" t="str">
            <v>TOMRTL</v>
          </cell>
          <cell r="C638">
            <v>4</v>
          </cell>
          <cell r="D638">
            <v>9</v>
          </cell>
          <cell r="E638" t="str">
            <v>TOMRTL - Sea</v>
          </cell>
          <cell r="F638" t="str">
            <v>SGN</v>
          </cell>
          <cell r="G638" t="str">
            <v>Forecast</v>
          </cell>
        </row>
        <row r="639">
          <cell r="B639" t="str">
            <v>UAAIR</v>
          </cell>
          <cell r="C639">
            <v>25</v>
          </cell>
          <cell r="D639">
            <v>9</v>
          </cell>
          <cell r="E639" t="str">
            <v>UAAIR - Air</v>
          </cell>
          <cell r="F639" t="str">
            <v>SGN</v>
          </cell>
          <cell r="G639" t="str">
            <v>Forecast</v>
          </cell>
        </row>
        <row r="640">
          <cell r="B640" t="str">
            <v>UAWEN</v>
          </cell>
          <cell r="C640">
            <v>31</v>
          </cell>
          <cell r="D640">
            <v>9</v>
          </cell>
          <cell r="E640" t="str">
            <v>UAWEN - Sea</v>
          </cell>
          <cell r="F640" t="str">
            <v>SGN</v>
          </cell>
          <cell r="G640" t="str">
            <v>Forecast</v>
          </cell>
        </row>
        <row r="641">
          <cell r="B641" t="str">
            <v>URBAN</v>
          </cell>
          <cell r="C641">
            <v>137</v>
          </cell>
          <cell r="D641">
            <v>9</v>
          </cell>
          <cell r="E641" t="str">
            <v>URBAN - Sea</v>
          </cell>
          <cell r="F641" t="str">
            <v>SGN</v>
          </cell>
          <cell r="G641" t="str">
            <v>Forecast</v>
          </cell>
        </row>
        <row r="642">
          <cell r="B642" t="str">
            <v>WARAS</v>
          </cell>
          <cell r="C642">
            <v>9</v>
          </cell>
          <cell r="D642">
            <v>9</v>
          </cell>
          <cell r="E642" t="str">
            <v>WARAS - Sea</v>
          </cell>
          <cell r="F642" t="str">
            <v>SGN</v>
          </cell>
          <cell r="G642" t="str">
            <v>Forecast</v>
          </cell>
        </row>
        <row r="643">
          <cell r="B643" t="str">
            <v>WARMEX</v>
          </cell>
          <cell r="C643">
            <v>5</v>
          </cell>
          <cell r="D643">
            <v>9</v>
          </cell>
          <cell r="E643" t="str">
            <v>WARMEX - Sea</v>
          </cell>
          <cell r="F643" t="str">
            <v>SGN</v>
          </cell>
          <cell r="G643" t="str">
            <v>Forecast</v>
          </cell>
        </row>
        <row r="644">
          <cell r="B644" t="str">
            <v>WYNBRG</v>
          </cell>
          <cell r="C644">
            <v>1</v>
          </cell>
          <cell r="D644">
            <v>9</v>
          </cell>
          <cell r="E644" t="str">
            <v>WYNBRG - Sea</v>
          </cell>
          <cell r="F644" t="str">
            <v>SGN</v>
          </cell>
          <cell r="G644" t="str">
            <v>Forecast</v>
          </cell>
        </row>
        <row r="645">
          <cell r="B645" t="str">
            <v>XATPE</v>
          </cell>
          <cell r="C645">
            <v>5</v>
          </cell>
          <cell r="D645">
            <v>9</v>
          </cell>
          <cell r="E645" t="str">
            <v>XATPE - Sea</v>
          </cell>
          <cell r="F645" t="str">
            <v>SGN</v>
          </cell>
          <cell r="G645" t="str">
            <v>Forecast</v>
          </cell>
        </row>
        <row r="646">
          <cell r="B646" t="str">
            <v>XFIKA</v>
          </cell>
          <cell r="C646">
            <v>0</v>
          </cell>
          <cell r="D646">
            <v>9</v>
          </cell>
          <cell r="E646" t="str">
            <v>XFIKA - Sea</v>
          </cell>
          <cell r="F646" t="str">
            <v>SGN</v>
          </cell>
          <cell r="G646" t="str">
            <v>Forecast</v>
          </cell>
        </row>
        <row r="647">
          <cell r="B647" t="str">
            <v>XSCIN</v>
          </cell>
          <cell r="C647">
            <v>2</v>
          </cell>
          <cell r="D647">
            <v>9</v>
          </cell>
          <cell r="E647" t="str">
            <v>XSCIN - Sea</v>
          </cell>
          <cell r="F647" t="str">
            <v>SGN</v>
          </cell>
          <cell r="G647" t="str">
            <v>Forecast</v>
          </cell>
        </row>
        <row r="648">
          <cell r="B648" t="str">
            <v>AAFZE</v>
          </cell>
          <cell r="C648">
            <v>6</v>
          </cell>
          <cell r="D648">
            <v>10</v>
          </cell>
          <cell r="E648" t="str">
            <v>AAFZE - Sea</v>
          </cell>
          <cell r="F648" t="str">
            <v>SGN</v>
          </cell>
          <cell r="G648" t="str">
            <v>Forecast</v>
          </cell>
        </row>
        <row r="649">
          <cell r="B649" t="str">
            <v>AEBV</v>
          </cell>
          <cell r="C649">
            <v>14</v>
          </cell>
          <cell r="D649">
            <v>10</v>
          </cell>
          <cell r="E649" t="str">
            <v>AEBV - Air</v>
          </cell>
          <cell r="F649" t="str">
            <v>SGN</v>
          </cell>
          <cell r="G649" t="str">
            <v>Forecast</v>
          </cell>
        </row>
        <row r="650">
          <cell r="B650" t="str">
            <v>AEBV</v>
          </cell>
          <cell r="C650">
            <v>58</v>
          </cell>
          <cell r="D650">
            <v>10</v>
          </cell>
          <cell r="E650" t="str">
            <v>AEBV - Sea</v>
          </cell>
          <cell r="F650" t="str">
            <v>SGN</v>
          </cell>
          <cell r="G650" t="str">
            <v>Forecast</v>
          </cell>
        </row>
        <row r="651">
          <cell r="B651" t="str">
            <v>AEC</v>
          </cell>
          <cell r="C651">
            <v>1</v>
          </cell>
          <cell r="D651">
            <v>10</v>
          </cell>
          <cell r="E651" t="str">
            <v>AEC - Air</v>
          </cell>
          <cell r="F651" t="str">
            <v>SGN</v>
          </cell>
          <cell r="G651" t="str">
            <v>Forecast</v>
          </cell>
        </row>
        <row r="652">
          <cell r="B652" t="str">
            <v>AEOHK</v>
          </cell>
          <cell r="C652">
            <v>7</v>
          </cell>
          <cell r="D652">
            <v>10</v>
          </cell>
          <cell r="E652" t="str">
            <v>AEOHK - Air</v>
          </cell>
          <cell r="F652" t="str">
            <v>SGN</v>
          </cell>
          <cell r="G652" t="str">
            <v>Forecast</v>
          </cell>
        </row>
        <row r="653">
          <cell r="B653" t="str">
            <v>AEOMEX</v>
          </cell>
          <cell r="C653">
            <v>4</v>
          </cell>
          <cell r="D653">
            <v>10</v>
          </cell>
          <cell r="E653" t="str">
            <v>AEOMEX - Air</v>
          </cell>
          <cell r="F653" t="str">
            <v>SGN</v>
          </cell>
          <cell r="G653" t="str">
            <v>Forecast</v>
          </cell>
        </row>
        <row r="654">
          <cell r="B654" t="str">
            <v>AEOMIX</v>
          </cell>
          <cell r="C654">
            <v>29</v>
          </cell>
          <cell r="D654">
            <v>10</v>
          </cell>
          <cell r="E654" t="str">
            <v>AEOMIX - Sea</v>
          </cell>
          <cell r="F654" t="str">
            <v>SGN</v>
          </cell>
          <cell r="G654" t="str">
            <v>Forecast</v>
          </cell>
        </row>
        <row r="655">
          <cell r="B655" t="str">
            <v>AEOSHA</v>
          </cell>
          <cell r="C655">
            <v>1</v>
          </cell>
          <cell r="D655">
            <v>10</v>
          </cell>
          <cell r="E655" t="str">
            <v>AEOSHA - Air</v>
          </cell>
          <cell r="F655" t="str">
            <v>SGN</v>
          </cell>
          <cell r="G655" t="str">
            <v>Forecast</v>
          </cell>
        </row>
        <row r="656">
          <cell r="B656" t="str">
            <v>ARMOUR</v>
          </cell>
          <cell r="C656">
            <v>130</v>
          </cell>
          <cell r="D656">
            <v>10</v>
          </cell>
          <cell r="E656" t="str">
            <v>ARMOUR - Sea</v>
          </cell>
          <cell r="F656" t="str">
            <v>SGN</v>
          </cell>
          <cell r="G656" t="str">
            <v>Forecast</v>
          </cell>
        </row>
        <row r="657">
          <cell r="B657" t="str">
            <v>ATC</v>
          </cell>
          <cell r="C657">
            <v>0</v>
          </cell>
          <cell r="D657">
            <v>10</v>
          </cell>
          <cell r="E657" t="str">
            <v>ATC - Air</v>
          </cell>
          <cell r="F657" t="str">
            <v>SGN</v>
          </cell>
          <cell r="G657" t="str">
            <v>Forecast</v>
          </cell>
        </row>
        <row r="658">
          <cell r="B658" t="str">
            <v>ATC</v>
          </cell>
          <cell r="C658">
            <v>18</v>
          </cell>
          <cell r="D658">
            <v>10</v>
          </cell>
          <cell r="E658" t="str">
            <v>ATC - Sea</v>
          </cell>
          <cell r="F658" t="str">
            <v>SGN</v>
          </cell>
          <cell r="G658" t="str">
            <v>Forecast</v>
          </cell>
        </row>
        <row r="659">
          <cell r="B659" t="str">
            <v>BELL</v>
          </cell>
          <cell r="C659">
            <v>2</v>
          </cell>
          <cell r="D659">
            <v>10</v>
          </cell>
          <cell r="E659" t="str">
            <v>BELL - Sea</v>
          </cell>
          <cell r="F659" t="str">
            <v>SGN</v>
          </cell>
          <cell r="G659" t="str">
            <v>Forecast</v>
          </cell>
        </row>
        <row r="660">
          <cell r="B660" t="str">
            <v>BHBEJ</v>
          </cell>
          <cell r="C660">
            <v>5</v>
          </cell>
          <cell r="D660">
            <v>10</v>
          </cell>
          <cell r="E660" t="str">
            <v>BHBEJ - Sea</v>
          </cell>
          <cell r="F660" t="str">
            <v>SGN</v>
          </cell>
          <cell r="G660" t="str">
            <v>Forecast</v>
          </cell>
        </row>
        <row r="661">
          <cell r="B661" t="str">
            <v>BOSE</v>
          </cell>
          <cell r="C661">
            <v>8</v>
          </cell>
          <cell r="D661">
            <v>10</v>
          </cell>
          <cell r="E661" t="str">
            <v>BOSE - Sea</v>
          </cell>
          <cell r="F661" t="str">
            <v>SGN</v>
          </cell>
          <cell r="G661" t="str">
            <v>Forecast</v>
          </cell>
        </row>
        <row r="662">
          <cell r="B662" t="str">
            <v>BPSH</v>
          </cell>
          <cell r="C662">
            <v>2</v>
          </cell>
          <cell r="D662">
            <v>10</v>
          </cell>
          <cell r="E662" t="str">
            <v>BPSH - Sea</v>
          </cell>
          <cell r="F662" t="str">
            <v>SGN</v>
          </cell>
          <cell r="G662" t="str">
            <v>Forecast</v>
          </cell>
        </row>
        <row r="663">
          <cell r="B663" t="str">
            <v>BPSHCA</v>
          </cell>
          <cell r="C663">
            <v>8</v>
          </cell>
          <cell r="D663">
            <v>10</v>
          </cell>
          <cell r="E663" t="str">
            <v>BPSHCA - Sea</v>
          </cell>
          <cell r="F663" t="str">
            <v>SGN</v>
          </cell>
          <cell r="G663" t="str">
            <v>Forecast</v>
          </cell>
        </row>
        <row r="664">
          <cell r="B664" t="str">
            <v>CKFWEU</v>
          </cell>
          <cell r="C664">
            <v>23</v>
          </cell>
          <cell r="D664">
            <v>10</v>
          </cell>
          <cell r="E664" t="str">
            <v>CKFWEU - Sea</v>
          </cell>
          <cell r="F664" t="str">
            <v>SGN</v>
          </cell>
          <cell r="G664" t="str">
            <v>Forecast</v>
          </cell>
        </row>
        <row r="665">
          <cell r="B665" t="str">
            <v>CKPFEU</v>
          </cell>
          <cell r="C665">
            <v>2</v>
          </cell>
          <cell r="D665">
            <v>10</v>
          </cell>
          <cell r="E665" t="str">
            <v>CKPFEU - Sea</v>
          </cell>
          <cell r="F665" t="str">
            <v>SGN</v>
          </cell>
          <cell r="G665" t="str">
            <v>Forecast</v>
          </cell>
        </row>
        <row r="666">
          <cell r="B666" t="str">
            <v>CKSWEU</v>
          </cell>
          <cell r="C666">
            <v>1</v>
          </cell>
          <cell r="D666">
            <v>10</v>
          </cell>
          <cell r="E666" t="str">
            <v>CKSWEU - Sea</v>
          </cell>
          <cell r="F666" t="str">
            <v>SGN</v>
          </cell>
          <cell r="G666" t="str">
            <v>Forecast</v>
          </cell>
        </row>
        <row r="667">
          <cell r="B667" t="str">
            <v>COLE</v>
          </cell>
          <cell r="C667">
            <v>86</v>
          </cell>
          <cell r="D667">
            <v>10</v>
          </cell>
          <cell r="E667" t="str">
            <v>COLE - Sea</v>
          </cell>
          <cell r="F667" t="str">
            <v>SGN</v>
          </cell>
          <cell r="G667" t="str">
            <v>Forecast</v>
          </cell>
        </row>
        <row r="668">
          <cell r="B668" t="str">
            <v>CONVRS</v>
          </cell>
          <cell r="C668">
            <v>30</v>
          </cell>
          <cell r="D668">
            <v>10</v>
          </cell>
          <cell r="E668" t="str">
            <v>CONVRS - Sea</v>
          </cell>
          <cell r="F668" t="str">
            <v>SGN</v>
          </cell>
          <cell r="G668" t="str">
            <v>Forecast</v>
          </cell>
        </row>
        <row r="669">
          <cell r="B669" t="str">
            <v>DEICH</v>
          </cell>
          <cell r="C669">
            <v>69</v>
          </cell>
          <cell r="D669">
            <v>10</v>
          </cell>
          <cell r="E669" t="str">
            <v>DEICH - Sea</v>
          </cell>
          <cell r="F669" t="str">
            <v>SGN</v>
          </cell>
          <cell r="G669" t="str">
            <v>Forecast</v>
          </cell>
        </row>
        <row r="670">
          <cell r="B670" t="str">
            <v>DICKS</v>
          </cell>
          <cell r="C670">
            <v>2</v>
          </cell>
          <cell r="D670">
            <v>10</v>
          </cell>
          <cell r="E670" t="str">
            <v>DICKS - Air</v>
          </cell>
          <cell r="F670" t="str">
            <v>SGN</v>
          </cell>
          <cell r="G670" t="str">
            <v>Forecast</v>
          </cell>
        </row>
        <row r="671">
          <cell r="B671" t="str">
            <v>DICKS</v>
          </cell>
          <cell r="C671">
            <v>7</v>
          </cell>
          <cell r="D671">
            <v>10</v>
          </cell>
          <cell r="E671" t="str">
            <v>DICKS - Sea</v>
          </cell>
          <cell r="F671" t="str">
            <v>SGN</v>
          </cell>
          <cell r="G671" t="str">
            <v>Forecast</v>
          </cell>
        </row>
        <row r="672">
          <cell r="B672" t="str">
            <v>DORM</v>
          </cell>
          <cell r="C672">
            <v>1</v>
          </cell>
          <cell r="D672">
            <v>10</v>
          </cell>
          <cell r="E672" t="str">
            <v>DORM - Sea</v>
          </cell>
          <cell r="F672" t="str">
            <v>SGN</v>
          </cell>
          <cell r="G672" t="str">
            <v>Forecast</v>
          </cell>
        </row>
        <row r="673">
          <cell r="B673" t="str">
            <v>DSAQSP</v>
          </cell>
          <cell r="C673">
            <v>0</v>
          </cell>
          <cell r="D673">
            <v>10</v>
          </cell>
          <cell r="E673" t="str">
            <v>DSAQSP - Sea</v>
          </cell>
          <cell r="F673" t="str">
            <v>SGN</v>
          </cell>
          <cell r="G673" t="str">
            <v>Forecast</v>
          </cell>
        </row>
        <row r="674">
          <cell r="B674" t="str">
            <v>EMLUX</v>
          </cell>
          <cell r="C674">
            <v>21</v>
          </cell>
          <cell r="D674">
            <v>10</v>
          </cell>
          <cell r="E674" t="str">
            <v>EMLUX - Sea</v>
          </cell>
          <cell r="F674" t="str">
            <v>SGN</v>
          </cell>
          <cell r="G674" t="str">
            <v>Forecast</v>
          </cell>
        </row>
        <row r="675">
          <cell r="B675" t="str">
            <v>EUROM</v>
          </cell>
          <cell r="C675">
            <v>20</v>
          </cell>
          <cell r="D675">
            <v>10</v>
          </cell>
          <cell r="E675" t="str">
            <v>EUROM - Sea</v>
          </cell>
          <cell r="F675" t="str">
            <v>SGN</v>
          </cell>
          <cell r="G675" t="str">
            <v>Forecast</v>
          </cell>
        </row>
        <row r="676">
          <cell r="B676" t="str">
            <v>GAP</v>
          </cell>
          <cell r="C676">
            <v>1</v>
          </cell>
          <cell r="D676">
            <v>10</v>
          </cell>
          <cell r="E676" t="str">
            <v>GAP - Air</v>
          </cell>
          <cell r="F676" t="str">
            <v>SGN</v>
          </cell>
          <cell r="G676" t="str">
            <v>Forecast</v>
          </cell>
        </row>
        <row r="677">
          <cell r="B677" t="str">
            <v>GAP</v>
          </cell>
          <cell r="C677">
            <v>394</v>
          </cell>
          <cell r="D677">
            <v>10</v>
          </cell>
          <cell r="E677" t="str">
            <v>GAP - Sea</v>
          </cell>
          <cell r="F677" t="str">
            <v>SGN</v>
          </cell>
          <cell r="G677" t="str">
            <v>Forecast</v>
          </cell>
        </row>
        <row r="678">
          <cell r="B678" t="str">
            <v>GFSI</v>
          </cell>
          <cell r="C678">
            <v>1</v>
          </cell>
          <cell r="D678">
            <v>10</v>
          </cell>
          <cell r="E678" t="str">
            <v>GFSI - Sea</v>
          </cell>
          <cell r="F678" t="str">
            <v>SGN</v>
          </cell>
          <cell r="G678" t="str">
            <v>Forecast</v>
          </cell>
        </row>
        <row r="679">
          <cell r="B679" t="str">
            <v>GUITCN</v>
          </cell>
          <cell r="C679">
            <v>5</v>
          </cell>
          <cell r="D679">
            <v>10</v>
          </cell>
          <cell r="E679" t="str">
            <v>GUITCN - Sea</v>
          </cell>
          <cell r="F679" t="str">
            <v>SGN</v>
          </cell>
          <cell r="G679" t="str">
            <v>Forecast</v>
          </cell>
        </row>
        <row r="680">
          <cell r="B680" t="str">
            <v>HBIRAW</v>
          </cell>
          <cell r="C680">
            <v>2</v>
          </cell>
          <cell r="D680">
            <v>10</v>
          </cell>
          <cell r="E680" t="str">
            <v>HBIRAW - Sea</v>
          </cell>
          <cell r="F680" t="str">
            <v>SGN</v>
          </cell>
          <cell r="G680" t="str">
            <v>Forecast</v>
          </cell>
        </row>
        <row r="681">
          <cell r="B681" t="str">
            <v>HORBAC</v>
          </cell>
          <cell r="C681">
            <v>10</v>
          </cell>
          <cell r="D681">
            <v>10</v>
          </cell>
          <cell r="E681" t="str">
            <v>HORBAC - Sea</v>
          </cell>
          <cell r="F681" t="str">
            <v>SGN</v>
          </cell>
          <cell r="G681" t="str">
            <v>Forecast</v>
          </cell>
        </row>
        <row r="682">
          <cell r="B682" t="str">
            <v>HUNK</v>
          </cell>
          <cell r="C682">
            <v>1</v>
          </cell>
          <cell r="D682">
            <v>10</v>
          </cell>
          <cell r="E682" t="str">
            <v>HUNK - Sea</v>
          </cell>
          <cell r="F682" t="str">
            <v>SGN</v>
          </cell>
          <cell r="G682" t="str">
            <v>Forecast</v>
          </cell>
        </row>
        <row r="683">
          <cell r="B683" t="str">
            <v>IMAGE</v>
          </cell>
          <cell r="C683">
            <v>2</v>
          </cell>
          <cell r="D683">
            <v>10</v>
          </cell>
          <cell r="E683" t="str">
            <v>IMAGE - Sea</v>
          </cell>
          <cell r="F683" t="str">
            <v>SGN</v>
          </cell>
          <cell r="G683" t="str">
            <v>Forecast</v>
          </cell>
        </row>
        <row r="684">
          <cell r="B684" t="str">
            <v>ITGM</v>
          </cell>
          <cell r="C684">
            <v>6</v>
          </cell>
          <cell r="D684">
            <v>10</v>
          </cell>
          <cell r="E684" t="str">
            <v>ITGM - Sea</v>
          </cell>
          <cell r="F684" t="str">
            <v>SGN</v>
          </cell>
          <cell r="G684" t="str">
            <v>Forecast</v>
          </cell>
        </row>
        <row r="685">
          <cell r="B685" t="str">
            <v>JCREW</v>
          </cell>
          <cell r="C685">
            <v>8</v>
          </cell>
          <cell r="D685">
            <v>10</v>
          </cell>
          <cell r="E685" t="str">
            <v>JCREW - Air</v>
          </cell>
          <cell r="F685" t="str">
            <v>SGN</v>
          </cell>
          <cell r="G685" t="str">
            <v>Forecast</v>
          </cell>
        </row>
        <row r="686">
          <cell r="B686" t="str">
            <v>KMRTFM</v>
          </cell>
          <cell r="C686">
            <v>53</v>
          </cell>
          <cell r="D686">
            <v>10</v>
          </cell>
          <cell r="E686" t="str">
            <v>KMRTFM - Sea</v>
          </cell>
          <cell r="F686" t="str">
            <v>SGN</v>
          </cell>
          <cell r="G686" t="str">
            <v>Forecast</v>
          </cell>
        </row>
        <row r="687">
          <cell r="B687" t="str">
            <v>MKI</v>
          </cell>
          <cell r="C687">
            <v>1</v>
          </cell>
          <cell r="D687">
            <v>10</v>
          </cell>
          <cell r="E687" t="str">
            <v>MKI - Sea</v>
          </cell>
          <cell r="F687" t="str">
            <v>SGN</v>
          </cell>
          <cell r="G687" t="str">
            <v>Forecast</v>
          </cell>
        </row>
        <row r="688">
          <cell r="B688" t="str">
            <v>MYSHOE</v>
          </cell>
          <cell r="C688">
            <v>27</v>
          </cell>
          <cell r="D688">
            <v>10</v>
          </cell>
          <cell r="E688" t="str">
            <v>MYSHOE - Sea</v>
          </cell>
          <cell r="F688" t="str">
            <v>SGN</v>
          </cell>
          <cell r="G688" t="str">
            <v>Forecast</v>
          </cell>
        </row>
        <row r="689">
          <cell r="B689" t="str">
            <v>NBAL</v>
          </cell>
          <cell r="C689">
            <v>20</v>
          </cell>
          <cell r="D689">
            <v>10</v>
          </cell>
          <cell r="E689" t="str">
            <v>NBAL - Air</v>
          </cell>
          <cell r="F689" t="str">
            <v>SGN</v>
          </cell>
          <cell r="G689" t="str">
            <v>Forecast</v>
          </cell>
        </row>
        <row r="690">
          <cell r="B690" t="str">
            <v>NBAL</v>
          </cell>
          <cell r="C690">
            <v>182</v>
          </cell>
          <cell r="D690">
            <v>10</v>
          </cell>
          <cell r="E690" t="str">
            <v>NBAL - Sea</v>
          </cell>
          <cell r="F690" t="str">
            <v>SGN</v>
          </cell>
          <cell r="G690" t="str">
            <v>Forecast</v>
          </cell>
        </row>
        <row r="691">
          <cell r="B691" t="str">
            <v>NBC</v>
          </cell>
          <cell r="C691">
            <v>46</v>
          </cell>
          <cell r="D691">
            <v>10</v>
          </cell>
          <cell r="E691" t="str">
            <v>NBC - Sea</v>
          </cell>
          <cell r="F691" t="str">
            <v>SGN</v>
          </cell>
          <cell r="G691" t="str">
            <v>Forecast</v>
          </cell>
        </row>
        <row r="692">
          <cell r="B692" t="str">
            <v>NBMY</v>
          </cell>
          <cell r="C692">
            <v>28</v>
          </cell>
          <cell r="D692">
            <v>10</v>
          </cell>
          <cell r="E692" t="str">
            <v>NBMY - Sea</v>
          </cell>
          <cell r="F692" t="str">
            <v>SGN</v>
          </cell>
          <cell r="G692" t="str">
            <v>Forecast</v>
          </cell>
        </row>
        <row r="693">
          <cell r="B693" t="str">
            <v>OBIITA</v>
          </cell>
          <cell r="C693">
            <v>2</v>
          </cell>
          <cell r="D693">
            <v>10</v>
          </cell>
          <cell r="E693" t="str">
            <v>OBIITA - Sea</v>
          </cell>
          <cell r="F693" t="str">
            <v>SGN</v>
          </cell>
          <cell r="G693" t="str">
            <v>Forecast</v>
          </cell>
        </row>
        <row r="694">
          <cell r="B694" t="str">
            <v>OBIPOL</v>
          </cell>
          <cell r="C694">
            <v>7</v>
          </cell>
          <cell r="D694">
            <v>10</v>
          </cell>
          <cell r="E694" t="str">
            <v>OBIPOL - Sea</v>
          </cell>
          <cell r="F694" t="str">
            <v>SGN</v>
          </cell>
          <cell r="G694" t="str">
            <v>Forecast</v>
          </cell>
        </row>
        <row r="695">
          <cell r="B695" t="str">
            <v>OBIRUS</v>
          </cell>
          <cell r="C695">
            <v>2</v>
          </cell>
          <cell r="D695">
            <v>10</v>
          </cell>
          <cell r="E695" t="str">
            <v>OBIRUS - Sea</v>
          </cell>
          <cell r="F695" t="str">
            <v>SGN</v>
          </cell>
          <cell r="G695" t="str">
            <v>Forecast</v>
          </cell>
        </row>
        <row r="696">
          <cell r="B696" t="str">
            <v>OUTDOR</v>
          </cell>
          <cell r="C696">
            <v>2</v>
          </cell>
          <cell r="D696">
            <v>10</v>
          </cell>
          <cell r="E696" t="str">
            <v>OUTDOR - Air</v>
          </cell>
          <cell r="F696" t="str">
            <v>SGN</v>
          </cell>
          <cell r="G696" t="str">
            <v>Forecast</v>
          </cell>
        </row>
        <row r="697">
          <cell r="B697" t="str">
            <v>OUTDOR</v>
          </cell>
          <cell r="C697">
            <v>119</v>
          </cell>
          <cell r="D697">
            <v>10</v>
          </cell>
          <cell r="E697" t="str">
            <v>OUTDOR - Sea</v>
          </cell>
          <cell r="F697" t="str">
            <v>SGN</v>
          </cell>
          <cell r="G697" t="str">
            <v>Forecast</v>
          </cell>
        </row>
        <row r="698">
          <cell r="B698" t="str">
            <v>PACSUN</v>
          </cell>
          <cell r="C698">
            <v>2</v>
          </cell>
          <cell r="D698">
            <v>10</v>
          </cell>
          <cell r="E698" t="str">
            <v>PACSUN - Air</v>
          </cell>
          <cell r="F698" t="str">
            <v>SGN</v>
          </cell>
          <cell r="G698" t="str">
            <v>Forecast</v>
          </cell>
        </row>
        <row r="699">
          <cell r="B699" t="str">
            <v>PACSUN</v>
          </cell>
          <cell r="C699">
            <v>3</v>
          </cell>
          <cell r="D699">
            <v>10</v>
          </cell>
          <cell r="E699" t="str">
            <v>PACSUN - Sea</v>
          </cell>
          <cell r="F699" t="str">
            <v>SGN</v>
          </cell>
          <cell r="G699" t="str">
            <v>Forecast</v>
          </cell>
        </row>
        <row r="700">
          <cell r="B700" t="str">
            <v>RH</v>
          </cell>
          <cell r="C700">
            <v>91</v>
          </cell>
          <cell r="D700">
            <v>10</v>
          </cell>
          <cell r="E700" t="str">
            <v>RH - Sea</v>
          </cell>
          <cell r="F700" t="str">
            <v>SGN</v>
          </cell>
          <cell r="G700" t="str">
            <v>Forecast</v>
          </cell>
        </row>
        <row r="701">
          <cell r="B701" t="str">
            <v>SWOOSH</v>
          </cell>
          <cell r="C701">
            <v>95</v>
          </cell>
          <cell r="D701">
            <v>10</v>
          </cell>
          <cell r="E701" t="str">
            <v>SWOOSH - Air</v>
          </cell>
          <cell r="F701" t="str">
            <v>SGN</v>
          </cell>
          <cell r="G701" t="str">
            <v>Forecast</v>
          </cell>
        </row>
        <row r="702">
          <cell r="B702" t="str">
            <v>SWOOSH</v>
          </cell>
          <cell r="C702">
            <v>4261</v>
          </cell>
          <cell r="D702">
            <v>10</v>
          </cell>
          <cell r="E702" t="str">
            <v>SWOOSH - Sea</v>
          </cell>
          <cell r="F702" t="str">
            <v>SGN</v>
          </cell>
          <cell r="G702" t="str">
            <v>Forecast</v>
          </cell>
        </row>
        <row r="703">
          <cell r="B703" t="str">
            <v>THAS</v>
          </cell>
          <cell r="C703">
            <v>3</v>
          </cell>
          <cell r="D703">
            <v>10</v>
          </cell>
          <cell r="E703" t="str">
            <v>THAS - Sea</v>
          </cell>
          <cell r="F703" t="str">
            <v>SGN</v>
          </cell>
          <cell r="G703" t="str">
            <v>Forecast</v>
          </cell>
        </row>
        <row r="704">
          <cell r="B704" t="str">
            <v>TKMAXX</v>
          </cell>
          <cell r="C704">
            <v>122</v>
          </cell>
          <cell r="D704">
            <v>10</v>
          </cell>
          <cell r="E704" t="str">
            <v>TKMAXX - Sea</v>
          </cell>
          <cell r="F704" t="str">
            <v>SGN</v>
          </cell>
          <cell r="G704" t="str">
            <v>Forecast</v>
          </cell>
        </row>
        <row r="705">
          <cell r="B705" t="str">
            <v>TOMBOD</v>
          </cell>
          <cell r="C705">
            <v>1</v>
          </cell>
          <cell r="D705">
            <v>10</v>
          </cell>
          <cell r="E705" t="str">
            <v>TOMBOD - Sea</v>
          </cell>
          <cell r="F705" t="str">
            <v>SGN</v>
          </cell>
          <cell r="G705" t="str">
            <v>Forecast</v>
          </cell>
        </row>
        <row r="706">
          <cell r="B706" t="str">
            <v>TOMFTW</v>
          </cell>
          <cell r="C706">
            <v>55</v>
          </cell>
          <cell r="D706">
            <v>10</v>
          </cell>
          <cell r="E706" t="str">
            <v>TOMFTW - Sea</v>
          </cell>
          <cell r="F706" t="str">
            <v>SGN</v>
          </cell>
          <cell r="G706" t="str">
            <v>Forecast</v>
          </cell>
        </row>
        <row r="707">
          <cell r="B707" t="str">
            <v>TOMHAN</v>
          </cell>
          <cell r="C707">
            <v>0</v>
          </cell>
          <cell r="D707">
            <v>10</v>
          </cell>
          <cell r="E707" t="str">
            <v>TOMHAN - Sea</v>
          </cell>
          <cell r="F707" t="str">
            <v>SGN</v>
          </cell>
          <cell r="G707" t="str">
            <v>Forecast</v>
          </cell>
        </row>
        <row r="708">
          <cell r="B708" t="str">
            <v>TOMRTL</v>
          </cell>
          <cell r="C708">
            <v>1</v>
          </cell>
          <cell r="D708">
            <v>10</v>
          </cell>
          <cell r="E708" t="str">
            <v>TOMRTL - Sea</v>
          </cell>
          <cell r="F708" t="str">
            <v>SGN</v>
          </cell>
          <cell r="G708" t="str">
            <v>Forecast</v>
          </cell>
        </row>
        <row r="709">
          <cell r="B709" t="str">
            <v>UAAIR</v>
          </cell>
          <cell r="C709">
            <v>23</v>
          </cell>
          <cell r="D709">
            <v>10</v>
          </cell>
          <cell r="E709" t="str">
            <v>UAAIR - Air</v>
          </cell>
          <cell r="F709" t="str">
            <v>SGN</v>
          </cell>
          <cell r="G709" t="str">
            <v>Forecast</v>
          </cell>
        </row>
        <row r="710">
          <cell r="B710" t="str">
            <v>UADSHP</v>
          </cell>
          <cell r="C710">
            <v>11</v>
          </cell>
          <cell r="D710">
            <v>10</v>
          </cell>
          <cell r="E710" t="str">
            <v>UADSHP - Sea</v>
          </cell>
          <cell r="F710" t="str">
            <v>SGN</v>
          </cell>
          <cell r="G710" t="str">
            <v>Forecast</v>
          </cell>
        </row>
        <row r="711">
          <cell r="B711" t="str">
            <v>UAWEN</v>
          </cell>
          <cell r="C711">
            <v>45</v>
          </cell>
          <cell r="D711">
            <v>10</v>
          </cell>
          <cell r="E711" t="str">
            <v>UAWEN - Sea</v>
          </cell>
          <cell r="F711" t="str">
            <v>SGN</v>
          </cell>
          <cell r="G711" t="str">
            <v>Forecast</v>
          </cell>
        </row>
        <row r="712">
          <cell r="B712" t="str">
            <v>URBAN</v>
          </cell>
          <cell r="C712">
            <v>90</v>
          </cell>
          <cell r="D712">
            <v>10</v>
          </cell>
          <cell r="E712" t="str">
            <v>URBAN - Sea</v>
          </cell>
          <cell r="F712" t="str">
            <v>SGN</v>
          </cell>
          <cell r="G712" t="str">
            <v>Forecast</v>
          </cell>
        </row>
        <row r="713">
          <cell r="B713" t="str">
            <v>WARAS</v>
          </cell>
          <cell r="C713">
            <v>8</v>
          </cell>
          <cell r="D713">
            <v>10</v>
          </cell>
          <cell r="E713" t="str">
            <v>WARAS - Sea</v>
          </cell>
          <cell r="F713" t="str">
            <v>SGN</v>
          </cell>
          <cell r="G713" t="str">
            <v>Forecast</v>
          </cell>
        </row>
        <row r="714">
          <cell r="B714" t="str">
            <v>WARMEX</v>
          </cell>
          <cell r="C714">
            <v>0</v>
          </cell>
          <cell r="D714">
            <v>10</v>
          </cell>
          <cell r="E714" t="str">
            <v>WARMEX - Sea</v>
          </cell>
          <cell r="F714" t="str">
            <v>SGN</v>
          </cell>
          <cell r="G714" t="str">
            <v>Forecast</v>
          </cell>
        </row>
        <row r="715">
          <cell r="B715" t="str">
            <v>XATPE</v>
          </cell>
          <cell r="C715">
            <v>0</v>
          </cell>
          <cell r="D715">
            <v>10</v>
          </cell>
          <cell r="E715" t="str">
            <v>XATPE - Sea</v>
          </cell>
          <cell r="F715" t="str">
            <v>SGN</v>
          </cell>
          <cell r="G715" t="str">
            <v>Forecast</v>
          </cell>
        </row>
        <row r="716">
          <cell r="B716" t="str">
            <v>XKEENI</v>
          </cell>
          <cell r="C716">
            <v>0</v>
          </cell>
          <cell r="D716">
            <v>10</v>
          </cell>
          <cell r="E716" t="str">
            <v>XKEENI - Sea</v>
          </cell>
          <cell r="F716" t="str">
            <v>SGN</v>
          </cell>
          <cell r="G716" t="str">
            <v>Forecast</v>
          </cell>
        </row>
        <row r="717">
          <cell r="B717" t="str">
            <v>XWASO</v>
          </cell>
          <cell r="C717">
            <v>2</v>
          </cell>
          <cell r="D717">
            <v>10</v>
          </cell>
          <cell r="E717" t="str">
            <v>XWASO - Air</v>
          </cell>
          <cell r="F717" t="str">
            <v>SGN</v>
          </cell>
          <cell r="G717" t="str">
            <v>Forecast</v>
          </cell>
        </row>
        <row r="718">
          <cell r="B718" t="str">
            <v>XWASO</v>
          </cell>
          <cell r="C718">
            <v>1</v>
          </cell>
          <cell r="D718">
            <v>10</v>
          </cell>
          <cell r="E718" t="str">
            <v>XWASO - Sea</v>
          </cell>
          <cell r="F718" t="str">
            <v>SGN</v>
          </cell>
          <cell r="G718" t="str">
            <v>Forecast</v>
          </cell>
        </row>
        <row r="719">
          <cell r="B719" t="str">
            <v>ZUMBA</v>
          </cell>
          <cell r="C719">
            <v>1</v>
          </cell>
          <cell r="D719">
            <v>10</v>
          </cell>
          <cell r="E719" t="str">
            <v>ZUMBA - Sea</v>
          </cell>
          <cell r="F719" t="str">
            <v>SGN</v>
          </cell>
          <cell r="G719" t="str">
            <v>Forecast</v>
          </cell>
        </row>
        <row r="720">
          <cell r="B720" t="str">
            <v>AAFZE</v>
          </cell>
          <cell r="C720">
            <v>0</v>
          </cell>
          <cell r="D720">
            <v>11</v>
          </cell>
          <cell r="E720" t="str">
            <v>AAFZE - Air</v>
          </cell>
          <cell r="F720" t="str">
            <v>SGN</v>
          </cell>
          <cell r="G720" t="str">
            <v>Forecast</v>
          </cell>
        </row>
        <row r="721">
          <cell r="B721" t="str">
            <v>AEBV</v>
          </cell>
          <cell r="C721">
            <v>3</v>
          </cell>
          <cell r="D721">
            <v>11</v>
          </cell>
          <cell r="E721" t="str">
            <v>AEBV - Air</v>
          </cell>
          <cell r="F721" t="str">
            <v>SGN</v>
          </cell>
          <cell r="G721" t="str">
            <v>Forecast</v>
          </cell>
        </row>
        <row r="722">
          <cell r="B722" t="str">
            <v>AEBV</v>
          </cell>
          <cell r="C722">
            <v>53</v>
          </cell>
          <cell r="D722">
            <v>11</v>
          </cell>
          <cell r="E722" t="str">
            <v>AEBV - Sea</v>
          </cell>
          <cell r="F722" t="str">
            <v>SGN</v>
          </cell>
          <cell r="G722" t="str">
            <v>Forecast</v>
          </cell>
        </row>
        <row r="723">
          <cell r="B723" t="str">
            <v>AEC</v>
          </cell>
          <cell r="C723">
            <v>4</v>
          </cell>
          <cell r="D723">
            <v>11</v>
          </cell>
          <cell r="E723" t="str">
            <v>AEC - Air</v>
          </cell>
          <cell r="F723" t="str">
            <v>SGN</v>
          </cell>
          <cell r="G723" t="str">
            <v>Forecast</v>
          </cell>
        </row>
        <row r="724">
          <cell r="B724" t="str">
            <v>AEC</v>
          </cell>
          <cell r="C724">
            <v>36</v>
          </cell>
          <cell r="D724">
            <v>11</v>
          </cell>
          <cell r="E724" t="str">
            <v>AEC - Sea</v>
          </cell>
          <cell r="F724" t="str">
            <v>SGN</v>
          </cell>
          <cell r="G724" t="str">
            <v>Forecast</v>
          </cell>
        </row>
        <row r="725">
          <cell r="B725" t="str">
            <v>AEO</v>
          </cell>
          <cell r="C725">
            <v>0</v>
          </cell>
          <cell r="D725">
            <v>11</v>
          </cell>
          <cell r="E725" t="str">
            <v>AEO - Air</v>
          </cell>
          <cell r="F725" t="str">
            <v>SGN</v>
          </cell>
          <cell r="G725" t="str">
            <v>Forecast</v>
          </cell>
        </row>
        <row r="726">
          <cell r="B726" t="str">
            <v>AEO</v>
          </cell>
          <cell r="C726">
            <v>60</v>
          </cell>
          <cell r="D726">
            <v>11</v>
          </cell>
          <cell r="E726" t="str">
            <v>AEO - Sea</v>
          </cell>
          <cell r="F726" t="str">
            <v>SGN</v>
          </cell>
          <cell r="G726" t="str">
            <v>Forecast</v>
          </cell>
        </row>
        <row r="727">
          <cell r="B727" t="str">
            <v>AEOHK</v>
          </cell>
          <cell r="C727">
            <v>12</v>
          </cell>
          <cell r="D727">
            <v>11</v>
          </cell>
          <cell r="E727" t="str">
            <v>AEOHK - Air</v>
          </cell>
          <cell r="F727" t="str">
            <v>SGN</v>
          </cell>
          <cell r="G727" t="str">
            <v>Forecast</v>
          </cell>
        </row>
        <row r="728">
          <cell r="B728" t="str">
            <v>AEOJP</v>
          </cell>
          <cell r="C728">
            <v>4</v>
          </cell>
          <cell r="D728">
            <v>11</v>
          </cell>
          <cell r="E728" t="str">
            <v>AEOJP - Air</v>
          </cell>
          <cell r="F728" t="str">
            <v>SGN</v>
          </cell>
          <cell r="G728" t="str">
            <v>Forecast</v>
          </cell>
        </row>
        <row r="729">
          <cell r="B729" t="str">
            <v>AEOMEX</v>
          </cell>
          <cell r="C729">
            <v>1</v>
          </cell>
          <cell r="D729">
            <v>11</v>
          </cell>
          <cell r="E729" t="str">
            <v>AEOMEX - Air</v>
          </cell>
          <cell r="F729" t="str">
            <v>SGN</v>
          </cell>
          <cell r="G729" t="str">
            <v>Forecast</v>
          </cell>
        </row>
        <row r="730">
          <cell r="B730" t="str">
            <v>ALBRT</v>
          </cell>
          <cell r="C730">
            <v>4</v>
          </cell>
          <cell r="D730">
            <v>11</v>
          </cell>
          <cell r="E730" t="str">
            <v>ALBRT - Sea</v>
          </cell>
          <cell r="F730" t="str">
            <v>SGN</v>
          </cell>
          <cell r="G730" t="str">
            <v>Forecast</v>
          </cell>
        </row>
        <row r="731">
          <cell r="B731" t="str">
            <v>ALLB</v>
          </cell>
          <cell r="C731">
            <v>1</v>
          </cell>
          <cell r="D731">
            <v>11</v>
          </cell>
          <cell r="E731" t="str">
            <v>ALLB - Sea</v>
          </cell>
          <cell r="F731" t="str">
            <v>SGN</v>
          </cell>
          <cell r="G731" t="str">
            <v>Forecast</v>
          </cell>
        </row>
        <row r="732">
          <cell r="B732" t="str">
            <v>ANNINC</v>
          </cell>
          <cell r="C732">
            <v>80</v>
          </cell>
          <cell r="D732">
            <v>11</v>
          </cell>
          <cell r="E732" t="str">
            <v>ANNINC - Sea</v>
          </cell>
          <cell r="F732" t="str">
            <v>SGN</v>
          </cell>
          <cell r="G732" t="str">
            <v>Forecast</v>
          </cell>
        </row>
        <row r="733">
          <cell r="B733" t="str">
            <v>ARMOUR</v>
          </cell>
          <cell r="C733">
            <v>166</v>
          </cell>
          <cell r="D733">
            <v>11</v>
          </cell>
          <cell r="E733" t="str">
            <v>ARMOUR - Sea</v>
          </cell>
          <cell r="F733" t="str">
            <v>SGN</v>
          </cell>
          <cell r="G733" t="str">
            <v>Forecast</v>
          </cell>
        </row>
        <row r="734">
          <cell r="B734" t="str">
            <v>ATC</v>
          </cell>
          <cell r="C734">
            <v>22</v>
          </cell>
          <cell r="D734">
            <v>11</v>
          </cell>
          <cell r="E734" t="str">
            <v>ATC - Sea</v>
          </cell>
          <cell r="F734" t="str">
            <v>SGN</v>
          </cell>
          <cell r="G734" t="str">
            <v>Forecast</v>
          </cell>
        </row>
        <row r="735">
          <cell r="B735" t="str">
            <v>ATS</v>
          </cell>
          <cell r="C735">
            <v>0</v>
          </cell>
          <cell r="D735">
            <v>11</v>
          </cell>
          <cell r="E735" t="str">
            <v>ATS - Sea</v>
          </cell>
          <cell r="F735" t="str">
            <v>SGN</v>
          </cell>
          <cell r="G735" t="str">
            <v>Forecast</v>
          </cell>
        </row>
        <row r="736">
          <cell r="B736" t="str">
            <v>BELL</v>
          </cell>
          <cell r="C736">
            <v>5</v>
          </cell>
          <cell r="D736">
            <v>11</v>
          </cell>
          <cell r="E736" t="str">
            <v>BELL - Sea</v>
          </cell>
          <cell r="F736" t="str">
            <v>SGN</v>
          </cell>
          <cell r="G736" t="str">
            <v>Forecast</v>
          </cell>
        </row>
        <row r="737">
          <cell r="B737" t="str">
            <v>BOSE</v>
          </cell>
          <cell r="C737">
            <v>2</v>
          </cell>
          <cell r="D737">
            <v>11</v>
          </cell>
          <cell r="E737" t="str">
            <v>BOSE - Sea</v>
          </cell>
          <cell r="F737" t="str">
            <v>SGN</v>
          </cell>
          <cell r="G737" t="str">
            <v>Forecast</v>
          </cell>
        </row>
        <row r="738">
          <cell r="B738" t="str">
            <v>BPSH</v>
          </cell>
          <cell r="C738">
            <v>1</v>
          </cell>
          <cell r="D738">
            <v>11</v>
          </cell>
          <cell r="E738" t="str">
            <v>BPSH - Sea</v>
          </cell>
          <cell r="F738" t="str">
            <v>SGN</v>
          </cell>
          <cell r="G738" t="str">
            <v>Forecast</v>
          </cell>
        </row>
        <row r="739">
          <cell r="B739" t="str">
            <v>CKSWEU</v>
          </cell>
          <cell r="C739">
            <v>2</v>
          </cell>
          <cell r="D739">
            <v>11</v>
          </cell>
          <cell r="E739" t="str">
            <v>CKSWEU - Sea</v>
          </cell>
          <cell r="F739" t="str">
            <v>SGN</v>
          </cell>
          <cell r="G739" t="str">
            <v>Forecast</v>
          </cell>
        </row>
        <row r="740">
          <cell r="B740" t="str">
            <v>COLE</v>
          </cell>
          <cell r="C740">
            <v>26</v>
          </cell>
          <cell r="D740">
            <v>11</v>
          </cell>
          <cell r="E740" t="str">
            <v>COLE - Sea</v>
          </cell>
          <cell r="F740" t="str">
            <v>SGN</v>
          </cell>
          <cell r="G740" t="str">
            <v>Forecast</v>
          </cell>
        </row>
        <row r="741">
          <cell r="B741" t="str">
            <v>CONVRS</v>
          </cell>
          <cell r="C741">
            <v>9</v>
          </cell>
          <cell r="D741">
            <v>11</v>
          </cell>
          <cell r="E741" t="str">
            <v>CONVRS - Sea</v>
          </cell>
          <cell r="F741" t="str">
            <v>SGN</v>
          </cell>
          <cell r="G741" t="str">
            <v>Forecast</v>
          </cell>
        </row>
        <row r="742">
          <cell r="B742" t="str">
            <v>CPEUR</v>
          </cell>
          <cell r="C742">
            <v>1</v>
          </cell>
          <cell r="D742">
            <v>11</v>
          </cell>
          <cell r="E742" t="str">
            <v>CPEUR - Sea</v>
          </cell>
          <cell r="F742" t="str">
            <v>SGN</v>
          </cell>
          <cell r="G742" t="str">
            <v>Forecast</v>
          </cell>
        </row>
        <row r="743">
          <cell r="B743" t="str">
            <v>DEICH</v>
          </cell>
          <cell r="C743">
            <v>18</v>
          </cell>
          <cell r="D743">
            <v>11</v>
          </cell>
          <cell r="E743" t="str">
            <v>DEICH - Sea</v>
          </cell>
          <cell r="F743" t="str">
            <v>SGN</v>
          </cell>
          <cell r="G743" t="str">
            <v>Forecast</v>
          </cell>
        </row>
        <row r="744">
          <cell r="B744" t="str">
            <v>DICKS</v>
          </cell>
          <cell r="C744">
            <v>0</v>
          </cell>
          <cell r="D744">
            <v>11</v>
          </cell>
          <cell r="E744" t="str">
            <v>DICKS - Air</v>
          </cell>
          <cell r="F744" t="str">
            <v>SGN</v>
          </cell>
          <cell r="G744" t="str">
            <v>Forecast</v>
          </cell>
        </row>
        <row r="745">
          <cell r="B745" t="str">
            <v>DICKS</v>
          </cell>
          <cell r="C745">
            <v>66</v>
          </cell>
          <cell r="D745">
            <v>11</v>
          </cell>
          <cell r="E745" t="str">
            <v>DICKS - Sea</v>
          </cell>
          <cell r="F745" t="str">
            <v>SGN</v>
          </cell>
          <cell r="G745" t="str">
            <v>Forecast</v>
          </cell>
        </row>
        <row r="746">
          <cell r="B746" t="str">
            <v>EDDIEB</v>
          </cell>
          <cell r="C746">
            <v>0</v>
          </cell>
          <cell r="D746">
            <v>11</v>
          </cell>
          <cell r="E746" t="str">
            <v>EDDIEB - Air</v>
          </cell>
          <cell r="F746" t="str">
            <v>SGN</v>
          </cell>
          <cell r="G746" t="str">
            <v>Forecast</v>
          </cell>
        </row>
        <row r="747">
          <cell r="B747" t="str">
            <v>EDDIEB</v>
          </cell>
          <cell r="C747">
            <v>9</v>
          </cell>
          <cell r="D747">
            <v>11</v>
          </cell>
          <cell r="E747" t="str">
            <v>EDDIEB - Sea</v>
          </cell>
          <cell r="F747" t="str">
            <v>SGN</v>
          </cell>
          <cell r="G747" t="str">
            <v>Forecast</v>
          </cell>
        </row>
        <row r="748">
          <cell r="B748" t="str">
            <v>ELDOR</v>
          </cell>
          <cell r="C748">
            <v>9</v>
          </cell>
          <cell r="D748">
            <v>11</v>
          </cell>
          <cell r="E748" t="str">
            <v>ELDOR - Sea</v>
          </cell>
          <cell r="F748" t="str">
            <v>SGN</v>
          </cell>
          <cell r="G748" t="str">
            <v>Forecast</v>
          </cell>
        </row>
        <row r="749">
          <cell r="B749" t="str">
            <v>EMLUX</v>
          </cell>
          <cell r="C749">
            <v>7</v>
          </cell>
          <cell r="D749">
            <v>11</v>
          </cell>
          <cell r="E749" t="str">
            <v>EMLUX - Sea</v>
          </cell>
          <cell r="F749" t="str">
            <v>SGN</v>
          </cell>
          <cell r="G749" t="str">
            <v>Forecast</v>
          </cell>
        </row>
        <row r="750">
          <cell r="B750" t="str">
            <v>EUROM</v>
          </cell>
          <cell r="C750">
            <v>12</v>
          </cell>
          <cell r="D750">
            <v>11</v>
          </cell>
          <cell r="E750" t="str">
            <v>EUROM - Sea</v>
          </cell>
          <cell r="F750" t="str">
            <v>SGN</v>
          </cell>
          <cell r="G750" t="str">
            <v>Forecast</v>
          </cell>
        </row>
        <row r="751">
          <cell r="B751" t="str">
            <v>EXPRES</v>
          </cell>
          <cell r="C751">
            <v>22</v>
          </cell>
          <cell r="D751">
            <v>11</v>
          </cell>
          <cell r="E751" t="str">
            <v>EXPRES - Sea</v>
          </cell>
          <cell r="F751" t="str">
            <v>SGN</v>
          </cell>
          <cell r="G751" t="str">
            <v>Forecast</v>
          </cell>
        </row>
        <row r="752">
          <cell r="B752" t="str">
            <v>GAP</v>
          </cell>
          <cell r="C752">
            <v>5</v>
          </cell>
          <cell r="D752">
            <v>11</v>
          </cell>
          <cell r="E752" t="str">
            <v>GAP - Air</v>
          </cell>
          <cell r="F752" t="str">
            <v>SGN</v>
          </cell>
          <cell r="G752" t="str">
            <v>Forecast</v>
          </cell>
        </row>
        <row r="753">
          <cell r="B753" t="str">
            <v>GAP</v>
          </cell>
          <cell r="C753">
            <v>1405</v>
          </cell>
          <cell r="D753">
            <v>11</v>
          </cell>
          <cell r="E753" t="str">
            <v>GAP - Sea</v>
          </cell>
          <cell r="F753" t="str">
            <v>SGN</v>
          </cell>
          <cell r="G753" t="str">
            <v>Forecast</v>
          </cell>
        </row>
        <row r="754">
          <cell r="B754" t="str">
            <v>GFSI</v>
          </cell>
          <cell r="C754">
            <v>6</v>
          </cell>
          <cell r="D754">
            <v>11</v>
          </cell>
          <cell r="E754" t="str">
            <v>GFSI - Sea</v>
          </cell>
          <cell r="F754" t="str">
            <v>SGN</v>
          </cell>
          <cell r="G754" t="str">
            <v>Forecast</v>
          </cell>
        </row>
        <row r="755">
          <cell r="B755" t="str">
            <v>GUITCN</v>
          </cell>
          <cell r="C755">
            <v>1</v>
          </cell>
          <cell r="D755">
            <v>11</v>
          </cell>
          <cell r="E755" t="str">
            <v>GUITCN - Sea</v>
          </cell>
          <cell r="F755" t="str">
            <v>SGN</v>
          </cell>
          <cell r="G755" t="str">
            <v>Forecast</v>
          </cell>
        </row>
        <row r="756">
          <cell r="B756" t="str">
            <v>HAGGAR</v>
          </cell>
          <cell r="C756">
            <v>11</v>
          </cell>
          <cell r="D756">
            <v>11</v>
          </cell>
          <cell r="E756" t="str">
            <v>HAGGAR - Sea</v>
          </cell>
          <cell r="F756" t="str">
            <v>SGN</v>
          </cell>
          <cell r="G756" t="str">
            <v>Forecast</v>
          </cell>
        </row>
        <row r="757">
          <cell r="B757" t="str">
            <v>HBIRAW</v>
          </cell>
          <cell r="C757">
            <v>0</v>
          </cell>
          <cell r="D757">
            <v>11</v>
          </cell>
          <cell r="E757" t="str">
            <v>HBIRAW - Air</v>
          </cell>
          <cell r="F757" t="str">
            <v>SGN</v>
          </cell>
          <cell r="G757" t="str">
            <v>Forecast</v>
          </cell>
        </row>
        <row r="758">
          <cell r="B758" t="str">
            <v>HBIRAW</v>
          </cell>
          <cell r="C758">
            <v>1</v>
          </cell>
          <cell r="D758">
            <v>11</v>
          </cell>
          <cell r="E758" t="str">
            <v>HBIRAW - Sea</v>
          </cell>
          <cell r="F758" t="str">
            <v>SGN</v>
          </cell>
          <cell r="G758" t="str">
            <v>Forecast</v>
          </cell>
        </row>
        <row r="759">
          <cell r="B759" t="str">
            <v>HORBAC</v>
          </cell>
          <cell r="C759">
            <v>4</v>
          </cell>
          <cell r="D759">
            <v>11</v>
          </cell>
          <cell r="E759" t="str">
            <v>HORBAC - Sea</v>
          </cell>
          <cell r="F759" t="str">
            <v>SGN</v>
          </cell>
          <cell r="G759" t="str">
            <v>Forecast</v>
          </cell>
        </row>
        <row r="760">
          <cell r="B760" t="str">
            <v>HOSLEY</v>
          </cell>
          <cell r="C760">
            <v>1</v>
          </cell>
          <cell r="D760">
            <v>11</v>
          </cell>
          <cell r="E760" t="str">
            <v>HOSLEY - Sea</v>
          </cell>
          <cell r="F760" t="str">
            <v>SGN</v>
          </cell>
          <cell r="G760" t="str">
            <v>Forecast</v>
          </cell>
        </row>
        <row r="761">
          <cell r="B761" t="str">
            <v>IMAGE</v>
          </cell>
          <cell r="C761">
            <v>9</v>
          </cell>
          <cell r="D761">
            <v>11</v>
          </cell>
          <cell r="E761" t="str">
            <v>IMAGE - Sea</v>
          </cell>
          <cell r="F761" t="str">
            <v>SGN</v>
          </cell>
          <cell r="G761" t="str">
            <v>Forecast</v>
          </cell>
        </row>
        <row r="762">
          <cell r="B762" t="str">
            <v>ITGM</v>
          </cell>
          <cell r="C762">
            <v>6</v>
          </cell>
          <cell r="D762">
            <v>11</v>
          </cell>
          <cell r="E762" t="str">
            <v>ITGM - Sea</v>
          </cell>
          <cell r="F762" t="str">
            <v>SGN</v>
          </cell>
          <cell r="G762" t="str">
            <v>Forecast</v>
          </cell>
        </row>
        <row r="763">
          <cell r="B763" t="str">
            <v>JCREW</v>
          </cell>
          <cell r="C763">
            <v>6</v>
          </cell>
          <cell r="D763">
            <v>11</v>
          </cell>
          <cell r="E763" t="str">
            <v>JCREW - Air</v>
          </cell>
          <cell r="F763" t="str">
            <v>SGN</v>
          </cell>
          <cell r="G763" t="str">
            <v>Forecast</v>
          </cell>
        </row>
        <row r="764">
          <cell r="B764" t="str">
            <v>JCREW</v>
          </cell>
          <cell r="C764">
            <v>24</v>
          </cell>
          <cell r="D764">
            <v>11</v>
          </cell>
          <cell r="E764" t="str">
            <v>JCREW - Sea</v>
          </cell>
          <cell r="F764" t="str">
            <v>SGN</v>
          </cell>
          <cell r="G764" t="str">
            <v>Forecast</v>
          </cell>
        </row>
        <row r="765">
          <cell r="B765" t="str">
            <v>KMRTFM</v>
          </cell>
          <cell r="C765">
            <v>49</v>
          </cell>
          <cell r="D765">
            <v>11</v>
          </cell>
          <cell r="E765" t="str">
            <v>KMRTFM - Sea</v>
          </cell>
          <cell r="F765" t="str">
            <v>SGN</v>
          </cell>
          <cell r="G765" t="str">
            <v>Forecast</v>
          </cell>
        </row>
        <row r="766">
          <cell r="B766" t="str">
            <v>MAST</v>
          </cell>
          <cell r="C766">
            <v>126</v>
          </cell>
          <cell r="D766">
            <v>11</v>
          </cell>
          <cell r="E766" t="str">
            <v>MAST - Sea</v>
          </cell>
          <cell r="F766" t="str">
            <v>SGN</v>
          </cell>
          <cell r="G766" t="str">
            <v>Forecast</v>
          </cell>
        </row>
        <row r="767">
          <cell r="B767" t="str">
            <v>MKI</v>
          </cell>
          <cell r="C767">
            <v>1</v>
          </cell>
          <cell r="D767">
            <v>11</v>
          </cell>
          <cell r="E767" t="str">
            <v>MKI - Sea</v>
          </cell>
          <cell r="F767" t="str">
            <v>SGN</v>
          </cell>
          <cell r="G767" t="str">
            <v>Forecast</v>
          </cell>
        </row>
        <row r="768">
          <cell r="B768" t="str">
            <v>MUFREN</v>
          </cell>
          <cell r="C768">
            <v>2</v>
          </cell>
          <cell r="D768">
            <v>11</v>
          </cell>
          <cell r="E768" t="str">
            <v>MUFREN - Sea</v>
          </cell>
          <cell r="F768" t="str">
            <v>SGN</v>
          </cell>
          <cell r="G768" t="str">
            <v>Forecast</v>
          </cell>
        </row>
        <row r="769">
          <cell r="B769" t="str">
            <v>MYSHOE</v>
          </cell>
          <cell r="C769">
            <v>12</v>
          </cell>
          <cell r="D769">
            <v>11</v>
          </cell>
          <cell r="E769" t="str">
            <v>MYSHOE - Sea</v>
          </cell>
          <cell r="F769" t="str">
            <v>SGN</v>
          </cell>
          <cell r="G769" t="str">
            <v>Forecast</v>
          </cell>
        </row>
        <row r="770">
          <cell r="B770" t="str">
            <v>NBAL</v>
          </cell>
          <cell r="C770">
            <v>18</v>
          </cell>
          <cell r="D770">
            <v>11</v>
          </cell>
          <cell r="E770" t="str">
            <v>NBAL - Air</v>
          </cell>
          <cell r="F770" t="str">
            <v>SGN</v>
          </cell>
          <cell r="G770" t="str">
            <v>Forecast</v>
          </cell>
        </row>
        <row r="771">
          <cell r="B771" t="str">
            <v>NBAL</v>
          </cell>
          <cell r="C771">
            <v>407</v>
          </cell>
          <cell r="D771">
            <v>11</v>
          </cell>
          <cell r="E771" t="str">
            <v>NBAL - Sea</v>
          </cell>
          <cell r="F771" t="str">
            <v>SGN</v>
          </cell>
          <cell r="G771" t="str">
            <v>Forecast</v>
          </cell>
        </row>
        <row r="772">
          <cell r="B772" t="str">
            <v>NBC</v>
          </cell>
          <cell r="C772">
            <v>31</v>
          </cell>
          <cell r="D772">
            <v>11</v>
          </cell>
          <cell r="E772" t="str">
            <v>NBC - Sea</v>
          </cell>
          <cell r="F772" t="str">
            <v>SGN</v>
          </cell>
          <cell r="G772" t="str">
            <v>Forecast</v>
          </cell>
        </row>
        <row r="773">
          <cell r="B773" t="str">
            <v>NBSG</v>
          </cell>
          <cell r="C773">
            <v>82</v>
          </cell>
          <cell r="D773">
            <v>11</v>
          </cell>
          <cell r="E773" t="str">
            <v>NBSG - Sea</v>
          </cell>
          <cell r="F773" t="str">
            <v>SGN</v>
          </cell>
          <cell r="G773" t="str">
            <v>Forecast</v>
          </cell>
        </row>
        <row r="774">
          <cell r="B774" t="str">
            <v>OBIPOL</v>
          </cell>
          <cell r="C774">
            <v>4</v>
          </cell>
          <cell r="D774">
            <v>11</v>
          </cell>
          <cell r="E774" t="str">
            <v>OBIPOL - Sea</v>
          </cell>
          <cell r="F774" t="str">
            <v>SGN</v>
          </cell>
          <cell r="G774" t="str">
            <v>Forecast</v>
          </cell>
        </row>
        <row r="775">
          <cell r="B775" t="str">
            <v>OUTDOR</v>
          </cell>
          <cell r="C775">
            <v>1</v>
          </cell>
          <cell r="D775">
            <v>11</v>
          </cell>
          <cell r="E775" t="str">
            <v>OUTDOR - Air</v>
          </cell>
          <cell r="F775" t="str">
            <v>SGN</v>
          </cell>
          <cell r="G775" t="str">
            <v>Forecast</v>
          </cell>
        </row>
        <row r="776">
          <cell r="B776" t="str">
            <v>OUTDOR</v>
          </cell>
          <cell r="C776">
            <v>204</v>
          </cell>
          <cell r="D776">
            <v>11</v>
          </cell>
          <cell r="E776" t="str">
            <v>OUTDOR - Sea</v>
          </cell>
          <cell r="F776" t="str">
            <v>SGN</v>
          </cell>
          <cell r="G776" t="str">
            <v>Forecast</v>
          </cell>
        </row>
        <row r="777">
          <cell r="B777" t="str">
            <v>PACSUN</v>
          </cell>
          <cell r="C777">
            <v>1</v>
          </cell>
          <cell r="D777">
            <v>11</v>
          </cell>
          <cell r="E777" t="str">
            <v>PACSUN - Air</v>
          </cell>
          <cell r="F777" t="str">
            <v>SGN</v>
          </cell>
          <cell r="G777" t="str">
            <v>Forecast</v>
          </cell>
        </row>
        <row r="778">
          <cell r="B778" t="str">
            <v>PACSUN</v>
          </cell>
          <cell r="C778">
            <v>2</v>
          </cell>
          <cell r="D778">
            <v>11</v>
          </cell>
          <cell r="E778" t="str">
            <v>PACSUN - Sea</v>
          </cell>
          <cell r="F778" t="str">
            <v>SGN</v>
          </cell>
          <cell r="G778" t="str">
            <v>Forecast</v>
          </cell>
        </row>
        <row r="779">
          <cell r="B779" t="str">
            <v>PVHJA</v>
          </cell>
          <cell r="C779">
            <v>10</v>
          </cell>
          <cell r="D779">
            <v>11</v>
          </cell>
          <cell r="E779" t="str">
            <v>PVHJA - Sea</v>
          </cell>
          <cell r="F779" t="str">
            <v>SGN</v>
          </cell>
          <cell r="G779" t="str">
            <v>Forecast</v>
          </cell>
        </row>
        <row r="780">
          <cell r="B780" t="str">
            <v>RH</v>
          </cell>
          <cell r="C780">
            <v>145</v>
          </cell>
          <cell r="D780">
            <v>11</v>
          </cell>
          <cell r="E780" t="str">
            <v>RH - Sea</v>
          </cell>
          <cell r="F780" t="str">
            <v>SGN</v>
          </cell>
          <cell r="G780" t="str">
            <v>Forecast</v>
          </cell>
        </row>
        <row r="781">
          <cell r="B781" t="str">
            <v>SWOOSH</v>
          </cell>
          <cell r="C781">
            <v>33</v>
          </cell>
          <cell r="D781">
            <v>11</v>
          </cell>
          <cell r="E781" t="str">
            <v>SWOOSH - Air</v>
          </cell>
          <cell r="F781" t="str">
            <v>SGN</v>
          </cell>
          <cell r="G781" t="str">
            <v>Forecast</v>
          </cell>
        </row>
        <row r="782">
          <cell r="B782" t="str">
            <v>SWOOSH</v>
          </cell>
          <cell r="C782">
            <v>9368</v>
          </cell>
          <cell r="D782">
            <v>11</v>
          </cell>
          <cell r="E782" t="str">
            <v>SWOOSH - Sea</v>
          </cell>
          <cell r="F782" t="str">
            <v>SGN</v>
          </cell>
          <cell r="G782" t="str">
            <v>Forecast</v>
          </cell>
        </row>
        <row r="783">
          <cell r="B783" t="str">
            <v>THAS</v>
          </cell>
          <cell r="C783">
            <v>3</v>
          </cell>
          <cell r="D783">
            <v>11</v>
          </cell>
          <cell r="E783" t="str">
            <v>THAS - Sea</v>
          </cell>
          <cell r="F783" t="str">
            <v>SGN</v>
          </cell>
          <cell r="G783" t="str">
            <v>Forecast</v>
          </cell>
        </row>
        <row r="784">
          <cell r="B784" t="str">
            <v>TKMAXX</v>
          </cell>
          <cell r="C784">
            <v>59</v>
          </cell>
          <cell r="D784">
            <v>11</v>
          </cell>
          <cell r="E784" t="str">
            <v>TKMAXX - Sea</v>
          </cell>
          <cell r="F784" t="str">
            <v>SGN</v>
          </cell>
          <cell r="G784" t="str">
            <v>Forecast</v>
          </cell>
        </row>
        <row r="785">
          <cell r="B785" t="str">
            <v>TOMBOD</v>
          </cell>
          <cell r="C785">
            <v>1</v>
          </cell>
          <cell r="D785">
            <v>11</v>
          </cell>
          <cell r="E785" t="str">
            <v>TOMBOD - Sea</v>
          </cell>
          <cell r="F785" t="str">
            <v>SGN</v>
          </cell>
          <cell r="G785" t="str">
            <v>Forecast</v>
          </cell>
        </row>
        <row r="786">
          <cell r="B786" t="str">
            <v>TOMFTW</v>
          </cell>
          <cell r="C786">
            <v>38</v>
          </cell>
          <cell r="D786">
            <v>11</v>
          </cell>
          <cell r="E786" t="str">
            <v>TOMFTW - Sea</v>
          </cell>
          <cell r="F786" t="str">
            <v>SGN</v>
          </cell>
          <cell r="G786" t="str">
            <v>Forecast</v>
          </cell>
        </row>
        <row r="787">
          <cell r="B787" t="str">
            <v>TOMHAN</v>
          </cell>
          <cell r="C787">
            <v>2</v>
          </cell>
          <cell r="D787">
            <v>11</v>
          </cell>
          <cell r="E787" t="str">
            <v>TOMHAN - Sea</v>
          </cell>
          <cell r="F787" t="str">
            <v>SGN</v>
          </cell>
          <cell r="G787" t="str">
            <v>Forecast</v>
          </cell>
        </row>
        <row r="788">
          <cell r="B788" t="str">
            <v>TOMRTL</v>
          </cell>
          <cell r="C788">
            <v>3</v>
          </cell>
          <cell r="D788">
            <v>11</v>
          </cell>
          <cell r="E788" t="str">
            <v>TOMRTL - Sea</v>
          </cell>
          <cell r="F788" t="str">
            <v>SGN</v>
          </cell>
          <cell r="G788" t="str">
            <v>Forecast</v>
          </cell>
        </row>
        <row r="789">
          <cell r="B789" t="str">
            <v>TOMSEU</v>
          </cell>
          <cell r="C789">
            <v>2</v>
          </cell>
          <cell r="D789">
            <v>11</v>
          </cell>
          <cell r="E789" t="str">
            <v>TOMSEU - Sea</v>
          </cell>
          <cell r="F789" t="str">
            <v>SGN</v>
          </cell>
          <cell r="G789" t="str">
            <v>Forecast</v>
          </cell>
        </row>
        <row r="790">
          <cell r="B790" t="str">
            <v>TRUINT</v>
          </cell>
          <cell r="C790">
            <v>1</v>
          </cell>
          <cell r="D790">
            <v>11</v>
          </cell>
          <cell r="E790" t="str">
            <v>TRUINT - Sea</v>
          </cell>
          <cell r="F790" t="str">
            <v>SGN</v>
          </cell>
          <cell r="G790" t="str">
            <v>Forecast</v>
          </cell>
        </row>
        <row r="791">
          <cell r="B791" t="str">
            <v>UAAIR</v>
          </cell>
          <cell r="C791">
            <v>17</v>
          </cell>
          <cell r="D791">
            <v>11</v>
          </cell>
          <cell r="E791" t="str">
            <v>UAAIR - Air</v>
          </cell>
          <cell r="F791" t="str">
            <v>SGN</v>
          </cell>
          <cell r="G791" t="str">
            <v>Forecast</v>
          </cell>
        </row>
        <row r="792">
          <cell r="B792" t="str">
            <v>UADSHP</v>
          </cell>
          <cell r="C792">
            <v>5</v>
          </cell>
          <cell r="D792">
            <v>11</v>
          </cell>
          <cell r="E792" t="str">
            <v>UADSHP - Sea</v>
          </cell>
          <cell r="F792" t="str">
            <v>SGN</v>
          </cell>
          <cell r="G792" t="str">
            <v>Forecast</v>
          </cell>
        </row>
        <row r="793">
          <cell r="B793" t="str">
            <v>UAWEN</v>
          </cell>
          <cell r="C793">
            <v>12</v>
          </cell>
          <cell r="D793">
            <v>11</v>
          </cell>
          <cell r="E793" t="str">
            <v>UAWEN - Sea</v>
          </cell>
          <cell r="F793" t="str">
            <v>SGN</v>
          </cell>
          <cell r="G793" t="str">
            <v>Forecast</v>
          </cell>
        </row>
        <row r="794">
          <cell r="B794" t="str">
            <v>URBAN</v>
          </cell>
          <cell r="C794">
            <v>37</v>
          </cell>
          <cell r="D794">
            <v>11</v>
          </cell>
          <cell r="E794" t="str">
            <v>URBAN - Sea</v>
          </cell>
          <cell r="F794" t="str">
            <v>SGN</v>
          </cell>
          <cell r="G794" t="str">
            <v>Forecast</v>
          </cell>
        </row>
        <row r="795">
          <cell r="B795" t="str">
            <v>VANHA</v>
          </cell>
          <cell r="C795">
            <v>7</v>
          </cell>
          <cell r="D795">
            <v>11</v>
          </cell>
          <cell r="E795" t="str">
            <v>VANHA - Sea</v>
          </cell>
          <cell r="F795" t="str">
            <v>SGN</v>
          </cell>
          <cell r="G795" t="str">
            <v>Forecast</v>
          </cell>
        </row>
        <row r="796">
          <cell r="B796" t="str">
            <v>WARAS</v>
          </cell>
          <cell r="C796">
            <v>8</v>
          </cell>
          <cell r="D796">
            <v>11</v>
          </cell>
          <cell r="E796" t="str">
            <v>WARAS - Sea</v>
          </cell>
          <cell r="F796" t="str">
            <v>SGN</v>
          </cell>
          <cell r="G796" t="str">
            <v>Forecast</v>
          </cell>
        </row>
        <row r="797">
          <cell r="B797" t="str">
            <v>XDGC</v>
          </cell>
          <cell r="C797">
            <v>3</v>
          </cell>
          <cell r="D797">
            <v>11</v>
          </cell>
          <cell r="E797" t="str">
            <v>XDGC - Sea</v>
          </cell>
          <cell r="F797" t="str">
            <v>SGN</v>
          </cell>
          <cell r="G797" t="str">
            <v>Forecast</v>
          </cell>
        </row>
        <row r="798">
          <cell r="B798" t="str">
            <v>XFIKA</v>
          </cell>
          <cell r="C798">
            <v>5</v>
          </cell>
          <cell r="D798">
            <v>11</v>
          </cell>
          <cell r="E798" t="str">
            <v>XFIKA - Sea</v>
          </cell>
          <cell r="F798" t="str">
            <v>SGN</v>
          </cell>
          <cell r="G798" t="str">
            <v>Forecast</v>
          </cell>
        </row>
        <row r="799">
          <cell r="B799" t="str">
            <v>XKEENI</v>
          </cell>
          <cell r="C799">
            <v>12</v>
          </cell>
          <cell r="D799">
            <v>11</v>
          </cell>
          <cell r="E799" t="str">
            <v>XKEENI - Sea</v>
          </cell>
          <cell r="F799" t="str">
            <v>SGN</v>
          </cell>
          <cell r="G799" t="str">
            <v>Forecast</v>
          </cell>
        </row>
        <row r="800">
          <cell r="B800" t="str">
            <v>XPETS</v>
          </cell>
          <cell r="C800">
            <v>6</v>
          </cell>
          <cell r="D800">
            <v>11</v>
          </cell>
          <cell r="E800" t="str">
            <v>XPETS - Sea</v>
          </cell>
          <cell r="F800" t="str">
            <v>SGN</v>
          </cell>
          <cell r="G800" t="str">
            <v>Forecast</v>
          </cell>
        </row>
        <row r="801">
          <cell r="B801" t="str">
            <v>AAFES</v>
          </cell>
          <cell r="C801">
            <v>1</v>
          </cell>
          <cell r="D801">
            <v>12</v>
          </cell>
          <cell r="E801" t="str">
            <v>AAFES - Sea</v>
          </cell>
          <cell r="F801" t="str">
            <v>SGN</v>
          </cell>
          <cell r="G801" t="str">
            <v>Forecast</v>
          </cell>
        </row>
        <row r="802">
          <cell r="B802" t="str">
            <v>AAFZE</v>
          </cell>
          <cell r="C802">
            <v>0</v>
          </cell>
          <cell r="D802">
            <v>12</v>
          </cell>
          <cell r="E802" t="str">
            <v>AAFZE - Air</v>
          </cell>
          <cell r="F802" t="str">
            <v>SGN</v>
          </cell>
          <cell r="G802" t="str">
            <v>Forecast</v>
          </cell>
        </row>
        <row r="803">
          <cell r="B803" t="str">
            <v>AAFZE</v>
          </cell>
          <cell r="C803">
            <v>8</v>
          </cell>
          <cell r="D803">
            <v>12</v>
          </cell>
          <cell r="E803" t="str">
            <v>AAFZE - Sea</v>
          </cell>
          <cell r="F803" t="str">
            <v>SGN</v>
          </cell>
          <cell r="G803" t="str">
            <v>Forecast</v>
          </cell>
        </row>
        <row r="804">
          <cell r="B804" t="str">
            <v>AEBV</v>
          </cell>
          <cell r="C804">
            <v>0</v>
          </cell>
          <cell r="D804">
            <v>12</v>
          </cell>
          <cell r="E804" t="str">
            <v>AEBV - Air</v>
          </cell>
          <cell r="F804" t="str">
            <v>SGN</v>
          </cell>
          <cell r="G804" t="str">
            <v>Forecast</v>
          </cell>
        </row>
        <row r="805">
          <cell r="B805" t="str">
            <v>AEBV</v>
          </cell>
          <cell r="C805">
            <v>60</v>
          </cell>
          <cell r="D805">
            <v>12</v>
          </cell>
          <cell r="E805" t="str">
            <v>AEBV - Sea</v>
          </cell>
          <cell r="F805" t="str">
            <v>SGN</v>
          </cell>
          <cell r="G805" t="str">
            <v>Forecast</v>
          </cell>
        </row>
        <row r="806">
          <cell r="B806" t="str">
            <v>AEC</v>
          </cell>
          <cell r="C806">
            <v>4</v>
          </cell>
          <cell r="D806">
            <v>12</v>
          </cell>
          <cell r="E806" t="str">
            <v>AEC - Air</v>
          </cell>
          <cell r="F806" t="str">
            <v>SGN</v>
          </cell>
          <cell r="G806" t="str">
            <v>Forecast</v>
          </cell>
        </row>
        <row r="807">
          <cell r="B807" t="str">
            <v>AEO</v>
          </cell>
          <cell r="C807">
            <v>0</v>
          </cell>
          <cell r="D807">
            <v>12</v>
          </cell>
          <cell r="E807" t="str">
            <v>AEO - Air</v>
          </cell>
          <cell r="F807" t="str">
            <v>SGN</v>
          </cell>
          <cell r="G807" t="str">
            <v>Forecast</v>
          </cell>
        </row>
        <row r="808">
          <cell r="B808" t="str">
            <v>AEO</v>
          </cell>
          <cell r="C808">
            <v>100</v>
          </cell>
          <cell r="D808">
            <v>12</v>
          </cell>
          <cell r="E808" t="str">
            <v>AEO - Sea</v>
          </cell>
          <cell r="F808" t="str">
            <v>SGN</v>
          </cell>
          <cell r="G808" t="str">
            <v>Forecast</v>
          </cell>
        </row>
        <row r="809">
          <cell r="B809" t="str">
            <v>AEOMIX</v>
          </cell>
          <cell r="C809">
            <v>28</v>
          </cell>
          <cell r="D809">
            <v>12</v>
          </cell>
          <cell r="E809" t="str">
            <v>AEOMIX - Sea</v>
          </cell>
          <cell r="F809" t="str">
            <v>SGN</v>
          </cell>
          <cell r="G809" t="str">
            <v>Forecast</v>
          </cell>
        </row>
        <row r="810">
          <cell r="B810" t="str">
            <v>ALBRT</v>
          </cell>
          <cell r="C810">
            <v>7</v>
          </cell>
          <cell r="D810">
            <v>12</v>
          </cell>
          <cell r="E810" t="str">
            <v>ALBRT - Sea</v>
          </cell>
          <cell r="F810" t="str">
            <v>SGN</v>
          </cell>
          <cell r="G810" t="str">
            <v>Forecast</v>
          </cell>
        </row>
        <row r="811">
          <cell r="B811" t="str">
            <v>ARMOUR</v>
          </cell>
          <cell r="C811">
            <v>129</v>
          </cell>
          <cell r="D811">
            <v>12</v>
          </cell>
          <cell r="E811" t="str">
            <v>ARMOUR - Sea</v>
          </cell>
          <cell r="F811" t="str">
            <v>SGN</v>
          </cell>
          <cell r="G811" t="str">
            <v>Forecast</v>
          </cell>
        </row>
        <row r="812">
          <cell r="B812" t="str">
            <v>ATC</v>
          </cell>
          <cell r="C812">
            <v>21</v>
          </cell>
          <cell r="D812">
            <v>12</v>
          </cell>
          <cell r="E812" t="str">
            <v>ATC - Sea</v>
          </cell>
          <cell r="F812" t="str">
            <v>SGN</v>
          </cell>
          <cell r="G812" t="str">
            <v>Forecast</v>
          </cell>
        </row>
        <row r="813">
          <cell r="B813" t="str">
            <v>BEUAVE</v>
          </cell>
          <cell r="C813">
            <v>2</v>
          </cell>
          <cell r="D813">
            <v>12</v>
          </cell>
          <cell r="E813" t="str">
            <v>BEUAVE - Sea</v>
          </cell>
          <cell r="F813" t="str">
            <v>SGN</v>
          </cell>
          <cell r="G813" t="str">
            <v>Forecast</v>
          </cell>
        </row>
        <row r="814">
          <cell r="B814" t="str">
            <v>BOSE</v>
          </cell>
          <cell r="C814">
            <v>5</v>
          </cell>
          <cell r="D814">
            <v>12</v>
          </cell>
          <cell r="E814" t="str">
            <v>BOSE - Sea</v>
          </cell>
          <cell r="F814" t="str">
            <v>SGN</v>
          </cell>
          <cell r="G814" t="str">
            <v>Forecast</v>
          </cell>
        </row>
        <row r="815">
          <cell r="B815" t="str">
            <v>BPSHCA</v>
          </cell>
          <cell r="C815">
            <v>7</v>
          </cell>
          <cell r="D815">
            <v>12</v>
          </cell>
          <cell r="E815" t="str">
            <v>BPSHCA - Sea</v>
          </cell>
          <cell r="F815" t="str">
            <v>SGN</v>
          </cell>
          <cell r="G815" t="str">
            <v>Forecast</v>
          </cell>
        </row>
        <row r="816">
          <cell r="B816" t="str">
            <v>CKFWEU</v>
          </cell>
          <cell r="C816">
            <v>6</v>
          </cell>
          <cell r="D816">
            <v>12</v>
          </cell>
          <cell r="E816" t="str">
            <v>CKFWEU - Sea</v>
          </cell>
          <cell r="F816" t="str">
            <v>SGN</v>
          </cell>
          <cell r="G816" t="str">
            <v>Forecast</v>
          </cell>
        </row>
        <row r="817">
          <cell r="B817" t="str">
            <v>CKSWEU</v>
          </cell>
          <cell r="C817">
            <v>0</v>
          </cell>
          <cell r="D817">
            <v>12</v>
          </cell>
          <cell r="E817" t="str">
            <v>CKSWEU - Sea</v>
          </cell>
          <cell r="F817" t="str">
            <v>SGN</v>
          </cell>
          <cell r="G817" t="str">
            <v>Forecast</v>
          </cell>
        </row>
        <row r="818">
          <cell r="B818" t="str">
            <v>COLE</v>
          </cell>
          <cell r="C818">
            <v>63</v>
          </cell>
          <cell r="D818">
            <v>12</v>
          </cell>
          <cell r="E818" t="str">
            <v>COLE - Sea</v>
          </cell>
          <cell r="F818" t="str">
            <v>SGN</v>
          </cell>
          <cell r="G818" t="str">
            <v>Forecast</v>
          </cell>
        </row>
        <row r="819">
          <cell r="B819" t="str">
            <v>CONVRS</v>
          </cell>
          <cell r="C819">
            <v>37</v>
          </cell>
          <cell r="D819">
            <v>12</v>
          </cell>
          <cell r="E819" t="str">
            <v>CONVRS - Sea</v>
          </cell>
          <cell r="F819" t="str">
            <v>SGN</v>
          </cell>
          <cell r="G819" t="str">
            <v>Forecast</v>
          </cell>
        </row>
        <row r="820">
          <cell r="B820" t="str">
            <v>DEICH</v>
          </cell>
          <cell r="C820">
            <v>41</v>
          </cell>
          <cell r="D820">
            <v>12</v>
          </cell>
          <cell r="E820" t="str">
            <v>DEICH - Sea</v>
          </cell>
          <cell r="F820" t="str">
            <v>SGN</v>
          </cell>
          <cell r="G820" t="str">
            <v>Forecast</v>
          </cell>
        </row>
        <row r="821">
          <cell r="B821" t="str">
            <v>DEICUK</v>
          </cell>
          <cell r="C821">
            <v>2</v>
          </cell>
          <cell r="D821">
            <v>12</v>
          </cell>
          <cell r="E821" t="str">
            <v>DEICUK - Sea</v>
          </cell>
          <cell r="F821" t="str">
            <v>SGN</v>
          </cell>
          <cell r="G821" t="str">
            <v>Forecast</v>
          </cell>
        </row>
        <row r="822">
          <cell r="B822" t="str">
            <v>DICKS</v>
          </cell>
          <cell r="C822">
            <v>0</v>
          </cell>
          <cell r="D822">
            <v>12</v>
          </cell>
          <cell r="E822" t="str">
            <v>DICKS - Air</v>
          </cell>
          <cell r="F822" t="str">
            <v>SGN</v>
          </cell>
          <cell r="G822" t="str">
            <v>Forecast</v>
          </cell>
        </row>
        <row r="823">
          <cell r="B823" t="str">
            <v>DICKS</v>
          </cell>
          <cell r="C823">
            <v>30</v>
          </cell>
          <cell r="D823">
            <v>12</v>
          </cell>
          <cell r="E823" t="str">
            <v>DICKS - Sea</v>
          </cell>
          <cell r="F823" t="str">
            <v>SGN</v>
          </cell>
          <cell r="G823" t="str">
            <v>Forecast</v>
          </cell>
        </row>
        <row r="824">
          <cell r="B824" t="str">
            <v>EDDIEB</v>
          </cell>
          <cell r="C824">
            <v>0</v>
          </cell>
          <cell r="D824">
            <v>12</v>
          </cell>
          <cell r="E824" t="str">
            <v>EDDIEB - Air</v>
          </cell>
          <cell r="F824" t="str">
            <v>SGN</v>
          </cell>
          <cell r="G824" t="str">
            <v>Forecast</v>
          </cell>
        </row>
        <row r="825">
          <cell r="B825" t="str">
            <v>EDDIEB</v>
          </cell>
          <cell r="C825">
            <v>21</v>
          </cell>
          <cell r="D825">
            <v>12</v>
          </cell>
          <cell r="E825" t="str">
            <v>EDDIEB - Sea</v>
          </cell>
          <cell r="F825" t="str">
            <v>SGN</v>
          </cell>
          <cell r="G825" t="str">
            <v>Forecast</v>
          </cell>
        </row>
        <row r="826">
          <cell r="B826" t="str">
            <v>EMLUX</v>
          </cell>
          <cell r="C826">
            <v>33</v>
          </cell>
          <cell r="D826">
            <v>12</v>
          </cell>
          <cell r="E826" t="str">
            <v>EMLUX - Sea</v>
          </cell>
          <cell r="F826" t="str">
            <v>SGN</v>
          </cell>
          <cell r="G826" t="str">
            <v>Forecast</v>
          </cell>
        </row>
        <row r="827">
          <cell r="B827" t="str">
            <v>ENSHOE</v>
          </cell>
          <cell r="C827">
            <v>2</v>
          </cell>
          <cell r="D827">
            <v>12</v>
          </cell>
          <cell r="E827" t="str">
            <v>ENSHOE - Sea</v>
          </cell>
          <cell r="F827" t="str">
            <v>SGN</v>
          </cell>
          <cell r="G827" t="str">
            <v>Forecast</v>
          </cell>
        </row>
        <row r="828">
          <cell r="B828" t="str">
            <v>EUROM</v>
          </cell>
          <cell r="C828">
            <v>22</v>
          </cell>
          <cell r="D828">
            <v>12</v>
          </cell>
          <cell r="E828" t="str">
            <v>EUROM - Sea</v>
          </cell>
          <cell r="F828" t="str">
            <v>SGN</v>
          </cell>
          <cell r="G828" t="str">
            <v>Forecast</v>
          </cell>
        </row>
        <row r="829">
          <cell r="B829" t="str">
            <v>EXPRES</v>
          </cell>
          <cell r="C829">
            <v>21</v>
          </cell>
          <cell r="D829">
            <v>12</v>
          </cell>
          <cell r="E829" t="str">
            <v>EXPRES - Sea</v>
          </cell>
          <cell r="F829" t="str">
            <v>SGN</v>
          </cell>
          <cell r="G829" t="str">
            <v>Forecast</v>
          </cell>
        </row>
        <row r="830">
          <cell r="B830" t="str">
            <v>GAP</v>
          </cell>
          <cell r="C830">
            <v>7</v>
          </cell>
          <cell r="D830">
            <v>12</v>
          </cell>
          <cell r="E830" t="str">
            <v>GAP - Air</v>
          </cell>
          <cell r="F830" t="str">
            <v>SGN</v>
          </cell>
          <cell r="G830" t="str">
            <v>Forecast</v>
          </cell>
        </row>
        <row r="831">
          <cell r="B831" t="str">
            <v>GAP</v>
          </cell>
          <cell r="C831">
            <v>689</v>
          </cell>
          <cell r="D831">
            <v>12</v>
          </cell>
          <cell r="E831" t="str">
            <v>GAP - Sea</v>
          </cell>
          <cell r="F831" t="str">
            <v>SGN</v>
          </cell>
          <cell r="G831" t="str">
            <v>Forecast</v>
          </cell>
        </row>
        <row r="832">
          <cell r="B832" t="str">
            <v>GUITCN</v>
          </cell>
          <cell r="C832">
            <v>7</v>
          </cell>
          <cell r="D832">
            <v>12</v>
          </cell>
          <cell r="E832" t="str">
            <v>GUITCN - Sea</v>
          </cell>
          <cell r="F832" t="str">
            <v>SGN</v>
          </cell>
          <cell r="G832" t="str">
            <v>Forecast</v>
          </cell>
        </row>
        <row r="833">
          <cell r="B833" t="str">
            <v>HAGGAR</v>
          </cell>
          <cell r="C833">
            <v>1</v>
          </cell>
          <cell r="D833">
            <v>12</v>
          </cell>
          <cell r="E833" t="str">
            <v>HAGGAR - Sea</v>
          </cell>
          <cell r="F833" t="str">
            <v>SGN</v>
          </cell>
          <cell r="G833" t="str">
            <v>Forecast</v>
          </cell>
        </row>
        <row r="834">
          <cell r="B834" t="str">
            <v>HBIRAW</v>
          </cell>
          <cell r="C834">
            <v>0</v>
          </cell>
          <cell r="D834">
            <v>12</v>
          </cell>
          <cell r="E834" t="str">
            <v>HBIRAW - Air</v>
          </cell>
          <cell r="F834" t="str">
            <v>SGN</v>
          </cell>
          <cell r="G834" t="str">
            <v>Forecast</v>
          </cell>
        </row>
        <row r="835">
          <cell r="B835" t="str">
            <v>IMAGE</v>
          </cell>
          <cell r="C835">
            <v>0</v>
          </cell>
          <cell r="D835">
            <v>12</v>
          </cell>
          <cell r="E835" t="str">
            <v>IMAGE - Sea</v>
          </cell>
          <cell r="F835" t="str">
            <v>SGN</v>
          </cell>
          <cell r="G835" t="str">
            <v>Forecast</v>
          </cell>
        </row>
        <row r="836">
          <cell r="B836" t="str">
            <v>ITGM</v>
          </cell>
          <cell r="C836">
            <v>3</v>
          </cell>
          <cell r="D836">
            <v>12</v>
          </cell>
          <cell r="E836" t="str">
            <v>ITGM - Sea</v>
          </cell>
          <cell r="F836" t="str">
            <v>SGN</v>
          </cell>
          <cell r="G836" t="str">
            <v>Forecast</v>
          </cell>
        </row>
        <row r="837">
          <cell r="B837" t="str">
            <v>JCREW</v>
          </cell>
          <cell r="C837">
            <v>10</v>
          </cell>
          <cell r="D837">
            <v>12</v>
          </cell>
          <cell r="E837" t="str">
            <v>JCREW - Air</v>
          </cell>
          <cell r="F837" t="str">
            <v>SGN</v>
          </cell>
          <cell r="G837" t="str">
            <v>Forecast</v>
          </cell>
        </row>
        <row r="838">
          <cell r="B838" t="str">
            <v>JCREW</v>
          </cell>
          <cell r="C838">
            <v>15</v>
          </cell>
          <cell r="D838">
            <v>12</v>
          </cell>
          <cell r="E838" t="str">
            <v>JCREW - Sea</v>
          </cell>
          <cell r="F838" t="str">
            <v>SGN</v>
          </cell>
          <cell r="G838" t="str">
            <v>Forecast</v>
          </cell>
        </row>
        <row r="839">
          <cell r="B839" t="str">
            <v>KMRTFM</v>
          </cell>
          <cell r="C839">
            <v>44</v>
          </cell>
          <cell r="D839">
            <v>12</v>
          </cell>
          <cell r="E839" t="str">
            <v>KMRTFM - Sea</v>
          </cell>
          <cell r="F839" t="str">
            <v>SGN</v>
          </cell>
          <cell r="G839" t="str">
            <v>Forecast</v>
          </cell>
        </row>
        <row r="840">
          <cell r="B840" t="str">
            <v>MAST</v>
          </cell>
          <cell r="C840">
            <v>90</v>
          </cell>
          <cell r="D840">
            <v>12</v>
          </cell>
          <cell r="E840" t="str">
            <v>MAST - Sea</v>
          </cell>
          <cell r="F840" t="str">
            <v>SGN</v>
          </cell>
          <cell r="G840" t="str">
            <v>Forecast</v>
          </cell>
        </row>
        <row r="841">
          <cell r="B841" t="str">
            <v>MUFREN</v>
          </cell>
          <cell r="C841">
            <v>3</v>
          </cell>
          <cell r="D841">
            <v>12</v>
          </cell>
          <cell r="E841" t="str">
            <v>MUFREN - Sea</v>
          </cell>
          <cell r="F841" t="str">
            <v>SGN</v>
          </cell>
          <cell r="G841" t="str">
            <v>Forecast</v>
          </cell>
        </row>
        <row r="842">
          <cell r="B842" t="str">
            <v>MUSART</v>
          </cell>
          <cell r="C842">
            <v>1</v>
          </cell>
          <cell r="D842">
            <v>12</v>
          </cell>
          <cell r="E842" t="str">
            <v>MUSART - Sea</v>
          </cell>
          <cell r="F842" t="str">
            <v>SGN</v>
          </cell>
          <cell r="G842" t="str">
            <v>Forecast</v>
          </cell>
        </row>
        <row r="843">
          <cell r="B843" t="str">
            <v>MYSHOE</v>
          </cell>
          <cell r="C843">
            <v>4</v>
          </cell>
          <cell r="D843">
            <v>12</v>
          </cell>
          <cell r="E843" t="str">
            <v>MYSHOE - Sea</v>
          </cell>
          <cell r="F843" t="str">
            <v>SGN</v>
          </cell>
          <cell r="G843" t="str">
            <v>Forecast</v>
          </cell>
        </row>
        <row r="844">
          <cell r="B844" t="str">
            <v>NBAL</v>
          </cell>
          <cell r="C844">
            <v>2</v>
          </cell>
          <cell r="D844">
            <v>12</v>
          </cell>
          <cell r="E844" t="str">
            <v>NBAL - Air</v>
          </cell>
          <cell r="F844" t="str">
            <v>SGN</v>
          </cell>
          <cell r="G844" t="str">
            <v>Forecast</v>
          </cell>
        </row>
        <row r="845">
          <cell r="B845" t="str">
            <v>NBAL</v>
          </cell>
          <cell r="C845">
            <v>334</v>
          </cell>
          <cell r="D845">
            <v>12</v>
          </cell>
          <cell r="E845" t="str">
            <v>NBAL - Sea</v>
          </cell>
          <cell r="F845" t="str">
            <v>SGN</v>
          </cell>
          <cell r="G845" t="str">
            <v>Forecast</v>
          </cell>
        </row>
        <row r="846">
          <cell r="B846" t="str">
            <v>NBC</v>
          </cell>
          <cell r="C846">
            <v>55</v>
          </cell>
          <cell r="D846">
            <v>12</v>
          </cell>
          <cell r="E846" t="str">
            <v>NBC - Sea</v>
          </cell>
          <cell r="F846" t="str">
            <v>SGN</v>
          </cell>
          <cell r="G846" t="str">
            <v>Forecast</v>
          </cell>
        </row>
        <row r="847">
          <cell r="B847" t="str">
            <v>NBMY</v>
          </cell>
          <cell r="C847">
            <v>13</v>
          </cell>
          <cell r="D847">
            <v>12</v>
          </cell>
          <cell r="E847" t="str">
            <v>NBMY - Sea</v>
          </cell>
          <cell r="F847" t="str">
            <v>SGN</v>
          </cell>
          <cell r="G847" t="str">
            <v>Forecast</v>
          </cell>
        </row>
        <row r="848">
          <cell r="B848" t="str">
            <v>OBIPOL</v>
          </cell>
          <cell r="C848">
            <v>11</v>
          </cell>
          <cell r="D848">
            <v>12</v>
          </cell>
          <cell r="E848" t="str">
            <v>OBIPOL - Sea</v>
          </cell>
          <cell r="F848" t="str">
            <v>SGN</v>
          </cell>
          <cell r="G848" t="str">
            <v>Forecast</v>
          </cell>
        </row>
        <row r="849">
          <cell r="B849" t="str">
            <v>OFWO</v>
          </cell>
          <cell r="C849">
            <v>5</v>
          </cell>
          <cell r="D849">
            <v>12</v>
          </cell>
          <cell r="E849" t="str">
            <v>OFWO - Sea</v>
          </cell>
          <cell r="F849" t="str">
            <v>SGN</v>
          </cell>
          <cell r="G849" t="str">
            <v>Forecast</v>
          </cell>
        </row>
        <row r="850">
          <cell r="B850" t="str">
            <v>OUTDOR</v>
          </cell>
          <cell r="C850">
            <v>1</v>
          </cell>
          <cell r="D850">
            <v>12</v>
          </cell>
          <cell r="E850" t="str">
            <v>OUTDOR - Air</v>
          </cell>
          <cell r="F850" t="str">
            <v>SGN</v>
          </cell>
          <cell r="G850" t="str">
            <v>Forecast</v>
          </cell>
        </row>
        <row r="851">
          <cell r="B851" t="str">
            <v>OUTDOR</v>
          </cell>
          <cell r="C851">
            <v>311</v>
          </cell>
          <cell r="D851">
            <v>12</v>
          </cell>
          <cell r="E851" t="str">
            <v>OUTDOR - Sea</v>
          </cell>
          <cell r="F851" t="str">
            <v>SGN</v>
          </cell>
          <cell r="G851" t="str">
            <v>Forecast</v>
          </cell>
        </row>
        <row r="852">
          <cell r="B852" t="str">
            <v>PACSUN</v>
          </cell>
          <cell r="C852">
            <v>1</v>
          </cell>
          <cell r="D852">
            <v>12</v>
          </cell>
          <cell r="E852" t="str">
            <v>PACSUN - Air</v>
          </cell>
          <cell r="F852" t="str">
            <v>SGN</v>
          </cell>
          <cell r="G852" t="str">
            <v>Forecast</v>
          </cell>
        </row>
        <row r="853">
          <cell r="B853" t="str">
            <v>PACSUN</v>
          </cell>
          <cell r="C853">
            <v>3</v>
          </cell>
          <cell r="D853">
            <v>12</v>
          </cell>
          <cell r="E853" t="str">
            <v>PACSUN - Sea</v>
          </cell>
          <cell r="F853" t="str">
            <v>SGN</v>
          </cell>
          <cell r="G853" t="str">
            <v>Forecast</v>
          </cell>
        </row>
        <row r="854">
          <cell r="B854" t="str">
            <v>RH</v>
          </cell>
          <cell r="C854">
            <v>226</v>
          </cell>
          <cell r="D854">
            <v>12</v>
          </cell>
          <cell r="E854" t="str">
            <v>RH - Sea</v>
          </cell>
          <cell r="F854" t="str">
            <v>SGN</v>
          </cell>
          <cell r="G854" t="str">
            <v>Forecast</v>
          </cell>
        </row>
        <row r="855">
          <cell r="B855" t="str">
            <v>SWOOSH</v>
          </cell>
          <cell r="C855">
            <v>36</v>
          </cell>
          <cell r="D855">
            <v>12</v>
          </cell>
          <cell r="E855" t="str">
            <v>SWOOSH - Air</v>
          </cell>
          <cell r="F855" t="str">
            <v>SGN</v>
          </cell>
          <cell r="G855" t="str">
            <v>Forecast</v>
          </cell>
        </row>
        <row r="856">
          <cell r="B856" t="str">
            <v>SWOOSH</v>
          </cell>
          <cell r="C856">
            <v>6503</v>
          </cell>
          <cell r="D856">
            <v>12</v>
          </cell>
          <cell r="E856" t="str">
            <v>SWOOSH - Sea</v>
          </cell>
          <cell r="F856" t="str">
            <v>SGN</v>
          </cell>
          <cell r="G856" t="str">
            <v>Forecast</v>
          </cell>
        </row>
        <row r="857">
          <cell r="B857" t="str">
            <v>THAS</v>
          </cell>
          <cell r="C857">
            <v>3</v>
          </cell>
          <cell r="D857">
            <v>12</v>
          </cell>
          <cell r="E857" t="str">
            <v>THAS - Sea</v>
          </cell>
          <cell r="F857" t="str">
            <v>SGN</v>
          </cell>
          <cell r="G857" t="str">
            <v>Forecast</v>
          </cell>
        </row>
        <row r="858">
          <cell r="B858" t="str">
            <v>TKMAXX</v>
          </cell>
          <cell r="C858">
            <v>114</v>
          </cell>
          <cell r="D858">
            <v>12</v>
          </cell>
          <cell r="E858" t="str">
            <v>TKMAXX - Sea</v>
          </cell>
          <cell r="F858" t="str">
            <v>SGN</v>
          </cell>
          <cell r="G858" t="str">
            <v>Forecast</v>
          </cell>
        </row>
        <row r="859">
          <cell r="B859" t="str">
            <v>TOMFTW</v>
          </cell>
          <cell r="C859">
            <v>67</v>
          </cell>
          <cell r="D859">
            <v>12</v>
          </cell>
          <cell r="E859" t="str">
            <v>TOMFTW - Sea</v>
          </cell>
          <cell r="F859" t="str">
            <v>SGN</v>
          </cell>
          <cell r="G859" t="str">
            <v>Forecast</v>
          </cell>
        </row>
        <row r="860">
          <cell r="B860" t="str">
            <v>TOMHAN</v>
          </cell>
          <cell r="C860">
            <v>7</v>
          </cell>
          <cell r="D860">
            <v>12</v>
          </cell>
          <cell r="E860" t="str">
            <v>TOMHAN - Sea</v>
          </cell>
          <cell r="F860" t="str">
            <v>SGN</v>
          </cell>
          <cell r="G860" t="str">
            <v>Forecast</v>
          </cell>
        </row>
        <row r="861">
          <cell r="B861" t="str">
            <v>TOMRTL</v>
          </cell>
          <cell r="C861">
            <v>3</v>
          </cell>
          <cell r="D861">
            <v>12</v>
          </cell>
          <cell r="E861" t="str">
            <v>TOMRTL - Sea</v>
          </cell>
          <cell r="F861" t="str">
            <v>SGN</v>
          </cell>
          <cell r="G861" t="str">
            <v>Forecast</v>
          </cell>
        </row>
        <row r="862">
          <cell r="B862" t="str">
            <v>TOMSEU</v>
          </cell>
          <cell r="C862">
            <v>0</v>
          </cell>
          <cell r="D862">
            <v>12</v>
          </cell>
          <cell r="E862" t="str">
            <v>TOMSEU - Sea</v>
          </cell>
          <cell r="F862" t="str">
            <v>SGN</v>
          </cell>
          <cell r="G862" t="str">
            <v>Forecast</v>
          </cell>
        </row>
        <row r="863">
          <cell r="B863" t="str">
            <v>UAAIR</v>
          </cell>
          <cell r="C863">
            <v>26</v>
          </cell>
          <cell r="D863">
            <v>12</v>
          </cell>
          <cell r="E863" t="str">
            <v>UAAIR - Air</v>
          </cell>
          <cell r="F863" t="str">
            <v>SGN</v>
          </cell>
          <cell r="G863" t="str">
            <v>Forecast</v>
          </cell>
        </row>
        <row r="864">
          <cell r="B864" t="str">
            <v>UADSHP</v>
          </cell>
          <cell r="C864">
            <v>4</v>
          </cell>
          <cell r="D864">
            <v>12</v>
          </cell>
          <cell r="E864" t="str">
            <v>UADSHP - Sea</v>
          </cell>
          <cell r="F864" t="str">
            <v>SGN</v>
          </cell>
          <cell r="G864" t="str">
            <v>Forecast</v>
          </cell>
        </row>
        <row r="865">
          <cell r="B865" t="str">
            <v>UAWEN</v>
          </cell>
          <cell r="C865">
            <v>32</v>
          </cell>
          <cell r="D865">
            <v>12</v>
          </cell>
          <cell r="E865" t="str">
            <v>UAWEN - Sea</v>
          </cell>
          <cell r="F865" t="str">
            <v>SGN</v>
          </cell>
          <cell r="G865" t="str">
            <v>Forecast</v>
          </cell>
        </row>
        <row r="866">
          <cell r="B866" t="str">
            <v>URBAN</v>
          </cell>
          <cell r="C866">
            <v>64</v>
          </cell>
          <cell r="D866">
            <v>12</v>
          </cell>
          <cell r="E866" t="str">
            <v>URBAN - Sea</v>
          </cell>
          <cell r="F866" t="str">
            <v>SGN</v>
          </cell>
          <cell r="G866" t="str">
            <v>Forecast</v>
          </cell>
        </row>
        <row r="867">
          <cell r="B867" t="str">
            <v>XATPE</v>
          </cell>
          <cell r="C867">
            <v>1</v>
          </cell>
          <cell r="D867">
            <v>12</v>
          </cell>
          <cell r="E867" t="str">
            <v>XATPE - Sea</v>
          </cell>
          <cell r="F867" t="str">
            <v>SGN</v>
          </cell>
          <cell r="G867" t="str">
            <v>Forecast</v>
          </cell>
        </row>
        <row r="868">
          <cell r="B868" t="str">
            <v>XCALM</v>
          </cell>
          <cell r="C868">
            <v>2</v>
          </cell>
          <cell r="D868">
            <v>12</v>
          </cell>
          <cell r="E868" t="str">
            <v>XCALM - Sea</v>
          </cell>
          <cell r="F868" t="str">
            <v>SGN</v>
          </cell>
          <cell r="G868" t="str">
            <v>Forecast</v>
          </cell>
        </row>
        <row r="869">
          <cell r="B869" t="str">
            <v>XFIKA</v>
          </cell>
          <cell r="C869">
            <v>5</v>
          </cell>
          <cell r="D869">
            <v>12</v>
          </cell>
          <cell r="E869" t="str">
            <v>XFIKA - Sea</v>
          </cell>
          <cell r="F869" t="str">
            <v>SGN</v>
          </cell>
          <cell r="G869" t="str">
            <v>Forecast</v>
          </cell>
        </row>
        <row r="870">
          <cell r="B870" t="str">
            <v>XPETS</v>
          </cell>
          <cell r="C870">
            <v>1</v>
          </cell>
          <cell r="D870">
            <v>12</v>
          </cell>
          <cell r="E870" t="str">
            <v>XPETS - Sea</v>
          </cell>
          <cell r="F870" t="str">
            <v>SGN</v>
          </cell>
          <cell r="G870" t="str">
            <v>Forecast</v>
          </cell>
        </row>
        <row r="871">
          <cell r="B871" t="str">
            <v>XWASO</v>
          </cell>
          <cell r="C871">
            <v>3</v>
          </cell>
          <cell r="D871">
            <v>12</v>
          </cell>
          <cell r="E871" t="str">
            <v>XWASO - Sea</v>
          </cell>
          <cell r="F871" t="str">
            <v>SGN</v>
          </cell>
          <cell r="G871" t="str">
            <v>Forecast</v>
          </cell>
        </row>
        <row r="872">
          <cell r="B872" t="str">
            <v>AAFES</v>
          </cell>
          <cell r="C872">
            <v>1</v>
          </cell>
          <cell r="D872">
            <v>13</v>
          </cell>
          <cell r="E872" t="str">
            <v>AAFES - Sea</v>
          </cell>
          <cell r="F872" t="str">
            <v>SGN</v>
          </cell>
          <cell r="G872" t="str">
            <v>Forecast</v>
          </cell>
        </row>
        <row r="873">
          <cell r="B873" t="str">
            <v>AAFZE</v>
          </cell>
          <cell r="C873">
            <v>0</v>
          </cell>
          <cell r="D873">
            <v>13</v>
          </cell>
          <cell r="E873" t="str">
            <v>AAFZE - Air</v>
          </cell>
          <cell r="F873" t="str">
            <v>SGN</v>
          </cell>
          <cell r="G873" t="str">
            <v>Forecast</v>
          </cell>
        </row>
        <row r="874">
          <cell r="B874" t="str">
            <v>AEBV</v>
          </cell>
          <cell r="C874">
            <v>0</v>
          </cell>
          <cell r="D874">
            <v>13</v>
          </cell>
          <cell r="E874" t="str">
            <v>AEBV - Air</v>
          </cell>
          <cell r="F874" t="str">
            <v>SGN</v>
          </cell>
          <cell r="G874" t="str">
            <v>Forecast</v>
          </cell>
        </row>
        <row r="875">
          <cell r="B875" t="str">
            <v>AEBV</v>
          </cell>
          <cell r="C875">
            <v>35</v>
          </cell>
          <cell r="D875">
            <v>13</v>
          </cell>
          <cell r="E875" t="str">
            <v>AEBV - Sea</v>
          </cell>
          <cell r="F875" t="str">
            <v>SGN</v>
          </cell>
          <cell r="G875" t="str">
            <v>Forecast</v>
          </cell>
        </row>
        <row r="876">
          <cell r="B876" t="str">
            <v>AEO</v>
          </cell>
          <cell r="C876">
            <v>66</v>
          </cell>
          <cell r="D876">
            <v>13</v>
          </cell>
          <cell r="E876" t="str">
            <v>AEO - Sea</v>
          </cell>
          <cell r="F876" t="str">
            <v>SGN</v>
          </cell>
          <cell r="G876" t="str">
            <v>Forecast</v>
          </cell>
        </row>
        <row r="877">
          <cell r="B877" t="str">
            <v>AEOMEX</v>
          </cell>
          <cell r="C877">
            <v>1</v>
          </cell>
          <cell r="D877">
            <v>13</v>
          </cell>
          <cell r="E877" t="str">
            <v>AEOMEX - Air</v>
          </cell>
          <cell r="F877" t="str">
            <v>SGN</v>
          </cell>
          <cell r="G877" t="str">
            <v>Forecast</v>
          </cell>
        </row>
        <row r="878">
          <cell r="B878" t="str">
            <v>ALLB</v>
          </cell>
          <cell r="C878">
            <v>2</v>
          </cell>
          <cell r="D878">
            <v>13</v>
          </cell>
          <cell r="E878" t="str">
            <v>ALLB - Sea</v>
          </cell>
          <cell r="F878" t="str">
            <v>SGN</v>
          </cell>
          <cell r="G878" t="str">
            <v>Forecast</v>
          </cell>
        </row>
        <row r="879">
          <cell r="B879" t="str">
            <v>ANNINC</v>
          </cell>
          <cell r="C879">
            <v>115</v>
          </cell>
          <cell r="D879">
            <v>13</v>
          </cell>
          <cell r="E879" t="str">
            <v>ANNINC - Sea</v>
          </cell>
          <cell r="F879" t="str">
            <v>SGN</v>
          </cell>
          <cell r="G879" t="str">
            <v>Forecast</v>
          </cell>
        </row>
        <row r="880">
          <cell r="B880" t="str">
            <v>ARMOUR</v>
          </cell>
          <cell r="C880">
            <v>160</v>
          </cell>
          <cell r="D880">
            <v>13</v>
          </cell>
          <cell r="E880" t="str">
            <v>ARMOUR - Sea</v>
          </cell>
          <cell r="F880" t="str">
            <v>SGN</v>
          </cell>
          <cell r="G880" t="str">
            <v>Forecast</v>
          </cell>
        </row>
        <row r="881">
          <cell r="B881" t="str">
            <v>ATC</v>
          </cell>
          <cell r="C881">
            <v>0</v>
          </cell>
          <cell r="D881">
            <v>13</v>
          </cell>
          <cell r="E881" t="str">
            <v>ATC - Air</v>
          </cell>
          <cell r="F881" t="str">
            <v>SGN</v>
          </cell>
          <cell r="G881" t="str">
            <v>Forecast</v>
          </cell>
        </row>
        <row r="882">
          <cell r="B882" t="str">
            <v>ATC</v>
          </cell>
          <cell r="C882">
            <v>19</v>
          </cell>
          <cell r="D882">
            <v>13</v>
          </cell>
          <cell r="E882" t="str">
            <v>ATC - Sea</v>
          </cell>
          <cell r="F882" t="str">
            <v>SGN</v>
          </cell>
          <cell r="G882" t="str">
            <v>Forecast</v>
          </cell>
        </row>
        <row r="883">
          <cell r="B883" t="str">
            <v>ATS</v>
          </cell>
          <cell r="C883">
            <v>56</v>
          </cell>
          <cell r="D883">
            <v>13</v>
          </cell>
          <cell r="E883" t="str">
            <v>ATS - Sea</v>
          </cell>
          <cell r="F883" t="str">
            <v>SGN</v>
          </cell>
          <cell r="G883" t="str">
            <v>Forecast</v>
          </cell>
        </row>
        <row r="884">
          <cell r="B884" t="str">
            <v>BEUAVE</v>
          </cell>
          <cell r="C884">
            <v>8</v>
          </cell>
          <cell r="D884">
            <v>13</v>
          </cell>
          <cell r="E884" t="str">
            <v>BEUAVE - Sea</v>
          </cell>
          <cell r="F884" t="str">
            <v>SGN</v>
          </cell>
          <cell r="G884" t="str">
            <v>Forecast</v>
          </cell>
        </row>
        <row r="885">
          <cell r="B885" t="str">
            <v>BPSH</v>
          </cell>
          <cell r="C885">
            <v>7</v>
          </cell>
          <cell r="D885">
            <v>13</v>
          </cell>
          <cell r="E885" t="str">
            <v>BPSH - Sea</v>
          </cell>
          <cell r="F885" t="str">
            <v>SGN</v>
          </cell>
          <cell r="G885" t="str">
            <v>Forecast</v>
          </cell>
        </row>
        <row r="886">
          <cell r="B886" t="str">
            <v>BPSHCA</v>
          </cell>
          <cell r="C886">
            <v>8</v>
          </cell>
          <cell r="D886">
            <v>13</v>
          </cell>
          <cell r="E886" t="str">
            <v>BPSHCA - Sea</v>
          </cell>
          <cell r="F886" t="str">
            <v>SGN</v>
          </cell>
          <cell r="G886" t="str">
            <v>Forecast</v>
          </cell>
        </row>
        <row r="887">
          <cell r="B887" t="str">
            <v>BPSL</v>
          </cell>
          <cell r="C887">
            <v>3</v>
          </cell>
          <cell r="D887">
            <v>13</v>
          </cell>
          <cell r="E887" t="str">
            <v>BPSL - Sea</v>
          </cell>
          <cell r="F887" t="str">
            <v>SGN</v>
          </cell>
          <cell r="G887" t="str">
            <v>Forecast</v>
          </cell>
        </row>
        <row r="888">
          <cell r="B888" t="str">
            <v>BRYLAN</v>
          </cell>
          <cell r="C888">
            <v>3</v>
          </cell>
          <cell r="D888">
            <v>13</v>
          </cell>
          <cell r="E888" t="str">
            <v>BRYLAN - Sea</v>
          </cell>
          <cell r="F888" t="str">
            <v>SGN</v>
          </cell>
          <cell r="G888" t="str">
            <v>Forecast</v>
          </cell>
        </row>
        <row r="889">
          <cell r="B889" t="str">
            <v>CKFWEU</v>
          </cell>
          <cell r="C889">
            <v>1</v>
          </cell>
          <cell r="D889">
            <v>13</v>
          </cell>
          <cell r="E889" t="str">
            <v>CKFWEU - Sea</v>
          </cell>
          <cell r="F889" t="str">
            <v>SGN</v>
          </cell>
          <cell r="G889" t="str">
            <v>Forecast</v>
          </cell>
        </row>
        <row r="890">
          <cell r="B890" t="str">
            <v>CKRTEU</v>
          </cell>
          <cell r="C890">
            <v>1</v>
          </cell>
          <cell r="D890">
            <v>13</v>
          </cell>
          <cell r="E890" t="str">
            <v>CKRTEU - Sea</v>
          </cell>
          <cell r="F890" t="str">
            <v>SGN</v>
          </cell>
          <cell r="G890" t="str">
            <v>Forecast</v>
          </cell>
        </row>
        <row r="891">
          <cell r="B891" t="str">
            <v>CKSWEU</v>
          </cell>
          <cell r="C891">
            <v>3</v>
          </cell>
          <cell r="D891">
            <v>13</v>
          </cell>
          <cell r="E891" t="str">
            <v>CKSWEU - Sea</v>
          </cell>
          <cell r="F891" t="str">
            <v>SGN</v>
          </cell>
          <cell r="G891" t="str">
            <v>Forecast</v>
          </cell>
        </row>
        <row r="892">
          <cell r="B892" t="str">
            <v>COLE</v>
          </cell>
          <cell r="C892">
            <v>82</v>
          </cell>
          <cell r="D892">
            <v>13</v>
          </cell>
          <cell r="E892" t="str">
            <v>COLE - Sea</v>
          </cell>
          <cell r="F892" t="str">
            <v>SGN</v>
          </cell>
          <cell r="G892" t="str">
            <v>Forecast</v>
          </cell>
        </row>
        <row r="893">
          <cell r="B893" t="str">
            <v>CONVRS</v>
          </cell>
          <cell r="C893">
            <v>31</v>
          </cell>
          <cell r="D893">
            <v>13</v>
          </cell>
          <cell r="E893" t="str">
            <v>CONVRS - Sea</v>
          </cell>
          <cell r="F893" t="str">
            <v>SGN</v>
          </cell>
          <cell r="G893" t="str">
            <v>Forecast</v>
          </cell>
        </row>
        <row r="894">
          <cell r="B894" t="str">
            <v>DEICH</v>
          </cell>
          <cell r="C894">
            <v>9</v>
          </cell>
          <cell r="D894">
            <v>13</v>
          </cell>
          <cell r="E894" t="str">
            <v>DEICH - Sea</v>
          </cell>
          <cell r="F894" t="str">
            <v>SGN</v>
          </cell>
          <cell r="G894" t="str">
            <v>Forecast</v>
          </cell>
        </row>
        <row r="895">
          <cell r="B895" t="str">
            <v>DEICUK</v>
          </cell>
          <cell r="C895">
            <v>1</v>
          </cell>
          <cell r="D895">
            <v>13</v>
          </cell>
          <cell r="E895" t="str">
            <v>DEICUK - Sea</v>
          </cell>
          <cell r="F895" t="str">
            <v>SGN</v>
          </cell>
          <cell r="G895" t="str">
            <v>Forecast</v>
          </cell>
        </row>
        <row r="896">
          <cell r="B896" t="str">
            <v>DICKS</v>
          </cell>
          <cell r="C896">
            <v>0</v>
          </cell>
          <cell r="D896">
            <v>13</v>
          </cell>
          <cell r="E896" t="str">
            <v>DICKS - Air</v>
          </cell>
          <cell r="F896" t="str">
            <v>SGN</v>
          </cell>
          <cell r="G896" t="str">
            <v>Forecast</v>
          </cell>
        </row>
        <row r="897">
          <cell r="B897" t="str">
            <v>DICKS</v>
          </cell>
          <cell r="C897">
            <v>76</v>
          </cell>
          <cell r="D897">
            <v>13</v>
          </cell>
          <cell r="E897" t="str">
            <v>DICKS - Sea</v>
          </cell>
          <cell r="F897" t="str">
            <v>SGN</v>
          </cell>
          <cell r="G897" t="str">
            <v>Forecast</v>
          </cell>
        </row>
        <row r="898">
          <cell r="B898" t="str">
            <v>DORM</v>
          </cell>
          <cell r="C898">
            <v>2</v>
          </cell>
          <cell r="D898">
            <v>13</v>
          </cell>
          <cell r="E898" t="str">
            <v>DORM - Sea</v>
          </cell>
          <cell r="F898" t="str">
            <v>SGN</v>
          </cell>
          <cell r="G898" t="str">
            <v>Forecast</v>
          </cell>
        </row>
        <row r="899">
          <cell r="B899" t="str">
            <v>EDDIEB</v>
          </cell>
          <cell r="C899">
            <v>0</v>
          </cell>
          <cell r="D899">
            <v>13</v>
          </cell>
          <cell r="E899" t="str">
            <v>EDDIEB - Air</v>
          </cell>
          <cell r="F899" t="str">
            <v>SGN</v>
          </cell>
          <cell r="G899" t="str">
            <v>Forecast</v>
          </cell>
        </row>
        <row r="900">
          <cell r="B900" t="str">
            <v>EDDIEB</v>
          </cell>
          <cell r="C900">
            <v>5</v>
          </cell>
          <cell r="D900">
            <v>13</v>
          </cell>
          <cell r="E900" t="str">
            <v>EDDIEB - Sea</v>
          </cell>
          <cell r="F900" t="str">
            <v>SGN</v>
          </cell>
          <cell r="G900" t="str">
            <v>Forecast</v>
          </cell>
        </row>
        <row r="901">
          <cell r="B901" t="str">
            <v>ELDOR</v>
          </cell>
          <cell r="C901">
            <v>4</v>
          </cell>
          <cell r="D901">
            <v>13</v>
          </cell>
          <cell r="E901" t="str">
            <v>ELDOR - Sea</v>
          </cell>
          <cell r="F901" t="str">
            <v>SGN</v>
          </cell>
          <cell r="G901" t="str">
            <v>Forecast</v>
          </cell>
        </row>
        <row r="902">
          <cell r="B902" t="str">
            <v>EMCI</v>
          </cell>
          <cell r="C902">
            <v>2</v>
          </cell>
          <cell r="D902">
            <v>13</v>
          </cell>
          <cell r="E902" t="str">
            <v>EMCI - Sea</v>
          </cell>
          <cell r="F902" t="str">
            <v>SGN</v>
          </cell>
          <cell r="G902" t="str">
            <v>Forecast</v>
          </cell>
        </row>
        <row r="903">
          <cell r="B903" t="str">
            <v>EMLUX</v>
          </cell>
          <cell r="C903">
            <v>4</v>
          </cell>
          <cell r="D903">
            <v>13</v>
          </cell>
          <cell r="E903" t="str">
            <v>EMLUX - Sea</v>
          </cell>
          <cell r="F903" t="str">
            <v>SGN</v>
          </cell>
          <cell r="G903" t="str">
            <v>Forecast</v>
          </cell>
        </row>
        <row r="904">
          <cell r="B904" t="str">
            <v>EUROM</v>
          </cell>
          <cell r="C904">
            <v>3</v>
          </cell>
          <cell r="D904">
            <v>13</v>
          </cell>
          <cell r="E904" t="str">
            <v>EUROM - Sea</v>
          </cell>
          <cell r="F904" t="str">
            <v>SGN</v>
          </cell>
          <cell r="G904" t="str">
            <v>Forecast</v>
          </cell>
        </row>
        <row r="905">
          <cell r="B905" t="str">
            <v>EXPRES</v>
          </cell>
          <cell r="C905">
            <v>21</v>
          </cell>
          <cell r="D905">
            <v>13</v>
          </cell>
          <cell r="E905" t="str">
            <v>EXPRES - Sea</v>
          </cell>
          <cell r="F905" t="str">
            <v>SGN</v>
          </cell>
          <cell r="G905" t="str">
            <v>Forecast</v>
          </cell>
        </row>
        <row r="906">
          <cell r="B906" t="str">
            <v>GAP</v>
          </cell>
          <cell r="C906">
            <v>1</v>
          </cell>
          <cell r="D906">
            <v>13</v>
          </cell>
          <cell r="E906" t="str">
            <v>GAP - Air</v>
          </cell>
          <cell r="F906" t="str">
            <v>SGN</v>
          </cell>
          <cell r="G906" t="str">
            <v>Forecast</v>
          </cell>
        </row>
        <row r="907">
          <cell r="B907" t="str">
            <v>GAP</v>
          </cell>
          <cell r="C907">
            <v>267</v>
          </cell>
          <cell r="D907">
            <v>13</v>
          </cell>
          <cell r="E907" t="str">
            <v>GAP - Sea</v>
          </cell>
          <cell r="F907" t="str">
            <v>SGN</v>
          </cell>
          <cell r="G907" t="str">
            <v>Forecast</v>
          </cell>
        </row>
        <row r="908">
          <cell r="B908" t="str">
            <v>GFSI</v>
          </cell>
          <cell r="C908">
            <v>0</v>
          </cell>
          <cell r="D908">
            <v>13</v>
          </cell>
          <cell r="E908" t="str">
            <v>GFSI - Air</v>
          </cell>
          <cell r="F908" t="str">
            <v>SGN</v>
          </cell>
          <cell r="G908" t="str">
            <v>Forecast</v>
          </cell>
        </row>
        <row r="909">
          <cell r="B909" t="str">
            <v>GFSI</v>
          </cell>
          <cell r="C909">
            <v>3</v>
          </cell>
          <cell r="D909">
            <v>13</v>
          </cell>
          <cell r="E909" t="str">
            <v>GFSI - Sea</v>
          </cell>
          <cell r="F909" t="str">
            <v>SGN</v>
          </cell>
          <cell r="G909" t="str">
            <v>Forecast</v>
          </cell>
        </row>
        <row r="910">
          <cell r="B910" t="str">
            <v>GUITCN</v>
          </cell>
          <cell r="C910">
            <v>2</v>
          </cell>
          <cell r="D910">
            <v>13</v>
          </cell>
          <cell r="E910" t="str">
            <v>GUITCN - Sea</v>
          </cell>
          <cell r="F910" t="str">
            <v>SGN</v>
          </cell>
          <cell r="G910" t="str">
            <v>Forecast</v>
          </cell>
        </row>
        <row r="911">
          <cell r="B911" t="str">
            <v>HAGGAR</v>
          </cell>
          <cell r="C911">
            <v>6</v>
          </cell>
          <cell r="D911">
            <v>13</v>
          </cell>
          <cell r="E911" t="str">
            <v>HAGGAR - Sea</v>
          </cell>
          <cell r="F911" t="str">
            <v>SGN</v>
          </cell>
          <cell r="G911" t="str">
            <v>Forecast</v>
          </cell>
        </row>
        <row r="912">
          <cell r="B912" t="str">
            <v>HBIIRE</v>
          </cell>
          <cell r="C912">
            <v>14</v>
          </cell>
          <cell r="D912">
            <v>13</v>
          </cell>
          <cell r="E912" t="str">
            <v>HBIIRE - Sea</v>
          </cell>
          <cell r="F912" t="str">
            <v>SGN</v>
          </cell>
          <cell r="G912" t="str">
            <v>Forecast</v>
          </cell>
        </row>
        <row r="913">
          <cell r="B913" t="str">
            <v>HBIRAW</v>
          </cell>
          <cell r="C913">
            <v>2</v>
          </cell>
          <cell r="D913">
            <v>13</v>
          </cell>
          <cell r="E913" t="str">
            <v>HBIRAW - Sea</v>
          </cell>
          <cell r="F913" t="str">
            <v>SGN</v>
          </cell>
          <cell r="G913" t="str">
            <v>Forecast</v>
          </cell>
        </row>
        <row r="914">
          <cell r="B914" t="str">
            <v>HORBAC</v>
          </cell>
          <cell r="C914">
            <v>1</v>
          </cell>
          <cell r="D914">
            <v>13</v>
          </cell>
          <cell r="E914" t="str">
            <v>HORBAC - Sea</v>
          </cell>
          <cell r="F914" t="str">
            <v>SGN</v>
          </cell>
          <cell r="G914" t="str">
            <v>Forecast</v>
          </cell>
        </row>
        <row r="915">
          <cell r="B915" t="str">
            <v>HOSLEY</v>
          </cell>
          <cell r="C915">
            <v>1</v>
          </cell>
          <cell r="D915">
            <v>13</v>
          </cell>
          <cell r="E915" t="str">
            <v>HOSLEY - Sea</v>
          </cell>
          <cell r="F915" t="str">
            <v>SGN</v>
          </cell>
          <cell r="G915" t="str">
            <v>Forecast</v>
          </cell>
        </row>
        <row r="916">
          <cell r="B916" t="str">
            <v>IMAGE</v>
          </cell>
          <cell r="C916">
            <v>2</v>
          </cell>
          <cell r="D916">
            <v>13</v>
          </cell>
          <cell r="E916" t="str">
            <v>IMAGE - Sea</v>
          </cell>
          <cell r="F916" t="str">
            <v>SGN</v>
          </cell>
          <cell r="G916" t="str">
            <v>Forecast</v>
          </cell>
        </row>
        <row r="917">
          <cell r="B917" t="str">
            <v>ITGM</v>
          </cell>
          <cell r="C917">
            <v>1</v>
          </cell>
          <cell r="D917">
            <v>13</v>
          </cell>
          <cell r="E917" t="str">
            <v>ITGM - Sea</v>
          </cell>
          <cell r="F917" t="str">
            <v>SGN</v>
          </cell>
          <cell r="G917" t="str">
            <v>Forecast</v>
          </cell>
        </row>
        <row r="918">
          <cell r="B918" t="str">
            <v>JCREW</v>
          </cell>
          <cell r="C918">
            <v>10</v>
          </cell>
          <cell r="D918">
            <v>13</v>
          </cell>
          <cell r="E918" t="str">
            <v>JCREW - Air</v>
          </cell>
          <cell r="F918" t="str">
            <v>SGN</v>
          </cell>
          <cell r="G918" t="str">
            <v>Forecast</v>
          </cell>
        </row>
        <row r="919">
          <cell r="B919" t="str">
            <v>JCREW</v>
          </cell>
          <cell r="C919">
            <v>10</v>
          </cell>
          <cell r="D919">
            <v>13</v>
          </cell>
          <cell r="E919" t="str">
            <v>JCREW - Sea</v>
          </cell>
          <cell r="F919" t="str">
            <v>SGN</v>
          </cell>
          <cell r="G919" t="str">
            <v>Forecast</v>
          </cell>
        </row>
        <row r="920">
          <cell r="B920" t="str">
            <v>KMRTFM</v>
          </cell>
          <cell r="C920">
            <v>19</v>
          </cell>
          <cell r="D920">
            <v>13</v>
          </cell>
          <cell r="E920" t="str">
            <v>KMRTFM - Sea</v>
          </cell>
          <cell r="F920" t="str">
            <v>SGN</v>
          </cell>
          <cell r="G920" t="str">
            <v>Forecast</v>
          </cell>
        </row>
        <row r="921">
          <cell r="B921" t="str">
            <v>MAST</v>
          </cell>
          <cell r="C921">
            <v>59</v>
          </cell>
          <cell r="D921">
            <v>13</v>
          </cell>
          <cell r="E921" t="str">
            <v>MAST - Sea</v>
          </cell>
          <cell r="F921" t="str">
            <v>SGN</v>
          </cell>
          <cell r="G921" t="str">
            <v>Forecast</v>
          </cell>
        </row>
        <row r="922">
          <cell r="B922" t="str">
            <v>MUFREN</v>
          </cell>
          <cell r="C922">
            <v>3</v>
          </cell>
          <cell r="D922">
            <v>13</v>
          </cell>
          <cell r="E922" t="str">
            <v>MUFREN - Sea</v>
          </cell>
          <cell r="F922" t="str">
            <v>SGN</v>
          </cell>
          <cell r="G922" t="str">
            <v>Forecast</v>
          </cell>
        </row>
        <row r="923">
          <cell r="B923" t="str">
            <v>MUSART</v>
          </cell>
          <cell r="C923">
            <v>1</v>
          </cell>
          <cell r="D923">
            <v>13</v>
          </cell>
          <cell r="E923" t="str">
            <v>MUSART - Sea</v>
          </cell>
          <cell r="F923" t="str">
            <v>SGN</v>
          </cell>
          <cell r="G923" t="str">
            <v>Forecast</v>
          </cell>
        </row>
        <row r="924">
          <cell r="B924" t="str">
            <v>MYSHOE</v>
          </cell>
          <cell r="C924">
            <v>8</v>
          </cell>
          <cell r="D924">
            <v>13</v>
          </cell>
          <cell r="E924" t="str">
            <v>MYSHOE - Sea</v>
          </cell>
          <cell r="F924" t="str">
            <v>SGN</v>
          </cell>
          <cell r="G924" t="str">
            <v>Forecast</v>
          </cell>
        </row>
        <row r="925">
          <cell r="B925" t="str">
            <v>NBAL</v>
          </cell>
          <cell r="C925">
            <v>1</v>
          </cell>
          <cell r="D925">
            <v>13</v>
          </cell>
          <cell r="E925" t="str">
            <v>NBAL - Air</v>
          </cell>
          <cell r="F925" t="str">
            <v>SGN</v>
          </cell>
          <cell r="G925" t="str">
            <v>Forecast</v>
          </cell>
        </row>
        <row r="926">
          <cell r="B926" t="str">
            <v>NBAL</v>
          </cell>
          <cell r="C926">
            <v>310</v>
          </cell>
          <cell r="D926">
            <v>13</v>
          </cell>
          <cell r="E926" t="str">
            <v>NBAL - Sea</v>
          </cell>
          <cell r="F926" t="str">
            <v>SGN</v>
          </cell>
          <cell r="G926" t="str">
            <v>Forecast</v>
          </cell>
        </row>
        <row r="927">
          <cell r="B927" t="str">
            <v>NBC</v>
          </cell>
          <cell r="C927">
            <v>65</v>
          </cell>
          <cell r="D927">
            <v>13</v>
          </cell>
          <cell r="E927" t="str">
            <v>NBC - Sea</v>
          </cell>
          <cell r="F927" t="str">
            <v>SGN</v>
          </cell>
          <cell r="G927" t="str">
            <v>Forecast</v>
          </cell>
        </row>
        <row r="928">
          <cell r="B928" t="str">
            <v>NBSG</v>
          </cell>
          <cell r="C928">
            <v>24</v>
          </cell>
          <cell r="D928">
            <v>13</v>
          </cell>
          <cell r="E928" t="str">
            <v>NBSG - Sea</v>
          </cell>
          <cell r="F928" t="str">
            <v>SGN</v>
          </cell>
          <cell r="G928" t="str">
            <v>Forecast</v>
          </cell>
        </row>
        <row r="929">
          <cell r="B929" t="str">
            <v>OBIPOL</v>
          </cell>
          <cell r="C929">
            <v>2</v>
          </cell>
          <cell r="D929">
            <v>13</v>
          </cell>
          <cell r="E929" t="str">
            <v>OBIPOL - Sea</v>
          </cell>
          <cell r="F929" t="str">
            <v>SGN</v>
          </cell>
          <cell r="G929" t="str">
            <v>Forecast</v>
          </cell>
        </row>
        <row r="930">
          <cell r="B930" t="str">
            <v>OFWO</v>
          </cell>
          <cell r="C930">
            <v>2</v>
          </cell>
          <cell r="D930">
            <v>13</v>
          </cell>
          <cell r="E930" t="str">
            <v>OFWO - Sea</v>
          </cell>
          <cell r="F930" t="str">
            <v>SGN</v>
          </cell>
          <cell r="G930" t="str">
            <v>Forecast</v>
          </cell>
        </row>
        <row r="931">
          <cell r="B931" t="str">
            <v>OUTDOR</v>
          </cell>
          <cell r="C931">
            <v>1</v>
          </cell>
          <cell r="D931">
            <v>13</v>
          </cell>
          <cell r="E931" t="str">
            <v>OUTDOR - Air</v>
          </cell>
          <cell r="F931" t="str">
            <v>SGN</v>
          </cell>
          <cell r="G931" t="str">
            <v>Forecast</v>
          </cell>
        </row>
        <row r="932">
          <cell r="B932" t="str">
            <v>OUTDOR</v>
          </cell>
          <cell r="C932">
            <v>214</v>
          </cell>
          <cell r="D932">
            <v>13</v>
          </cell>
          <cell r="E932" t="str">
            <v>OUTDOR - Sea</v>
          </cell>
          <cell r="F932" t="str">
            <v>SGN</v>
          </cell>
          <cell r="G932" t="str">
            <v>Forecast</v>
          </cell>
        </row>
        <row r="933">
          <cell r="B933" t="str">
            <v>PACSUN</v>
          </cell>
          <cell r="C933">
            <v>0</v>
          </cell>
          <cell r="D933">
            <v>13</v>
          </cell>
          <cell r="E933" t="str">
            <v>PACSUN - Air</v>
          </cell>
          <cell r="F933" t="str">
            <v>SGN</v>
          </cell>
          <cell r="G933" t="str">
            <v>Forecast</v>
          </cell>
        </row>
        <row r="934">
          <cell r="B934" t="str">
            <v>PACSUN</v>
          </cell>
          <cell r="C934">
            <v>6</v>
          </cell>
          <cell r="D934">
            <v>13</v>
          </cell>
          <cell r="E934" t="str">
            <v>PACSUN - Sea</v>
          </cell>
          <cell r="F934" t="str">
            <v>SGN</v>
          </cell>
          <cell r="G934" t="str">
            <v>Forecast</v>
          </cell>
        </row>
        <row r="935">
          <cell r="B935" t="str">
            <v>PVHJA</v>
          </cell>
          <cell r="C935">
            <v>0</v>
          </cell>
          <cell r="D935">
            <v>13</v>
          </cell>
          <cell r="E935" t="str">
            <v>PVHJA - Air</v>
          </cell>
          <cell r="F935" t="str">
            <v>SGN</v>
          </cell>
          <cell r="G935" t="str">
            <v>Forecast</v>
          </cell>
        </row>
        <row r="936">
          <cell r="B936" t="str">
            <v>PVHJA</v>
          </cell>
          <cell r="C936">
            <v>3</v>
          </cell>
          <cell r="D936">
            <v>13</v>
          </cell>
          <cell r="E936" t="str">
            <v>PVHJA - Sea</v>
          </cell>
          <cell r="F936" t="str">
            <v>SGN</v>
          </cell>
          <cell r="G936" t="str">
            <v>Forecast</v>
          </cell>
        </row>
        <row r="937">
          <cell r="B937" t="str">
            <v>RH</v>
          </cell>
          <cell r="C937">
            <v>211</v>
          </cell>
          <cell r="D937">
            <v>13</v>
          </cell>
          <cell r="E937" t="str">
            <v>RH - Sea</v>
          </cell>
          <cell r="F937" t="str">
            <v>SGN</v>
          </cell>
          <cell r="G937" t="str">
            <v>Forecast</v>
          </cell>
        </row>
        <row r="938">
          <cell r="B938" t="str">
            <v>SWOOSH</v>
          </cell>
          <cell r="C938">
            <v>90</v>
          </cell>
          <cell r="D938">
            <v>13</v>
          </cell>
          <cell r="E938" t="str">
            <v>SWOOSH - Air</v>
          </cell>
          <cell r="F938" t="str">
            <v>SGN</v>
          </cell>
          <cell r="G938" t="str">
            <v>Forecast</v>
          </cell>
        </row>
        <row r="939">
          <cell r="B939" t="str">
            <v>SWOOSH</v>
          </cell>
          <cell r="C939">
            <v>3545</v>
          </cell>
          <cell r="D939">
            <v>13</v>
          </cell>
          <cell r="E939" t="str">
            <v>SWOOSH - Sea</v>
          </cell>
          <cell r="F939" t="str">
            <v>SGN</v>
          </cell>
          <cell r="G939" t="str">
            <v>Forecast</v>
          </cell>
        </row>
        <row r="940">
          <cell r="B940" t="str">
            <v>THAS</v>
          </cell>
          <cell r="C940">
            <v>2</v>
          </cell>
          <cell r="D940">
            <v>13</v>
          </cell>
          <cell r="E940" t="str">
            <v>THAS - Sea</v>
          </cell>
          <cell r="F940" t="str">
            <v>SGN</v>
          </cell>
          <cell r="G940" t="str">
            <v>Forecast</v>
          </cell>
        </row>
        <row r="941">
          <cell r="B941" t="str">
            <v>TKMAXX</v>
          </cell>
          <cell r="C941">
            <v>87</v>
          </cell>
          <cell r="D941">
            <v>13</v>
          </cell>
          <cell r="E941" t="str">
            <v>TKMAXX - Sea</v>
          </cell>
          <cell r="F941" t="str">
            <v>SGN</v>
          </cell>
          <cell r="G941" t="str">
            <v>Forecast</v>
          </cell>
        </row>
        <row r="942">
          <cell r="B942" t="str">
            <v>TOMBOD</v>
          </cell>
          <cell r="C942">
            <v>4</v>
          </cell>
          <cell r="D942">
            <v>13</v>
          </cell>
          <cell r="E942" t="str">
            <v>TOMBOD - Sea</v>
          </cell>
          <cell r="F942" t="str">
            <v>SGN</v>
          </cell>
          <cell r="G942" t="str">
            <v>Forecast</v>
          </cell>
        </row>
        <row r="943">
          <cell r="B943" t="str">
            <v>TOMFTW</v>
          </cell>
          <cell r="C943">
            <v>42</v>
          </cell>
          <cell r="D943">
            <v>13</v>
          </cell>
          <cell r="E943" t="str">
            <v>TOMFTW - Sea</v>
          </cell>
          <cell r="F943" t="str">
            <v>SGN</v>
          </cell>
          <cell r="G943" t="str">
            <v>Forecast</v>
          </cell>
        </row>
        <row r="944">
          <cell r="B944" t="str">
            <v>TOMHAN</v>
          </cell>
          <cell r="C944">
            <v>6</v>
          </cell>
          <cell r="D944">
            <v>13</v>
          </cell>
          <cell r="E944" t="str">
            <v>TOMHAN - Sea</v>
          </cell>
          <cell r="F944" t="str">
            <v>SGN</v>
          </cell>
          <cell r="G944" t="str">
            <v>Forecast</v>
          </cell>
        </row>
        <row r="945">
          <cell r="B945" t="str">
            <v>TOMRTL</v>
          </cell>
          <cell r="C945">
            <v>0</v>
          </cell>
          <cell r="D945">
            <v>13</v>
          </cell>
          <cell r="E945" t="str">
            <v>TOMRTL - Sea</v>
          </cell>
          <cell r="F945" t="str">
            <v>SGN</v>
          </cell>
          <cell r="G945" t="str">
            <v>Forecast</v>
          </cell>
        </row>
        <row r="946">
          <cell r="B946" t="str">
            <v>UAAIR</v>
          </cell>
          <cell r="C946">
            <v>34</v>
          </cell>
          <cell r="D946">
            <v>13</v>
          </cell>
          <cell r="E946" t="str">
            <v>UAAIR - Air</v>
          </cell>
          <cell r="F946" t="str">
            <v>SGN</v>
          </cell>
          <cell r="G946" t="str">
            <v>Forecast</v>
          </cell>
        </row>
        <row r="947">
          <cell r="B947" t="str">
            <v>UADSHP</v>
          </cell>
          <cell r="C947">
            <v>16</v>
          </cell>
          <cell r="D947">
            <v>13</v>
          </cell>
          <cell r="E947" t="str">
            <v>UADSHP - Sea</v>
          </cell>
          <cell r="F947" t="str">
            <v>SGN</v>
          </cell>
          <cell r="G947" t="str">
            <v>Forecast</v>
          </cell>
        </row>
        <row r="948">
          <cell r="B948" t="str">
            <v>UAWEN</v>
          </cell>
          <cell r="C948">
            <v>34</v>
          </cell>
          <cell r="D948">
            <v>13</v>
          </cell>
          <cell r="E948" t="str">
            <v>UAWEN - Sea</v>
          </cell>
          <cell r="F948" t="str">
            <v>SGN</v>
          </cell>
          <cell r="G948" t="str">
            <v>Forecast</v>
          </cell>
        </row>
        <row r="949">
          <cell r="B949" t="str">
            <v>URBAN</v>
          </cell>
          <cell r="C949">
            <v>129</v>
          </cell>
          <cell r="D949">
            <v>13</v>
          </cell>
          <cell r="E949" t="str">
            <v>URBAN - Sea</v>
          </cell>
          <cell r="F949" t="str">
            <v>SGN</v>
          </cell>
          <cell r="G949" t="str">
            <v>Forecast</v>
          </cell>
        </row>
        <row r="950">
          <cell r="B950" t="str">
            <v>WARAS</v>
          </cell>
          <cell r="C950">
            <v>4</v>
          </cell>
          <cell r="D950">
            <v>13</v>
          </cell>
          <cell r="E950" t="str">
            <v>WARAS - Sea</v>
          </cell>
          <cell r="F950" t="str">
            <v>SGN</v>
          </cell>
          <cell r="G950" t="str">
            <v>Forecast</v>
          </cell>
        </row>
        <row r="951">
          <cell r="B951" t="str">
            <v>X47BL</v>
          </cell>
          <cell r="C951">
            <v>1</v>
          </cell>
          <cell r="D951">
            <v>13</v>
          </cell>
          <cell r="E951" t="str">
            <v>X47BL - Sea</v>
          </cell>
          <cell r="F951" t="str">
            <v>SGN</v>
          </cell>
          <cell r="G951" t="str">
            <v>Forecast</v>
          </cell>
        </row>
        <row r="952">
          <cell r="B952" t="str">
            <v>XATPE</v>
          </cell>
          <cell r="C952">
            <v>5</v>
          </cell>
          <cell r="D952">
            <v>13</v>
          </cell>
          <cell r="E952" t="str">
            <v>XATPE - Sea</v>
          </cell>
          <cell r="F952" t="str">
            <v>SGN</v>
          </cell>
          <cell r="G952" t="str">
            <v>Forecast</v>
          </cell>
        </row>
        <row r="953">
          <cell r="B953" t="str">
            <v>XFIKA</v>
          </cell>
          <cell r="C953">
            <v>4</v>
          </cell>
          <cell r="D953">
            <v>13</v>
          </cell>
          <cell r="E953" t="str">
            <v>XFIKA - Sea</v>
          </cell>
          <cell r="F953" t="str">
            <v>SGN</v>
          </cell>
          <cell r="G953" t="str">
            <v>Forecast</v>
          </cell>
        </row>
        <row r="954">
          <cell r="B954" t="str">
            <v>XWASO</v>
          </cell>
          <cell r="C954">
            <v>1</v>
          </cell>
          <cell r="D954">
            <v>13</v>
          </cell>
          <cell r="E954" t="str">
            <v>XWASO - Air</v>
          </cell>
          <cell r="F954" t="str">
            <v>SGN</v>
          </cell>
          <cell r="G954" t="str">
            <v>Forecast</v>
          </cell>
        </row>
        <row r="955">
          <cell r="B955" t="str">
            <v>AAFES</v>
          </cell>
          <cell r="C955">
            <v>14</v>
          </cell>
          <cell r="D955">
            <v>14</v>
          </cell>
          <cell r="E955" t="str">
            <v>AAFES - Sea</v>
          </cell>
          <cell r="F955" t="str">
            <v>SGN</v>
          </cell>
          <cell r="G955" t="str">
            <v>Forecast</v>
          </cell>
        </row>
        <row r="956">
          <cell r="B956" t="str">
            <v>AEBV</v>
          </cell>
          <cell r="C956">
            <v>10</v>
          </cell>
          <cell r="D956">
            <v>14</v>
          </cell>
          <cell r="E956" t="str">
            <v>AEBV - Air</v>
          </cell>
          <cell r="F956" t="str">
            <v>SGN</v>
          </cell>
          <cell r="G956" t="str">
            <v>Forecast</v>
          </cell>
        </row>
        <row r="957">
          <cell r="B957" t="str">
            <v>AEBV</v>
          </cell>
          <cell r="C957">
            <v>12</v>
          </cell>
          <cell r="D957">
            <v>14</v>
          </cell>
          <cell r="E957" t="str">
            <v>AEBV - Sea</v>
          </cell>
          <cell r="F957" t="str">
            <v>SGN</v>
          </cell>
          <cell r="G957" t="str">
            <v>Forecast</v>
          </cell>
        </row>
        <row r="958">
          <cell r="B958" t="str">
            <v>AEC</v>
          </cell>
          <cell r="C958">
            <v>0</v>
          </cell>
          <cell r="D958">
            <v>14</v>
          </cell>
          <cell r="E958" t="str">
            <v>AEC - Air</v>
          </cell>
          <cell r="F958" t="str">
            <v>SGN</v>
          </cell>
          <cell r="G958" t="str">
            <v>Forecast</v>
          </cell>
        </row>
        <row r="959">
          <cell r="B959" t="str">
            <v>AEC</v>
          </cell>
          <cell r="C959">
            <v>52</v>
          </cell>
          <cell r="D959">
            <v>14</v>
          </cell>
          <cell r="E959" t="str">
            <v>AEC - Sea</v>
          </cell>
          <cell r="F959" t="str">
            <v>SGN</v>
          </cell>
          <cell r="G959" t="str">
            <v>Forecast</v>
          </cell>
        </row>
        <row r="960">
          <cell r="B960" t="str">
            <v>AEO</v>
          </cell>
          <cell r="C960">
            <v>0</v>
          </cell>
          <cell r="D960">
            <v>14</v>
          </cell>
          <cell r="E960" t="str">
            <v>AEO - Air</v>
          </cell>
          <cell r="F960" t="str">
            <v>SGN</v>
          </cell>
          <cell r="G960" t="str">
            <v>Forecast</v>
          </cell>
        </row>
        <row r="961">
          <cell r="B961" t="str">
            <v>AEO</v>
          </cell>
          <cell r="C961">
            <v>61</v>
          </cell>
          <cell r="D961">
            <v>14</v>
          </cell>
          <cell r="E961" t="str">
            <v>AEO - Sea</v>
          </cell>
          <cell r="F961" t="str">
            <v>SGN</v>
          </cell>
          <cell r="G961" t="str">
            <v>Forecast</v>
          </cell>
        </row>
        <row r="962">
          <cell r="B962" t="str">
            <v>AEOMEX</v>
          </cell>
          <cell r="C962">
            <v>7</v>
          </cell>
          <cell r="D962">
            <v>14</v>
          </cell>
          <cell r="E962" t="str">
            <v>AEOMEX - Air</v>
          </cell>
          <cell r="F962" t="str">
            <v>SGN</v>
          </cell>
          <cell r="G962" t="str">
            <v>Forecast</v>
          </cell>
        </row>
        <row r="963">
          <cell r="B963" t="str">
            <v>AEOMEX</v>
          </cell>
          <cell r="C963">
            <v>29</v>
          </cell>
          <cell r="D963">
            <v>14</v>
          </cell>
          <cell r="E963" t="str">
            <v>AEOMEX - Sea</v>
          </cell>
          <cell r="F963" t="str">
            <v>SGN</v>
          </cell>
          <cell r="G963" t="str">
            <v>Forecast</v>
          </cell>
        </row>
        <row r="964">
          <cell r="B964" t="str">
            <v>AEOMIX</v>
          </cell>
          <cell r="C964">
            <v>45</v>
          </cell>
          <cell r="D964">
            <v>14</v>
          </cell>
          <cell r="E964" t="str">
            <v>AEOMIX - Sea</v>
          </cell>
          <cell r="F964" t="str">
            <v>SGN</v>
          </cell>
          <cell r="G964" t="str">
            <v>Forecast</v>
          </cell>
        </row>
        <row r="965">
          <cell r="B965" t="str">
            <v>ALLB</v>
          </cell>
          <cell r="C965">
            <v>0</v>
          </cell>
          <cell r="D965">
            <v>14</v>
          </cell>
          <cell r="E965" t="str">
            <v>ALLB - Air</v>
          </cell>
          <cell r="F965" t="str">
            <v>SGN</v>
          </cell>
          <cell r="G965" t="str">
            <v>Forecast</v>
          </cell>
        </row>
        <row r="966">
          <cell r="B966" t="str">
            <v>ALLB</v>
          </cell>
          <cell r="C966">
            <v>4</v>
          </cell>
          <cell r="D966">
            <v>14</v>
          </cell>
          <cell r="E966" t="str">
            <v>ALLB - Sea</v>
          </cell>
          <cell r="F966" t="str">
            <v>SGN</v>
          </cell>
          <cell r="G966" t="str">
            <v>Forecast</v>
          </cell>
        </row>
        <row r="967">
          <cell r="B967" t="str">
            <v>ANNINC</v>
          </cell>
          <cell r="C967">
            <v>75</v>
          </cell>
          <cell r="D967">
            <v>14</v>
          </cell>
          <cell r="E967" t="str">
            <v>ANNINC - Sea</v>
          </cell>
          <cell r="F967" t="str">
            <v>SGN</v>
          </cell>
          <cell r="G967" t="str">
            <v>Forecast</v>
          </cell>
        </row>
        <row r="968">
          <cell r="B968" t="str">
            <v>ARMOUR</v>
          </cell>
          <cell r="C968">
            <v>122</v>
          </cell>
          <cell r="D968">
            <v>14</v>
          </cell>
          <cell r="E968" t="str">
            <v>ARMOUR - Sea</v>
          </cell>
          <cell r="F968" t="str">
            <v>SGN</v>
          </cell>
          <cell r="G968" t="str">
            <v>Forecast</v>
          </cell>
        </row>
        <row r="969">
          <cell r="B969" t="str">
            <v>ATC</v>
          </cell>
          <cell r="C969">
            <v>0</v>
          </cell>
          <cell r="D969">
            <v>14</v>
          </cell>
          <cell r="E969" t="str">
            <v>ATC - Air</v>
          </cell>
          <cell r="F969" t="str">
            <v>SGN</v>
          </cell>
          <cell r="G969" t="str">
            <v>Forecast</v>
          </cell>
        </row>
        <row r="970">
          <cell r="B970" t="str">
            <v>ATC</v>
          </cell>
          <cell r="C970">
            <v>28</v>
          </cell>
          <cell r="D970">
            <v>14</v>
          </cell>
          <cell r="E970" t="str">
            <v>ATC - Sea</v>
          </cell>
          <cell r="F970" t="str">
            <v>SGN</v>
          </cell>
          <cell r="G970" t="str">
            <v>Forecast</v>
          </cell>
        </row>
        <row r="971">
          <cell r="B971" t="str">
            <v>BELL</v>
          </cell>
          <cell r="C971">
            <v>4</v>
          </cell>
          <cell r="D971">
            <v>14</v>
          </cell>
          <cell r="E971" t="str">
            <v>BELL - Sea</v>
          </cell>
          <cell r="F971" t="str">
            <v>SGN</v>
          </cell>
          <cell r="G971" t="str">
            <v>Forecast</v>
          </cell>
        </row>
        <row r="972">
          <cell r="B972" t="str">
            <v>BEUAVE</v>
          </cell>
          <cell r="C972">
            <v>1</v>
          </cell>
          <cell r="D972">
            <v>14</v>
          </cell>
          <cell r="E972" t="str">
            <v>BEUAVE - Sea</v>
          </cell>
          <cell r="F972" t="str">
            <v>SGN</v>
          </cell>
          <cell r="G972" t="str">
            <v>Forecast</v>
          </cell>
        </row>
        <row r="973">
          <cell r="B973" t="str">
            <v>BOSE</v>
          </cell>
          <cell r="C973">
            <v>12</v>
          </cell>
          <cell r="D973">
            <v>14</v>
          </cell>
          <cell r="E973" t="str">
            <v>BOSE - Sea</v>
          </cell>
          <cell r="F973" t="str">
            <v>SGN</v>
          </cell>
          <cell r="G973" t="str">
            <v>Forecast</v>
          </cell>
        </row>
        <row r="974">
          <cell r="B974" t="str">
            <v>BPSH</v>
          </cell>
          <cell r="C974">
            <v>3</v>
          </cell>
          <cell r="D974">
            <v>14</v>
          </cell>
          <cell r="E974" t="str">
            <v>BPSH - Sea</v>
          </cell>
          <cell r="F974" t="str">
            <v>SGN</v>
          </cell>
          <cell r="G974" t="str">
            <v>Forecast</v>
          </cell>
        </row>
        <row r="975">
          <cell r="B975" t="str">
            <v>BPSHCA</v>
          </cell>
          <cell r="C975">
            <v>5</v>
          </cell>
          <cell r="D975">
            <v>14</v>
          </cell>
          <cell r="E975" t="str">
            <v>BPSHCA - Sea</v>
          </cell>
          <cell r="F975" t="str">
            <v>SGN</v>
          </cell>
          <cell r="G975" t="str">
            <v>Forecast</v>
          </cell>
        </row>
        <row r="976">
          <cell r="B976" t="str">
            <v>BPSL</v>
          </cell>
          <cell r="C976">
            <v>4</v>
          </cell>
          <cell r="D976">
            <v>14</v>
          </cell>
          <cell r="E976" t="str">
            <v>BPSL - Sea</v>
          </cell>
          <cell r="F976" t="str">
            <v>SGN</v>
          </cell>
          <cell r="G976" t="str">
            <v>Forecast</v>
          </cell>
        </row>
        <row r="977">
          <cell r="B977" t="str">
            <v>CKACEU</v>
          </cell>
          <cell r="C977">
            <v>6</v>
          </cell>
          <cell r="D977">
            <v>14</v>
          </cell>
          <cell r="E977" t="str">
            <v>CKACEU - Sea</v>
          </cell>
          <cell r="F977" t="str">
            <v>SGN</v>
          </cell>
          <cell r="G977" t="str">
            <v>Forecast</v>
          </cell>
        </row>
        <row r="978">
          <cell r="B978" t="str">
            <v>CKFWEU</v>
          </cell>
          <cell r="C978">
            <v>10</v>
          </cell>
          <cell r="D978">
            <v>14</v>
          </cell>
          <cell r="E978" t="str">
            <v>CKFWEU - Sea</v>
          </cell>
          <cell r="F978" t="str">
            <v>SGN</v>
          </cell>
          <cell r="G978" t="str">
            <v>Forecast</v>
          </cell>
        </row>
        <row r="979">
          <cell r="B979" t="str">
            <v>CKRTEU</v>
          </cell>
          <cell r="C979">
            <v>2</v>
          </cell>
          <cell r="D979">
            <v>14</v>
          </cell>
          <cell r="E979" t="str">
            <v>CKRTEU - Sea</v>
          </cell>
          <cell r="F979" t="str">
            <v>SGN</v>
          </cell>
          <cell r="G979" t="str">
            <v>Forecast</v>
          </cell>
        </row>
        <row r="980">
          <cell r="B980" t="str">
            <v>CKSWEU</v>
          </cell>
          <cell r="C980">
            <v>3</v>
          </cell>
          <cell r="D980">
            <v>14</v>
          </cell>
          <cell r="E980" t="str">
            <v>CKSWEU - Sea</v>
          </cell>
          <cell r="F980" t="str">
            <v>SGN</v>
          </cell>
          <cell r="G980" t="str">
            <v>Forecast</v>
          </cell>
        </row>
        <row r="981">
          <cell r="B981" t="str">
            <v>COLE</v>
          </cell>
          <cell r="C981">
            <v>10</v>
          </cell>
          <cell r="D981">
            <v>14</v>
          </cell>
          <cell r="E981" t="str">
            <v>COLE - Sea</v>
          </cell>
          <cell r="F981" t="str">
            <v>SGN</v>
          </cell>
          <cell r="G981" t="str">
            <v>Forecast</v>
          </cell>
        </row>
        <row r="982">
          <cell r="B982" t="str">
            <v>CONVRS</v>
          </cell>
          <cell r="C982">
            <v>0</v>
          </cell>
          <cell r="D982">
            <v>14</v>
          </cell>
          <cell r="E982" t="str">
            <v>CONVRS - Air</v>
          </cell>
          <cell r="F982" t="str">
            <v>SGN</v>
          </cell>
          <cell r="G982" t="str">
            <v>Forecast</v>
          </cell>
        </row>
        <row r="983">
          <cell r="B983" t="str">
            <v>CONVRS</v>
          </cell>
          <cell r="C983">
            <v>33</v>
          </cell>
          <cell r="D983">
            <v>14</v>
          </cell>
          <cell r="E983" t="str">
            <v>CONVRS - Sea</v>
          </cell>
          <cell r="F983" t="str">
            <v>SGN</v>
          </cell>
          <cell r="G983" t="str">
            <v>Forecast</v>
          </cell>
        </row>
        <row r="984">
          <cell r="B984" t="str">
            <v>DEICH</v>
          </cell>
          <cell r="C984">
            <v>7</v>
          </cell>
          <cell r="D984">
            <v>14</v>
          </cell>
          <cell r="E984" t="str">
            <v>DEICH - Sea</v>
          </cell>
          <cell r="F984" t="str">
            <v>SGN</v>
          </cell>
          <cell r="G984" t="str">
            <v>Forecast</v>
          </cell>
        </row>
        <row r="985">
          <cell r="B985" t="str">
            <v>DICKS</v>
          </cell>
          <cell r="C985">
            <v>35</v>
          </cell>
          <cell r="D985">
            <v>14</v>
          </cell>
          <cell r="E985" t="str">
            <v>DICKS - Sea</v>
          </cell>
          <cell r="F985" t="str">
            <v>SGN</v>
          </cell>
          <cell r="G985" t="str">
            <v>Forecast</v>
          </cell>
        </row>
        <row r="986">
          <cell r="B986" t="str">
            <v>EDDIEB</v>
          </cell>
          <cell r="C986">
            <v>35</v>
          </cell>
          <cell r="D986">
            <v>14</v>
          </cell>
          <cell r="E986" t="str">
            <v>EDDIEB - Sea</v>
          </cell>
          <cell r="F986" t="str">
            <v>SGN</v>
          </cell>
          <cell r="G986" t="str">
            <v>Forecast</v>
          </cell>
        </row>
        <row r="987">
          <cell r="B987" t="str">
            <v>ELDOR</v>
          </cell>
          <cell r="C987">
            <v>5</v>
          </cell>
          <cell r="D987">
            <v>14</v>
          </cell>
          <cell r="E987" t="str">
            <v>ELDOR - Sea</v>
          </cell>
          <cell r="F987" t="str">
            <v>SGN</v>
          </cell>
          <cell r="G987" t="str">
            <v>Forecast</v>
          </cell>
        </row>
        <row r="988">
          <cell r="B988" t="str">
            <v>EMCI</v>
          </cell>
          <cell r="C988">
            <v>2</v>
          </cell>
          <cell r="D988">
            <v>14</v>
          </cell>
          <cell r="E988" t="str">
            <v>EMCI - Sea</v>
          </cell>
          <cell r="F988" t="str">
            <v>SGN</v>
          </cell>
          <cell r="G988" t="str">
            <v>Forecast</v>
          </cell>
        </row>
        <row r="989">
          <cell r="B989" t="str">
            <v>EMLUX</v>
          </cell>
          <cell r="C989">
            <v>26</v>
          </cell>
          <cell r="D989">
            <v>14</v>
          </cell>
          <cell r="E989" t="str">
            <v>EMLUX - Sea</v>
          </cell>
          <cell r="F989" t="str">
            <v>SGN</v>
          </cell>
          <cell r="G989" t="str">
            <v>Forecast</v>
          </cell>
        </row>
        <row r="990">
          <cell r="B990" t="str">
            <v>ENGRS</v>
          </cell>
          <cell r="C990">
            <v>5</v>
          </cell>
          <cell r="D990">
            <v>14</v>
          </cell>
          <cell r="E990" t="str">
            <v>ENGRS - Sea</v>
          </cell>
          <cell r="F990" t="str">
            <v>SGN</v>
          </cell>
          <cell r="G990" t="str">
            <v>Forecast</v>
          </cell>
        </row>
        <row r="991">
          <cell r="B991" t="str">
            <v>EUROM</v>
          </cell>
          <cell r="C991">
            <v>16</v>
          </cell>
          <cell r="D991">
            <v>14</v>
          </cell>
          <cell r="E991" t="str">
            <v>EUROM - Sea</v>
          </cell>
          <cell r="F991" t="str">
            <v>SGN</v>
          </cell>
          <cell r="G991" t="str">
            <v>Forecast</v>
          </cell>
        </row>
        <row r="992">
          <cell r="B992" t="str">
            <v>EXPRES</v>
          </cell>
          <cell r="C992">
            <v>30</v>
          </cell>
          <cell r="D992">
            <v>14</v>
          </cell>
          <cell r="E992" t="str">
            <v>EXPRES - Sea</v>
          </cell>
          <cell r="F992" t="str">
            <v>SGN</v>
          </cell>
          <cell r="G992" t="str">
            <v>Forecast</v>
          </cell>
        </row>
        <row r="993">
          <cell r="B993" t="str">
            <v>GAP</v>
          </cell>
          <cell r="C993">
            <v>2</v>
          </cell>
          <cell r="D993">
            <v>14</v>
          </cell>
          <cell r="E993" t="str">
            <v>GAP - Air</v>
          </cell>
          <cell r="F993" t="str">
            <v>SGN</v>
          </cell>
          <cell r="G993" t="str">
            <v>Forecast</v>
          </cell>
        </row>
        <row r="994">
          <cell r="B994" t="str">
            <v>GAP</v>
          </cell>
          <cell r="C994">
            <v>470</v>
          </cell>
          <cell r="D994">
            <v>14</v>
          </cell>
          <cell r="E994" t="str">
            <v>GAP - Sea</v>
          </cell>
          <cell r="F994" t="str">
            <v>SGN</v>
          </cell>
          <cell r="G994" t="str">
            <v>Forecast</v>
          </cell>
        </row>
        <row r="995">
          <cell r="B995" t="str">
            <v>GFSI</v>
          </cell>
          <cell r="C995">
            <v>1</v>
          </cell>
          <cell r="D995">
            <v>14</v>
          </cell>
          <cell r="E995" t="str">
            <v>GFSI - Air</v>
          </cell>
          <cell r="F995" t="str">
            <v>SGN</v>
          </cell>
          <cell r="G995" t="str">
            <v>Forecast</v>
          </cell>
        </row>
        <row r="996">
          <cell r="B996" t="str">
            <v>GFSI</v>
          </cell>
          <cell r="C996">
            <v>5</v>
          </cell>
          <cell r="D996">
            <v>14</v>
          </cell>
          <cell r="E996" t="str">
            <v>GFSI - Sea</v>
          </cell>
          <cell r="F996" t="str">
            <v>SGN</v>
          </cell>
          <cell r="G996" t="str">
            <v>Forecast</v>
          </cell>
        </row>
        <row r="997">
          <cell r="B997" t="str">
            <v>GUITCN</v>
          </cell>
          <cell r="C997">
            <v>2</v>
          </cell>
          <cell r="D997">
            <v>14</v>
          </cell>
          <cell r="E997" t="str">
            <v>GUITCN - Sea</v>
          </cell>
          <cell r="F997" t="str">
            <v>SGN</v>
          </cell>
          <cell r="G997" t="str">
            <v>Forecast</v>
          </cell>
        </row>
        <row r="998">
          <cell r="B998" t="str">
            <v>HAGGAR</v>
          </cell>
          <cell r="C998">
            <v>15</v>
          </cell>
          <cell r="D998">
            <v>14</v>
          </cell>
          <cell r="E998" t="str">
            <v>HAGGAR - Sea</v>
          </cell>
          <cell r="F998" t="str">
            <v>SGN</v>
          </cell>
          <cell r="G998" t="str">
            <v>Forecast</v>
          </cell>
        </row>
        <row r="999">
          <cell r="B999" t="str">
            <v>HBIRAW</v>
          </cell>
          <cell r="C999">
            <v>0</v>
          </cell>
          <cell r="D999">
            <v>14</v>
          </cell>
          <cell r="E999" t="str">
            <v>HBIRAW - Air</v>
          </cell>
          <cell r="F999" t="str">
            <v>SGN</v>
          </cell>
          <cell r="G999" t="str">
            <v>Forecast</v>
          </cell>
        </row>
        <row r="1000">
          <cell r="B1000" t="str">
            <v>HBIRAW</v>
          </cell>
          <cell r="C1000">
            <v>0</v>
          </cell>
          <cell r="D1000">
            <v>14</v>
          </cell>
          <cell r="E1000" t="str">
            <v>HBIRAW - Sea</v>
          </cell>
          <cell r="F1000" t="str">
            <v>SGN</v>
          </cell>
          <cell r="G1000" t="str">
            <v>Forecast</v>
          </cell>
        </row>
        <row r="1001">
          <cell r="B1001" t="str">
            <v>IMAGE</v>
          </cell>
          <cell r="C1001">
            <v>9</v>
          </cell>
          <cell r="D1001">
            <v>14</v>
          </cell>
          <cell r="E1001" t="str">
            <v>IMAGE - Sea</v>
          </cell>
          <cell r="F1001" t="str">
            <v>SGN</v>
          </cell>
          <cell r="G1001" t="str">
            <v>Forecast</v>
          </cell>
        </row>
        <row r="1002">
          <cell r="B1002" t="str">
            <v>ITGM</v>
          </cell>
          <cell r="C1002">
            <v>6</v>
          </cell>
          <cell r="D1002">
            <v>14</v>
          </cell>
          <cell r="E1002" t="str">
            <v>ITGM - Sea</v>
          </cell>
          <cell r="F1002" t="str">
            <v>SGN</v>
          </cell>
          <cell r="G1002" t="str">
            <v>Forecast</v>
          </cell>
        </row>
        <row r="1003">
          <cell r="B1003" t="str">
            <v>JCREW</v>
          </cell>
          <cell r="C1003">
            <v>27</v>
          </cell>
          <cell r="D1003">
            <v>14</v>
          </cell>
          <cell r="E1003" t="str">
            <v>JCREW - Air</v>
          </cell>
          <cell r="F1003" t="str">
            <v>SGN</v>
          </cell>
          <cell r="G1003" t="str">
            <v>Forecast</v>
          </cell>
        </row>
        <row r="1004">
          <cell r="B1004" t="str">
            <v>JCREW</v>
          </cell>
          <cell r="C1004">
            <v>27</v>
          </cell>
          <cell r="D1004">
            <v>14</v>
          </cell>
          <cell r="E1004" t="str">
            <v>JCREW - Sea</v>
          </cell>
          <cell r="F1004" t="str">
            <v>SGN</v>
          </cell>
          <cell r="G1004" t="str">
            <v>Forecast</v>
          </cell>
        </row>
        <row r="1005">
          <cell r="B1005" t="str">
            <v>KMRTFM</v>
          </cell>
          <cell r="C1005">
            <v>12</v>
          </cell>
          <cell r="D1005">
            <v>14</v>
          </cell>
          <cell r="E1005" t="str">
            <v>KMRTFM - Sea</v>
          </cell>
          <cell r="F1005" t="str">
            <v>SGN</v>
          </cell>
          <cell r="G1005" t="str">
            <v>Forecast</v>
          </cell>
        </row>
        <row r="1006">
          <cell r="B1006" t="str">
            <v>MAST</v>
          </cell>
          <cell r="C1006">
            <v>55</v>
          </cell>
          <cell r="D1006">
            <v>14</v>
          </cell>
          <cell r="E1006" t="str">
            <v>MAST - Sea</v>
          </cell>
          <cell r="F1006" t="str">
            <v>SGN</v>
          </cell>
          <cell r="G1006" t="str">
            <v>Forecast</v>
          </cell>
        </row>
        <row r="1007">
          <cell r="B1007" t="str">
            <v>MUSART</v>
          </cell>
          <cell r="C1007">
            <v>2</v>
          </cell>
          <cell r="D1007">
            <v>14</v>
          </cell>
          <cell r="E1007" t="str">
            <v>MUSART - Sea</v>
          </cell>
          <cell r="F1007" t="str">
            <v>SGN</v>
          </cell>
          <cell r="G1007" t="str">
            <v>Forecast</v>
          </cell>
        </row>
        <row r="1008">
          <cell r="B1008" t="str">
            <v>MYSHOE</v>
          </cell>
          <cell r="C1008">
            <v>4</v>
          </cell>
          <cell r="D1008">
            <v>14</v>
          </cell>
          <cell r="E1008" t="str">
            <v>MYSHOE - Sea</v>
          </cell>
          <cell r="F1008" t="str">
            <v>SGN</v>
          </cell>
          <cell r="G1008" t="str">
            <v>Forecast</v>
          </cell>
        </row>
        <row r="1009">
          <cell r="B1009" t="str">
            <v>NBAL</v>
          </cell>
          <cell r="C1009">
            <v>7</v>
          </cell>
          <cell r="D1009">
            <v>14</v>
          </cell>
          <cell r="E1009" t="str">
            <v>NBAL - Air</v>
          </cell>
          <cell r="F1009" t="str">
            <v>SGN</v>
          </cell>
          <cell r="G1009" t="str">
            <v>Forecast</v>
          </cell>
        </row>
        <row r="1010">
          <cell r="B1010" t="str">
            <v>NBAL</v>
          </cell>
          <cell r="C1010">
            <v>370</v>
          </cell>
          <cell r="D1010">
            <v>14</v>
          </cell>
          <cell r="E1010" t="str">
            <v>NBAL - Sea</v>
          </cell>
          <cell r="F1010" t="str">
            <v>SGN</v>
          </cell>
          <cell r="G1010" t="str">
            <v>Forecast</v>
          </cell>
        </row>
        <row r="1011">
          <cell r="B1011" t="str">
            <v>NBC</v>
          </cell>
          <cell r="C1011">
            <v>12</v>
          </cell>
          <cell r="D1011">
            <v>14</v>
          </cell>
          <cell r="E1011" t="str">
            <v>NBC - Sea</v>
          </cell>
          <cell r="F1011" t="str">
            <v>SGN</v>
          </cell>
          <cell r="G1011" t="str">
            <v>Forecast</v>
          </cell>
        </row>
        <row r="1012">
          <cell r="B1012" t="str">
            <v>NBSG</v>
          </cell>
          <cell r="C1012">
            <v>6</v>
          </cell>
          <cell r="D1012">
            <v>14</v>
          </cell>
          <cell r="E1012" t="str">
            <v>NBSG - Sea</v>
          </cell>
          <cell r="F1012" t="str">
            <v>SGN</v>
          </cell>
          <cell r="G1012" t="str">
            <v>Forecast</v>
          </cell>
        </row>
        <row r="1013">
          <cell r="B1013" t="str">
            <v>OBIPOL</v>
          </cell>
          <cell r="C1013">
            <v>6</v>
          </cell>
          <cell r="D1013">
            <v>14</v>
          </cell>
          <cell r="E1013" t="str">
            <v>OBIPOL - Sea</v>
          </cell>
          <cell r="F1013" t="str">
            <v>SGN</v>
          </cell>
          <cell r="G1013" t="str">
            <v>Forecast</v>
          </cell>
        </row>
        <row r="1014">
          <cell r="B1014" t="str">
            <v>OUTDOR</v>
          </cell>
          <cell r="C1014">
            <v>1</v>
          </cell>
          <cell r="D1014">
            <v>14</v>
          </cell>
          <cell r="E1014" t="str">
            <v>OUTDOR - Air</v>
          </cell>
          <cell r="F1014" t="str">
            <v>SGN</v>
          </cell>
          <cell r="G1014" t="str">
            <v>Forecast</v>
          </cell>
        </row>
        <row r="1015">
          <cell r="B1015" t="str">
            <v>OUTDOR</v>
          </cell>
          <cell r="C1015">
            <v>268</v>
          </cell>
          <cell r="D1015">
            <v>14</v>
          </cell>
          <cell r="E1015" t="str">
            <v>OUTDOR - Sea</v>
          </cell>
          <cell r="F1015" t="str">
            <v>SGN</v>
          </cell>
          <cell r="G1015" t="str">
            <v>Forecast</v>
          </cell>
        </row>
        <row r="1016">
          <cell r="B1016" t="str">
            <v>PACSUN</v>
          </cell>
          <cell r="C1016">
            <v>1</v>
          </cell>
          <cell r="D1016">
            <v>14</v>
          </cell>
          <cell r="E1016" t="str">
            <v>PACSUN - Air</v>
          </cell>
          <cell r="F1016" t="str">
            <v>SGN</v>
          </cell>
          <cell r="G1016" t="str">
            <v>Forecast</v>
          </cell>
        </row>
        <row r="1017">
          <cell r="B1017" t="str">
            <v>PVHJA</v>
          </cell>
          <cell r="C1017">
            <v>1</v>
          </cell>
          <cell r="D1017">
            <v>14</v>
          </cell>
          <cell r="E1017" t="str">
            <v>PVHJA - Sea</v>
          </cell>
          <cell r="F1017" t="str">
            <v>SGN</v>
          </cell>
          <cell r="G1017" t="str">
            <v>Forecast</v>
          </cell>
        </row>
        <row r="1018">
          <cell r="B1018" t="str">
            <v>RH</v>
          </cell>
          <cell r="C1018">
            <v>146</v>
          </cell>
          <cell r="D1018">
            <v>14</v>
          </cell>
          <cell r="E1018" t="str">
            <v>RH - Sea</v>
          </cell>
          <cell r="F1018" t="str">
            <v>SGN</v>
          </cell>
          <cell r="G1018" t="str">
            <v>Forecast</v>
          </cell>
        </row>
        <row r="1019">
          <cell r="B1019" t="str">
            <v>SPENCR</v>
          </cell>
          <cell r="C1019">
            <v>2</v>
          </cell>
          <cell r="D1019">
            <v>14</v>
          </cell>
          <cell r="E1019" t="str">
            <v>SPENCR - Sea</v>
          </cell>
          <cell r="F1019" t="str">
            <v>SGN</v>
          </cell>
          <cell r="G1019" t="str">
            <v>Forecast</v>
          </cell>
        </row>
        <row r="1020">
          <cell r="B1020" t="str">
            <v>SWOOSH</v>
          </cell>
          <cell r="C1020">
            <v>101</v>
          </cell>
          <cell r="D1020">
            <v>14</v>
          </cell>
          <cell r="E1020" t="str">
            <v>SWOOSH - Air</v>
          </cell>
          <cell r="F1020" t="str">
            <v>SGN</v>
          </cell>
          <cell r="G1020" t="str">
            <v>Forecast</v>
          </cell>
        </row>
        <row r="1021">
          <cell r="B1021" t="str">
            <v>SWOOSH</v>
          </cell>
          <cell r="C1021">
            <v>4579</v>
          </cell>
          <cell r="D1021">
            <v>14</v>
          </cell>
          <cell r="E1021" t="str">
            <v>SWOOSH - Sea</v>
          </cell>
          <cell r="F1021" t="str">
            <v>SGN</v>
          </cell>
          <cell r="G1021" t="str">
            <v>Forecast</v>
          </cell>
        </row>
        <row r="1022">
          <cell r="B1022" t="str">
            <v>THAS</v>
          </cell>
          <cell r="C1022">
            <v>2</v>
          </cell>
          <cell r="D1022">
            <v>14</v>
          </cell>
          <cell r="E1022" t="str">
            <v>THAS - Sea</v>
          </cell>
          <cell r="F1022" t="str">
            <v>SGN</v>
          </cell>
          <cell r="G1022" t="str">
            <v>Forecast</v>
          </cell>
        </row>
        <row r="1023">
          <cell r="B1023" t="str">
            <v>TKMAXX</v>
          </cell>
          <cell r="C1023">
            <v>27</v>
          </cell>
          <cell r="D1023">
            <v>14</v>
          </cell>
          <cell r="E1023" t="str">
            <v>TKMAXX - Sea</v>
          </cell>
          <cell r="F1023" t="str">
            <v>SGN</v>
          </cell>
          <cell r="G1023" t="str">
            <v>Forecast</v>
          </cell>
        </row>
        <row r="1024">
          <cell r="B1024" t="str">
            <v>TOMBOD</v>
          </cell>
          <cell r="C1024">
            <v>1</v>
          </cell>
          <cell r="D1024">
            <v>14</v>
          </cell>
          <cell r="E1024" t="str">
            <v>TOMBOD - Sea</v>
          </cell>
          <cell r="F1024" t="str">
            <v>SGN</v>
          </cell>
          <cell r="G1024" t="str">
            <v>Forecast</v>
          </cell>
        </row>
        <row r="1025">
          <cell r="B1025" t="str">
            <v>TOMFTW</v>
          </cell>
          <cell r="C1025">
            <v>39</v>
          </cell>
          <cell r="D1025">
            <v>14</v>
          </cell>
          <cell r="E1025" t="str">
            <v>TOMFTW - Sea</v>
          </cell>
          <cell r="F1025" t="str">
            <v>SGN</v>
          </cell>
          <cell r="G1025" t="str">
            <v>Forecast</v>
          </cell>
        </row>
        <row r="1026">
          <cell r="B1026" t="str">
            <v>TOMRTL</v>
          </cell>
          <cell r="C1026">
            <v>2</v>
          </cell>
          <cell r="D1026">
            <v>14</v>
          </cell>
          <cell r="E1026" t="str">
            <v>TOMRTL - Sea</v>
          </cell>
          <cell r="F1026" t="str">
            <v>SGN</v>
          </cell>
          <cell r="G1026" t="str">
            <v>Forecast</v>
          </cell>
        </row>
        <row r="1027">
          <cell r="B1027" t="str">
            <v>TOTES</v>
          </cell>
          <cell r="C1027">
            <v>3</v>
          </cell>
          <cell r="D1027">
            <v>14</v>
          </cell>
          <cell r="E1027" t="str">
            <v>TOTES - Sea</v>
          </cell>
          <cell r="F1027" t="str">
            <v>SGN</v>
          </cell>
          <cell r="G1027" t="str">
            <v>Forecast</v>
          </cell>
        </row>
        <row r="1028">
          <cell r="B1028" t="str">
            <v>UAAIR</v>
          </cell>
          <cell r="C1028">
            <v>13</v>
          </cell>
          <cell r="D1028">
            <v>14</v>
          </cell>
          <cell r="E1028" t="str">
            <v>UAAIR - Air</v>
          </cell>
          <cell r="F1028" t="str">
            <v>SGN</v>
          </cell>
          <cell r="G1028" t="str">
            <v>Forecast</v>
          </cell>
        </row>
        <row r="1029">
          <cell r="B1029" t="str">
            <v>UADSHP</v>
          </cell>
          <cell r="C1029">
            <v>6</v>
          </cell>
          <cell r="D1029">
            <v>14</v>
          </cell>
          <cell r="E1029" t="str">
            <v>UADSHP - Sea</v>
          </cell>
          <cell r="F1029" t="str">
            <v>SGN</v>
          </cell>
          <cell r="G1029" t="str">
            <v>Forecast</v>
          </cell>
        </row>
        <row r="1030">
          <cell r="B1030" t="str">
            <v>URBAN</v>
          </cell>
          <cell r="C1030">
            <v>196</v>
          </cell>
          <cell r="D1030">
            <v>14</v>
          </cell>
          <cell r="E1030" t="str">
            <v>URBAN - Sea</v>
          </cell>
          <cell r="F1030" t="str">
            <v>SGN</v>
          </cell>
          <cell r="G1030" t="str">
            <v>Forecast</v>
          </cell>
        </row>
        <row r="1031">
          <cell r="B1031" t="str">
            <v>VANHA</v>
          </cell>
          <cell r="C1031">
            <v>9</v>
          </cell>
          <cell r="D1031">
            <v>14</v>
          </cell>
          <cell r="E1031" t="str">
            <v>VANHA - Sea</v>
          </cell>
          <cell r="F1031" t="str">
            <v>SGN</v>
          </cell>
          <cell r="G1031" t="str">
            <v>Forecast</v>
          </cell>
        </row>
        <row r="1032">
          <cell r="B1032" t="str">
            <v>WARAS</v>
          </cell>
          <cell r="C1032">
            <v>4</v>
          </cell>
          <cell r="D1032">
            <v>14</v>
          </cell>
          <cell r="E1032" t="str">
            <v>WARAS - Sea</v>
          </cell>
          <cell r="F1032" t="str">
            <v>SGN</v>
          </cell>
          <cell r="G1032" t="str">
            <v>Forecast</v>
          </cell>
        </row>
        <row r="1033">
          <cell r="B1033" t="str">
            <v>WYNBRG</v>
          </cell>
          <cell r="C1033">
            <v>2</v>
          </cell>
          <cell r="D1033">
            <v>14</v>
          </cell>
          <cell r="E1033" t="str">
            <v>WYNBRG - Sea</v>
          </cell>
          <cell r="F1033" t="str">
            <v>SGN</v>
          </cell>
          <cell r="G1033" t="str">
            <v>Forecast</v>
          </cell>
        </row>
        <row r="1034">
          <cell r="B1034" t="str">
            <v>XATPE</v>
          </cell>
          <cell r="C1034">
            <v>14</v>
          </cell>
          <cell r="D1034">
            <v>14</v>
          </cell>
          <cell r="E1034" t="str">
            <v>XATPE - Sea</v>
          </cell>
          <cell r="F1034" t="str">
            <v>SGN</v>
          </cell>
          <cell r="G1034" t="str">
            <v>Forecast</v>
          </cell>
        </row>
        <row r="1035">
          <cell r="B1035" t="str">
            <v>XFIKA</v>
          </cell>
          <cell r="C1035">
            <v>4</v>
          </cell>
          <cell r="D1035">
            <v>14</v>
          </cell>
          <cell r="E1035" t="str">
            <v>XFIKA - Sea</v>
          </cell>
          <cell r="F1035" t="str">
            <v>SGN</v>
          </cell>
          <cell r="G1035" t="str">
            <v>Forecast</v>
          </cell>
        </row>
        <row r="1036">
          <cell r="B1036" t="str">
            <v>XWASO</v>
          </cell>
          <cell r="C1036">
            <v>0</v>
          </cell>
          <cell r="D1036">
            <v>14</v>
          </cell>
          <cell r="E1036" t="str">
            <v>XWASO - Air</v>
          </cell>
          <cell r="F1036" t="str">
            <v>SGN</v>
          </cell>
          <cell r="G1036" t="str">
            <v>Forecast</v>
          </cell>
        </row>
        <row r="1037">
          <cell r="B1037" t="str">
            <v>AAFZE</v>
          </cell>
          <cell r="C1037">
            <v>13</v>
          </cell>
          <cell r="D1037">
            <v>15</v>
          </cell>
          <cell r="E1037" t="str">
            <v>AAFZE - Sea</v>
          </cell>
          <cell r="F1037" t="str">
            <v>SGN</v>
          </cell>
          <cell r="G1037" t="str">
            <v>Forecast</v>
          </cell>
        </row>
        <row r="1038">
          <cell r="B1038" t="str">
            <v>AEBV</v>
          </cell>
          <cell r="C1038">
            <v>10</v>
          </cell>
          <cell r="D1038">
            <v>15</v>
          </cell>
          <cell r="E1038" t="str">
            <v>AEBV - Air</v>
          </cell>
          <cell r="F1038" t="str">
            <v>SGN</v>
          </cell>
          <cell r="G1038" t="str">
            <v>Forecast</v>
          </cell>
        </row>
        <row r="1039">
          <cell r="B1039" t="str">
            <v>AEBV</v>
          </cell>
          <cell r="C1039">
            <v>46</v>
          </cell>
          <cell r="D1039">
            <v>15</v>
          </cell>
          <cell r="E1039" t="str">
            <v>AEBV - Sea</v>
          </cell>
          <cell r="F1039" t="str">
            <v>SGN</v>
          </cell>
          <cell r="G1039" t="str">
            <v>Forecast</v>
          </cell>
        </row>
        <row r="1040">
          <cell r="B1040" t="str">
            <v>AEC</v>
          </cell>
          <cell r="C1040">
            <v>1</v>
          </cell>
          <cell r="D1040">
            <v>15</v>
          </cell>
          <cell r="E1040" t="str">
            <v>AEC - Air</v>
          </cell>
          <cell r="F1040" t="str">
            <v>SGN</v>
          </cell>
          <cell r="G1040" t="str">
            <v>Forecast</v>
          </cell>
        </row>
        <row r="1041">
          <cell r="B1041" t="str">
            <v>AEO</v>
          </cell>
          <cell r="C1041">
            <v>124</v>
          </cell>
          <cell r="D1041">
            <v>15</v>
          </cell>
          <cell r="E1041" t="str">
            <v>AEO - Sea</v>
          </cell>
          <cell r="F1041" t="str">
            <v>SGN</v>
          </cell>
          <cell r="G1041" t="str">
            <v>Forecast</v>
          </cell>
        </row>
        <row r="1042">
          <cell r="B1042" t="str">
            <v>AEOMEX</v>
          </cell>
          <cell r="C1042">
            <v>1</v>
          </cell>
          <cell r="D1042">
            <v>15</v>
          </cell>
          <cell r="E1042" t="str">
            <v>AEOMEX - Air</v>
          </cell>
          <cell r="F1042" t="str">
            <v>SGN</v>
          </cell>
          <cell r="G1042" t="str">
            <v>Forecast</v>
          </cell>
        </row>
        <row r="1043">
          <cell r="B1043" t="str">
            <v>AEOMIX</v>
          </cell>
          <cell r="C1043">
            <v>150</v>
          </cell>
          <cell r="D1043">
            <v>15</v>
          </cell>
          <cell r="E1043" t="str">
            <v>AEOMIX - Sea</v>
          </cell>
          <cell r="F1043" t="str">
            <v>SGN</v>
          </cell>
          <cell r="G1043" t="str">
            <v>Forecast</v>
          </cell>
        </row>
        <row r="1044">
          <cell r="B1044" t="str">
            <v>ALLB</v>
          </cell>
          <cell r="C1044">
            <v>2</v>
          </cell>
          <cell r="D1044">
            <v>15</v>
          </cell>
          <cell r="E1044" t="str">
            <v>ALLB - Sea</v>
          </cell>
          <cell r="F1044" t="str">
            <v>SGN</v>
          </cell>
          <cell r="G1044" t="str">
            <v>Forecast</v>
          </cell>
        </row>
        <row r="1045">
          <cell r="B1045" t="str">
            <v>ARMOUR</v>
          </cell>
          <cell r="C1045">
            <v>0</v>
          </cell>
          <cell r="D1045">
            <v>15</v>
          </cell>
          <cell r="E1045" t="str">
            <v>ARMOUR - Air</v>
          </cell>
          <cell r="F1045" t="str">
            <v>SGN</v>
          </cell>
          <cell r="G1045" t="str">
            <v>Forecast</v>
          </cell>
        </row>
        <row r="1046">
          <cell r="B1046" t="str">
            <v>ARMOUR</v>
          </cell>
          <cell r="C1046">
            <v>102</v>
          </cell>
          <cell r="D1046">
            <v>15</v>
          </cell>
          <cell r="E1046" t="str">
            <v>ARMOUR - Sea</v>
          </cell>
          <cell r="F1046" t="str">
            <v>SGN</v>
          </cell>
          <cell r="G1046" t="str">
            <v>Forecast</v>
          </cell>
        </row>
        <row r="1047">
          <cell r="B1047" t="str">
            <v>ATC</v>
          </cell>
          <cell r="C1047">
            <v>8</v>
          </cell>
          <cell r="D1047">
            <v>15</v>
          </cell>
          <cell r="E1047" t="str">
            <v>ATC - Sea</v>
          </cell>
          <cell r="F1047" t="str">
            <v>SGN</v>
          </cell>
          <cell r="G1047" t="str">
            <v>Forecast</v>
          </cell>
        </row>
        <row r="1048">
          <cell r="B1048" t="str">
            <v>BOSE</v>
          </cell>
          <cell r="C1048">
            <v>3</v>
          </cell>
          <cell r="D1048">
            <v>15</v>
          </cell>
          <cell r="E1048" t="str">
            <v>BOSE - Sea</v>
          </cell>
          <cell r="F1048" t="str">
            <v>SGN</v>
          </cell>
          <cell r="G1048" t="str">
            <v>Forecast</v>
          </cell>
        </row>
        <row r="1049">
          <cell r="B1049" t="str">
            <v>BPSH</v>
          </cell>
          <cell r="C1049">
            <v>0</v>
          </cell>
          <cell r="D1049">
            <v>15</v>
          </cell>
          <cell r="E1049" t="str">
            <v>BPSH - Sea</v>
          </cell>
          <cell r="F1049" t="str">
            <v>SGN</v>
          </cell>
          <cell r="G1049" t="str">
            <v>Forecast</v>
          </cell>
        </row>
        <row r="1050">
          <cell r="B1050" t="str">
            <v>BPSHCA</v>
          </cell>
          <cell r="C1050">
            <v>13</v>
          </cell>
          <cell r="D1050">
            <v>15</v>
          </cell>
          <cell r="E1050" t="str">
            <v>BPSHCA - Sea</v>
          </cell>
          <cell r="F1050" t="str">
            <v>SGN</v>
          </cell>
          <cell r="G1050" t="str">
            <v>Forecast</v>
          </cell>
        </row>
        <row r="1051">
          <cell r="B1051" t="str">
            <v>CKFWEU</v>
          </cell>
          <cell r="C1051">
            <v>2</v>
          </cell>
          <cell r="D1051">
            <v>15</v>
          </cell>
          <cell r="E1051" t="str">
            <v>CKFWEU - Sea</v>
          </cell>
          <cell r="F1051" t="str">
            <v>SGN</v>
          </cell>
          <cell r="G1051" t="str">
            <v>Forecast</v>
          </cell>
        </row>
        <row r="1052">
          <cell r="B1052" t="str">
            <v>CKPFEU</v>
          </cell>
          <cell r="C1052">
            <v>23</v>
          </cell>
          <cell r="D1052">
            <v>15</v>
          </cell>
          <cell r="E1052" t="str">
            <v>CKPFEU - Sea</v>
          </cell>
          <cell r="F1052" t="str">
            <v>SGN</v>
          </cell>
          <cell r="G1052" t="str">
            <v>Forecast</v>
          </cell>
        </row>
        <row r="1053">
          <cell r="B1053" t="str">
            <v>CKRTEU</v>
          </cell>
          <cell r="C1053">
            <v>3</v>
          </cell>
          <cell r="D1053">
            <v>15</v>
          </cell>
          <cell r="E1053" t="str">
            <v>CKRTEU - Sea</v>
          </cell>
          <cell r="F1053" t="str">
            <v>SGN</v>
          </cell>
          <cell r="G1053" t="str">
            <v>Forecast</v>
          </cell>
        </row>
        <row r="1054">
          <cell r="B1054" t="str">
            <v>CKSWEU</v>
          </cell>
          <cell r="C1054">
            <v>1</v>
          </cell>
          <cell r="D1054">
            <v>15</v>
          </cell>
          <cell r="E1054" t="str">
            <v>CKSWEU - Sea</v>
          </cell>
          <cell r="F1054" t="str">
            <v>SGN</v>
          </cell>
          <cell r="G1054" t="str">
            <v>Forecast</v>
          </cell>
        </row>
        <row r="1055">
          <cell r="B1055" t="str">
            <v>CLUSH</v>
          </cell>
          <cell r="C1055">
            <v>3</v>
          </cell>
          <cell r="D1055">
            <v>15</v>
          </cell>
          <cell r="E1055" t="str">
            <v>CLUSH - Sea</v>
          </cell>
          <cell r="F1055" t="str">
            <v>SGN</v>
          </cell>
          <cell r="G1055" t="str">
            <v>Forecast</v>
          </cell>
        </row>
        <row r="1056">
          <cell r="B1056" t="str">
            <v>COLE</v>
          </cell>
          <cell r="C1056">
            <v>102</v>
          </cell>
          <cell r="D1056">
            <v>15</v>
          </cell>
          <cell r="E1056" t="str">
            <v>COLE - Sea</v>
          </cell>
          <cell r="F1056" t="str">
            <v>SGN</v>
          </cell>
          <cell r="G1056" t="str">
            <v>Forecast</v>
          </cell>
        </row>
        <row r="1057">
          <cell r="B1057" t="str">
            <v>CONVRS</v>
          </cell>
          <cell r="C1057">
            <v>0</v>
          </cell>
          <cell r="D1057">
            <v>15</v>
          </cell>
          <cell r="E1057" t="str">
            <v>CONVRS - Air</v>
          </cell>
          <cell r="F1057" t="str">
            <v>SGN</v>
          </cell>
          <cell r="G1057" t="str">
            <v>Forecast</v>
          </cell>
        </row>
        <row r="1058">
          <cell r="B1058" t="str">
            <v>CONVRS</v>
          </cell>
          <cell r="C1058">
            <v>2</v>
          </cell>
          <cell r="D1058">
            <v>15</v>
          </cell>
          <cell r="E1058" t="str">
            <v>CONVRS - Sea</v>
          </cell>
          <cell r="F1058" t="str">
            <v>SGN</v>
          </cell>
          <cell r="G1058" t="str">
            <v>Forecast</v>
          </cell>
        </row>
        <row r="1059">
          <cell r="B1059" t="str">
            <v>DEICH</v>
          </cell>
          <cell r="C1059">
            <v>32</v>
          </cell>
          <cell r="D1059">
            <v>15</v>
          </cell>
          <cell r="E1059" t="str">
            <v>DEICH - Sea</v>
          </cell>
          <cell r="F1059" t="str">
            <v>SGN</v>
          </cell>
          <cell r="G1059" t="str">
            <v>Forecast</v>
          </cell>
        </row>
        <row r="1060">
          <cell r="B1060" t="str">
            <v>DICKS</v>
          </cell>
          <cell r="C1060">
            <v>40</v>
          </cell>
          <cell r="D1060">
            <v>15</v>
          </cell>
          <cell r="E1060" t="str">
            <v>DICKS - Sea</v>
          </cell>
          <cell r="F1060" t="str">
            <v>SGN</v>
          </cell>
          <cell r="G1060" t="str">
            <v>Forecast</v>
          </cell>
        </row>
        <row r="1061">
          <cell r="B1061" t="str">
            <v>EDDIEB</v>
          </cell>
          <cell r="C1061">
            <v>1</v>
          </cell>
          <cell r="D1061">
            <v>15</v>
          </cell>
          <cell r="E1061" t="str">
            <v>EDDIEB - Air</v>
          </cell>
          <cell r="F1061" t="str">
            <v>SGN</v>
          </cell>
          <cell r="G1061" t="str">
            <v>Forecast</v>
          </cell>
        </row>
        <row r="1062">
          <cell r="B1062" t="str">
            <v>EDDIEB</v>
          </cell>
          <cell r="C1062">
            <v>3</v>
          </cell>
          <cell r="D1062">
            <v>15</v>
          </cell>
          <cell r="E1062" t="str">
            <v>EDDIEB - Sea</v>
          </cell>
          <cell r="F1062" t="str">
            <v>SGN</v>
          </cell>
          <cell r="G1062" t="str">
            <v>Forecast</v>
          </cell>
        </row>
        <row r="1063">
          <cell r="B1063" t="str">
            <v>EMLUX</v>
          </cell>
          <cell r="C1063">
            <v>0</v>
          </cell>
          <cell r="D1063">
            <v>15</v>
          </cell>
          <cell r="E1063" t="str">
            <v>EMLUX - Sea</v>
          </cell>
          <cell r="F1063" t="str">
            <v>SGN</v>
          </cell>
          <cell r="G1063" t="str">
            <v>Forecast</v>
          </cell>
        </row>
        <row r="1064">
          <cell r="B1064" t="str">
            <v>ENGRS</v>
          </cell>
          <cell r="C1064">
            <v>0</v>
          </cell>
          <cell r="D1064">
            <v>15</v>
          </cell>
          <cell r="E1064" t="str">
            <v>ENGRS - Sea</v>
          </cell>
          <cell r="F1064" t="str">
            <v>SGN</v>
          </cell>
          <cell r="G1064" t="str">
            <v>Forecast</v>
          </cell>
        </row>
        <row r="1065">
          <cell r="B1065" t="str">
            <v>EUROM</v>
          </cell>
          <cell r="C1065">
            <v>12</v>
          </cell>
          <cell r="D1065">
            <v>15</v>
          </cell>
          <cell r="E1065" t="str">
            <v>EUROM - Sea</v>
          </cell>
          <cell r="F1065" t="str">
            <v>SGN</v>
          </cell>
          <cell r="G1065" t="str">
            <v>Forecast</v>
          </cell>
        </row>
        <row r="1066">
          <cell r="B1066" t="str">
            <v>EXPRES</v>
          </cell>
          <cell r="C1066">
            <v>12</v>
          </cell>
          <cell r="D1066">
            <v>15</v>
          </cell>
          <cell r="E1066" t="str">
            <v>EXPRES - Sea</v>
          </cell>
          <cell r="F1066" t="str">
            <v>SGN</v>
          </cell>
          <cell r="G1066" t="str">
            <v>Forecast</v>
          </cell>
        </row>
        <row r="1067">
          <cell r="B1067" t="str">
            <v>GAP</v>
          </cell>
          <cell r="C1067">
            <v>5</v>
          </cell>
          <cell r="D1067">
            <v>15</v>
          </cell>
          <cell r="E1067" t="str">
            <v>GAP - Air</v>
          </cell>
          <cell r="F1067" t="str">
            <v>SGN</v>
          </cell>
          <cell r="G1067" t="str">
            <v>Forecast</v>
          </cell>
        </row>
        <row r="1068">
          <cell r="B1068" t="str">
            <v>GAP</v>
          </cell>
          <cell r="C1068">
            <v>1096</v>
          </cell>
          <cell r="D1068">
            <v>15</v>
          </cell>
          <cell r="E1068" t="str">
            <v>GAP - Sea</v>
          </cell>
          <cell r="F1068" t="str">
            <v>SGN</v>
          </cell>
          <cell r="G1068" t="str">
            <v>Forecast</v>
          </cell>
        </row>
        <row r="1069">
          <cell r="B1069" t="str">
            <v>GFSI</v>
          </cell>
          <cell r="C1069">
            <v>5</v>
          </cell>
          <cell r="D1069">
            <v>15</v>
          </cell>
          <cell r="E1069" t="str">
            <v>GFSI - Sea</v>
          </cell>
          <cell r="F1069" t="str">
            <v>SGN</v>
          </cell>
          <cell r="G1069" t="str">
            <v>Forecast</v>
          </cell>
        </row>
        <row r="1070">
          <cell r="B1070" t="str">
            <v>GUITCN</v>
          </cell>
          <cell r="C1070">
            <v>0</v>
          </cell>
          <cell r="D1070">
            <v>15</v>
          </cell>
          <cell r="E1070" t="str">
            <v>GUITCN - Sea</v>
          </cell>
          <cell r="F1070" t="str">
            <v>SGN</v>
          </cell>
          <cell r="G1070" t="str">
            <v>Forecast</v>
          </cell>
        </row>
        <row r="1071">
          <cell r="B1071" t="str">
            <v>HAGGAR</v>
          </cell>
          <cell r="C1071">
            <v>4</v>
          </cell>
          <cell r="D1071">
            <v>15</v>
          </cell>
          <cell r="E1071" t="str">
            <v>HAGGAR - Sea</v>
          </cell>
          <cell r="F1071" t="str">
            <v>SGN</v>
          </cell>
          <cell r="G1071" t="str">
            <v>Forecast</v>
          </cell>
        </row>
        <row r="1072">
          <cell r="B1072" t="str">
            <v>HBIRAW</v>
          </cell>
          <cell r="C1072">
            <v>1</v>
          </cell>
          <cell r="D1072">
            <v>15</v>
          </cell>
          <cell r="E1072" t="str">
            <v>HBIRAW - Sea</v>
          </cell>
          <cell r="F1072" t="str">
            <v>SGN</v>
          </cell>
          <cell r="G1072" t="str">
            <v>Forecast</v>
          </cell>
        </row>
        <row r="1073">
          <cell r="B1073" t="str">
            <v>IMAGE</v>
          </cell>
          <cell r="C1073">
            <v>13</v>
          </cell>
          <cell r="D1073">
            <v>15</v>
          </cell>
          <cell r="E1073" t="str">
            <v>IMAGE - Sea</v>
          </cell>
          <cell r="F1073" t="str">
            <v>SGN</v>
          </cell>
          <cell r="G1073" t="str">
            <v>Forecast</v>
          </cell>
        </row>
        <row r="1074">
          <cell r="B1074" t="str">
            <v>ITGM</v>
          </cell>
          <cell r="C1074">
            <v>3</v>
          </cell>
          <cell r="D1074">
            <v>15</v>
          </cell>
          <cell r="E1074" t="str">
            <v>ITGM - Sea</v>
          </cell>
          <cell r="F1074" t="str">
            <v>SGN</v>
          </cell>
          <cell r="G1074" t="str">
            <v>Forecast</v>
          </cell>
        </row>
        <row r="1075">
          <cell r="B1075" t="str">
            <v>JCREW</v>
          </cell>
          <cell r="C1075">
            <v>6</v>
          </cell>
          <cell r="D1075">
            <v>15</v>
          </cell>
          <cell r="E1075" t="str">
            <v>JCREW - Air</v>
          </cell>
          <cell r="F1075" t="str">
            <v>SGN</v>
          </cell>
          <cell r="G1075" t="str">
            <v>Forecast</v>
          </cell>
        </row>
        <row r="1076">
          <cell r="B1076" t="str">
            <v>JCREW</v>
          </cell>
          <cell r="C1076">
            <v>21</v>
          </cell>
          <cell r="D1076">
            <v>15</v>
          </cell>
          <cell r="E1076" t="str">
            <v>JCREW - Sea</v>
          </cell>
          <cell r="F1076" t="str">
            <v>SGN</v>
          </cell>
          <cell r="G1076" t="str">
            <v>Forecast</v>
          </cell>
        </row>
        <row r="1077">
          <cell r="B1077" t="str">
            <v>KMRTFM</v>
          </cell>
          <cell r="C1077">
            <v>23</v>
          </cell>
          <cell r="D1077">
            <v>15</v>
          </cell>
          <cell r="E1077" t="str">
            <v>KMRTFM - Sea</v>
          </cell>
          <cell r="F1077" t="str">
            <v>SGN</v>
          </cell>
          <cell r="G1077" t="str">
            <v>Forecast</v>
          </cell>
        </row>
        <row r="1078">
          <cell r="B1078" t="str">
            <v>MUFREN</v>
          </cell>
          <cell r="C1078">
            <v>2</v>
          </cell>
          <cell r="D1078">
            <v>15</v>
          </cell>
          <cell r="E1078" t="str">
            <v>MUFREN - Sea</v>
          </cell>
          <cell r="F1078" t="str">
            <v>SGN</v>
          </cell>
          <cell r="G1078" t="str">
            <v>Forecast</v>
          </cell>
        </row>
        <row r="1079">
          <cell r="B1079" t="str">
            <v>NBAL</v>
          </cell>
          <cell r="C1079">
            <v>3</v>
          </cell>
          <cell r="D1079">
            <v>15</v>
          </cell>
          <cell r="E1079" t="str">
            <v>NBAL - Air</v>
          </cell>
          <cell r="F1079" t="str">
            <v>SGN</v>
          </cell>
          <cell r="G1079" t="str">
            <v>Forecast</v>
          </cell>
        </row>
        <row r="1080">
          <cell r="B1080" t="str">
            <v>NBAL</v>
          </cell>
          <cell r="C1080">
            <v>336</v>
          </cell>
          <cell r="D1080">
            <v>15</v>
          </cell>
          <cell r="E1080" t="str">
            <v>NBAL - Sea</v>
          </cell>
          <cell r="F1080" t="str">
            <v>SGN</v>
          </cell>
          <cell r="G1080" t="str">
            <v>Forecast</v>
          </cell>
        </row>
        <row r="1081">
          <cell r="B1081" t="str">
            <v>NBC</v>
          </cell>
          <cell r="C1081">
            <v>10</v>
          </cell>
          <cell r="D1081">
            <v>15</v>
          </cell>
          <cell r="E1081" t="str">
            <v>NBC - Sea</v>
          </cell>
          <cell r="F1081" t="str">
            <v>SGN</v>
          </cell>
          <cell r="G1081" t="str">
            <v>Forecast</v>
          </cell>
        </row>
        <row r="1082">
          <cell r="B1082" t="str">
            <v>NBMY</v>
          </cell>
          <cell r="C1082">
            <v>25</v>
          </cell>
          <cell r="D1082">
            <v>15</v>
          </cell>
          <cell r="E1082" t="str">
            <v>NBMY - Sea</v>
          </cell>
          <cell r="F1082" t="str">
            <v>SGN</v>
          </cell>
          <cell r="G1082" t="str">
            <v>Forecast</v>
          </cell>
        </row>
        <row r="1083">
          <cell r="B1083" t="str">
            <v>NHAC</v>
          </cell>
          <cell r="C1083">
            <v>1</v>
          </cell>
          <cell r="D1083">
            <v>15</v>
          </cell>
          <cell r="E1083" t="str">
            <v>NHAC - Sea</v>
          </cell>
          <cell r="F1083" t="str">
            <v>SGN</v>
          </cell>
          <cell r="G1083" t="str">
            <v>Forecast</v>
          </cell>
        </row>
        <row r="1084">
          <cell r="B1084" t="str">
            <v>OBIPOL</v>
          </cell>
          <cell r="C1084">
            <v>2</v>
          </cell>
          <cell r="D1084">
            <v>15</v>
          </cell>
          <cell r="E1084" t="str">
            <v>OBIPOL - Sea</v>
          </cell>
          <cell r="F1084" t="str">
            <v>SGN</v>
          </cell>
          <cell r="G1084" t="str">
            <v>Forecast</v>
          </cell>
        </row>
        <row r="1085">
          <cell r="B1085" t="str">
            <v>OUTDOR</v>
          </cell>
          <cell r="C1085">
            <v>2</v>
          </cell>
          <cell r="D1085">
            <v>15</v>
          </cell>
          <cell r="E1085" t="str">
            <v>OUTDOR - Air</v>
          </cell>
          <cell r="F1085" t="str">
            <v>SGN</v>
          </cell>
          <cell r="G1085" t="str">
            <v>Forecast</v>
          </cell>
        </row>
        <row r="1086">
          <cell r="B1086" t="str">
            <v>OUTDOR</v>
          </cell>
          <cell r="C1086">
            <v>174</v>
          </cell>
          <cell r="D1086">
            <v>15</v>
          </cell>
          <cell r="E1086" t="str">
            <v>OUTDOR - Sea</v>
          </cell>
          <cell r="F1086" t="str">
            <v>SGN</v>
          </cell>
          <cell r="G1086" t="str">
            <v>Forecast</v>
          </cell>
        </row>
        <row r="1087">
          <cell r="B1087" t="str">
            <v>PACSUN</v>
          </cell>
          <cell r="C1087">
            <v>1</v>
          </cell>
          <cell r="D1087">
            <v>15</v>
          </cell>
          <cell r="E1087" t="str">
            <v>PACSUN - Air</v>
          </cell>
          <cell r="F1087" t="str">
            <v>SGN</v>
          </cell>
          <cell r="G1087" t="str">
            <v>Forecast</v>
          </cell>
        </row>
        <row r="1088">
          <cell r="B1088" t="str">
            <v>PACSUN</v>
          </cell>
          <cell r="C1088">
            <v>12</v>
          </cell>
          <cell r="D1088">
            <v>15</v>
          </cell>
          <cell r="E1088" t="str">
            <v>PACSUN - Sea</v>
          </cell>
          <cell r="F1088" t="str">
            <v>SGN</v>
          </cell>
          <cell r="G1088" t="str">
            <v>Forecast</v>
          </cell>
        </row>
        <row r="1089">
          <cell r="B1089" t="str">
            <v>PESPO</v>
          </cell>
          <cell r="C1089">
            <v>1</v>
          </cell>
          <cell r="D1089">
            <v>15</v>
          </cell>
          <cell r="E1089" t="str">
            <v>PESPO - Sea</v>
          </cell>
          <cell r="F1089" t="str">
            <v>SGN</v>
          </cell>
          <cell r="G1089" t="str">
            <v>Forecast</v>
          </cell>
        </row>
        <row r="1090">
          <cell r="B1090" t="str">
            <v>PVHJA</v>
          </cell>
          <cell r="C1090">
            <v>1</v>
          </cell>
          <cell r="D1090">
            <v>15</v>
          </cell>
          <cell r="E1090" t="str">
            <v>PVHJA - Sea</v>
          </cell>
          <cell r="F1090" t="str">
            <v>SGN</v>
          </cell>
          <cell r="G1090" t="str">
            <v>Forecast</v>
          </cell>
        </row>
        <row r="1091">
          <cell r="B1091" t="str">
            <v>RH</v>
          </cell>
          <cell r="C1091">
            <v>298</v>
          </cell>
          <cell r="D1091">
            <v>15</v>
          </cell>
          <cell r="E1091" t="str">
            <v>RH - Sea</v>
          </cell>
          <cell r="F1091" t="str">
            <v>SGN</v>
          </cell>
          <cell r="G1091" t="str">
            <v>Forecast</v>
          </cell>
        </row>
        <row r="1092">
          <cell r="B1092" t="str">
            <v>RIPC</v>
          </cell>
          <cell r="C1092">
            <v>6</v>
          </cell>
          <cell r="D1092">
            <v>15</v>
          </cell>
          <cell r="E1092" t="str">
            <v>RIPC - Sea</v>
          </cell>
          <cell r="F1092" t="str">
            <v>SGN</v>
          </cell>
          <cell r="G1092" t="str">
            <v>Forecast</v>
          </cell>
        </row>
        <row r="1093">
          <cell r="B1093" t="str">
            <v>SPENCR</v>
          </cell>
          <cell r="C1093">
            <v>2</v>
          </cell>
          <cell r="D1093">
            <v>15</v>
          </cell>
          <cell r="E1093" t="str">
            <v>SPENCR - Sea</v>
          </cell>
          <cell r="F1093" t="str">
            <v>SGN</v>
          </cell>
          <cell r="G1093" t="str">
            <v>Forecast</v>
          </cell>
        </row>
        <row r="1094">
          <cell r="B1094" t="str">
            <v>SPST</v>
          </cell>
          <cell r="C1094">
            <v>2</v>
          </cell>
          <cell r="D1094">
            <v>15</v>
          </cell>
          <cell r="E1094" t="str">
            <v>SPST - Sea</v>
          </cell>
          <cell r="F1094" t="str">
            <v>SGN</v>
          </cell>
          <cell r="G1094" t="str">
            <v>Forecast</v>
          </cell>
        </row>
        <row r="1095">
          <cell r="B1095" t="str">
            <v>SWOOSH</v>
          </cell>
          <cell r="C1095">
            <v>194</v>
          </cell>
          <cell r="D1095">
            <v>15</v>
          </cell>
          <cell r="E1095" t="str">
            <v>SWOOSH - Air</v>
          </cell>
          <cell r="F1095" t="str">
            <v>SGN</v>
          </cell>
          <cell r="G1095" t="str">
            <v>Forecast</v>
          </cell>
        </row>
        <row r="1096">
          <cell r="B1096" t="str">
            <v>SWOOSH</v>
          </cell>
          <cell r="C1096">
            <v>4135</v>
          </cell>
          <cell r="D1096">
            <v>15</v>
          </cell>
          <cell r="E1096" t="str">
            <v>SWOOSH - Sea</v>
          </cell>
          <cell r="F1096" t="str">
            <v>SGN</v>
          </cell>
          <cell r="G1096" t="str">
            <v>Forecast</v>
          </cell>
        </row>
        <row r="1097">
          <cell r="B1097" t="str">
            <v>THAS</v>
          </cell>
          <cell r="C1097">
            <v>36</v>
          </cell>
          <cell r="D1097">
            <v>15</v>
          </cell>
          <cell r="E1097" t="str">
            <v>THAS - Sea</v>
          </cell>
          <cell r="F1097" t="str">
            <v>SGN</v>
          </cell>
          <cell r="G1097" t="str">
            <v>Forecast</v>
          </cell>
        </row>
        <row r="1098">
          <cell r="B1098" t="str">
            <v>TKMAXX</v>
          </cell>
          <cell r="C1098">
            <v>34</v>
          </cell>
          <cell r="D1098">
            <v>15</v>
          </cell>
          <cell r="E1098" t="str">
            <v>TKMAXX - Sea</v>
          </cell>
          <cell r="F1098" t="str">
            <v>SGN</v>
          </cell>
          <cell r="G1098" t="str">
            <v>Forecast</v>
          </cell>
        </row>
        <row r="1099">
          <cell r="B1099" t="str">
            <v>TOMFTW</v>
          </cell>
          <cell r="C1099">
            <v>31</v>
          </cell>
          <cell r="D1099">
            <v>15</v>
          </cell>
          <cell r="E1099" t="str">
            <v>TOMFTW - Sea</v>
          </cell>
          <cell r="F1099" t="str">
            <v>SGN</v>
          </cell>
          <cell r="G1099" t="str">
            <v>Forecast</v>
          </cell>
        </row>
        <row r="1100">
          <cell r="B1100" t="str">
            <v>TOMJEU</v>
          </cell>
          <cell r="C1100">
            <v>10</v>
          </cell>
          <cell r="D1100">
            <v>15</v>
          </cell>
          <cell r="E1100" t="str">
            <v>TOMJEU - Sea</v>
          </cell>
          <cell r="F1100" t="str">
            <v>SGN</v>
          </cell>
          <cell r="G1100" t="str">
            <v>Forecast</v>
          </cell>
        </row>
        <row r="1101">
          <cell r="B1101" t="str">
            <v>UAAIR</v>
          </cell>
          <cell r="C1101">
            <v>9</v>
          </cell>
          <cell r="D1101">
            <v>15</v>
          </cell>
          <cell r="E1101" t="str">
            <v>UAAIR - Air</v>
          </cell>
          <cell r="F1101" t="str">
            <v>SGN</v>
          </cell>
          <cell r="G1101" t="str">
            <v>Forecast</v>
          </cell>
        </row>
        <row r="1102">
          <cell r="B1102" t="str">
            <v>UADSHP</v>
          </cell>
          <cell r="C1102">
            <v>13</v>
          </cell>
          <cell r="D1102">
            <v>15</v>
          </cell>
          <cell r="E1102" t="str">
            <v>UADSHP - Sea</v>
          </cell>
          <cell r="F1102" t="str">
            <v>SGN</v>
          </cell>
          <cell r="G1102" t="str">
            <v>Forecast</v>
          </cell>
        </row>
        <row r="1103">
          <cell r="B1103" t="str">
            <v>UAWEN</v>
          </cell>
          <cell r="C1103">
            <v>25</v>
          </cell>
          <cell r="D1103">
            <v>15</v>
          </cell>
          <cell r="E1103" t="str">
            <v>UAWEN - Sea</v>
          </cell>
          <cell r="F1103" t="str">
            <v>SGN</v>
          </cell>
          <cell r="G1103" t="str">
            <v>Forecast</v>
          </cell>
        </row>
        <row r="1104">
          <cell r="B1104" t="str">
            <v>URBAN</v>
          </cell>
          <cell r="C1104">
            <v>66</v>
          </cell>
          <cell r="D1104">
            <v>15</v>
          </cell>
          <cell r="E1104" t="str">
            <v>URBAN - Sea</v>
          </cell>
          <cell r="F1104" t="str">
            <v>SGN</v>
          </cell>
          <cell r="G1104" t="str">
            <v>Forecast</v>
          </cell>
        </row>
        <row r="1105">
          <cell r="B1105" t="str">
            <v>VANHA</v>
          </cell>
          <cell r="C1105">
            <v>0</v>
          </cell>
          <cell r="D1105">
            <v>15</v>
          </cell>
          <cell r="E1105" t="str">
            <v>VANHA - Sea</v>
          </cell>
          <cell r="F1105" t="str">
            <v>SGN</v>
          </cell>
          <cell r="G1105" t="str">
            <v>Forecast</v>
          </cell>
        </row>
        <row r="1106">
          <cell r="B1106" t="str">
            <v>WARAS</v>
          </cell>
          <cell r="C1106">
            <v>24</v>
          </cell>
          <cell r="D1106">
            <v>15</v>
          </cell>
          <cell r="E1106" t="str">
            <v>WARAS - Sea</v>
          </cell>
          <cell r="F1106" t="str">
            <v>SGN</v>
          </cell>
          <cell r="G1106" t="str">
            <v>Forecast</v>
          </cell>
        </row>
        <row r="1107">
          <cell r="B1107" t="str">
            <v>WARMEX</v>
          </cell>
          <cell r="C1107">
            <v>1</v>
          </cell>
          <cell r="D1107">
            <v>15</v>
          </cell>
          <cell r="E1107" t="str">
            <v>WARMEX - Sea</v>
          </cell>
          <cell r="F1107" t="str">
            <v>SGN</v>
          </cell>
          <cell r="G1107" t="str">
            <v>Forecast</v>
          </cell>
        </row>
        <row r="1108">
          <cell r="B1108" t="str">
            <v>XATPE</v>
          </cell>
          <cell r="C1108">
            <v>5</v>
          </cell>
          <cell r="D1108">
            <v>15</v>
          </cell>
          <cell r="E1108" t="str">
            <v>XATPE - Sea</v>
          </cell>
          <cell r="F1108" t="str">
            <v>SGN</v>
          </cell>
          <cell r="G1108" t="str">
            <v>Forecast</v>
          </cell>
        </row>
        <row r="1109">
          <cell r="B1109" t="str">
            <v>XFIKA</v>
          </cell>
          <cell r="C1109">
            <v>2</v>
          </cell>
          <cell r="D1109">
            <v>15</v>
          </cell>
          <cell r="E1109" t="str">
            <v>XFIKA - Sea</v>
          </cell>
          <cell r="F1109" t="str">
            <v>SGN</v>
          </cell>
          <cell r="G1109" t="str">
            <v>Forecast</v>
          </cell>
        </row>
        <row r="1110">
          <cell r="B1110" t="str">
            <v>XGPWH</v>
          </cell>
          <cell r="C1110">
            <v>0</v>
          </cell>
          <cell r="D1110">
            <v>15</v>
          </cell>
          <cell r="E1110" t="str">
            <v>XGPWH - Sea</v>
          </cell>
          <cell r="F1110" t="str">
            <v>SGN</v>
          </cell>
          <cell r="G1110" t="str">
            <v>Forecast</v>
          </cell>
        </row>
        <row r="1111">
          <cell r="B1111" t="str">
            <v>XPCL</v>
          </cell>
          <cell r="C1111">
            <v>2</v>
          </cell>
          <cell r="D1111">
            <v>15</v>
          </cell>
          <cell r="E1111" t="str">
            <v>XPCL - Sea</v>
          </cell>
          <cell r="F1111" t="str">
            <v>SGN</v>
          </cell>
          <cell r="G1111" t="str">
            <v>Forecast</v>
          </cell>
        </row>
        <row r="1112">
          <cell r="B1112" t="str">
            <v>XREDC</v>
          </cell>
          <cell r="C1112">
            <v>1</v>
          </cell>
          <cell r="D1112">
            <v>15</v>
          </cell>
          <cell r="E1112" t="str">
            <v>XREDC - Sea</v>
          </cell>
          <cell r="F1112" t="str">
            <v>SGN</v>
          </cell>
          <cell r="G1112" t="str">
            <v>Forecast</v>
          </cell>
        </row>
        <row r="1113">
          <cell r="B1113" t="str">
            <v>AEBV</v>
          </cell>
          <cell r="C1113">
            <v>9</v>
          </cell>
          <cell r="D1113">
            <v>16</v>
          </cell>
          <cell r="E1113" t="str">
            <v>AEBV - Air</v>
          </cell>
          <cell r="F1113" t="str">
            <v>SGN</v>
          </cell>
          <cell r="G1113" t="str">
            <v>Forecast</v>
          </cell>
        </row>
        <row r="1114">
          <cell r="B1114" t="str">
            <v>AEBV</v>
          </cell>
          <cell r="C1114">
            <v>96</v>
          </cell>
          <cell r="D1114">
            <v>16</v>
          </cell>
          <cell r="E1114" t="str">
            <v>AEBV - Sea</v>
          </cell>
          <cell r="F1114" t="str">
            <v>SGN</v>
          </cell>
          <cell r="G1114" t="str">
            <v>Forecast</v>
          </cell>
        </row>
        <row r="1115">
          <cell r="B1115" t="str">
            <v>AEC</v>
          </cell>
          <cell r="C1115">
            <v>57</v>
          </cell>
          <cell r="D1115">
            <v>16</v>
          </cell>
          <cell r="E1115" t="str">
            <v>AEC - Sea</v>
          </cell>
          <cell r="F1115" t="str">
            <v>SGN</v>
          </cell>
          <cell r="G1115" t="str">
            <v>Forecast</v>
          </cell>
        </row>
        <row r="1116">
          <cell r="B1116" t="str">
            <v>AEO</v>
          </cell>
          <cell r="C1116">
            <v>1</v>
          </cell>
          <cell r="D1116">
            <v>16</v>
          </cell>
          <cell r="E1116" t="str">
            <v>AEO - Air</v>
          </cell>
          <cell r="F1116" t="str">
            <v>SGN</v>
          </cell>
          <cell r="G1116" t="str">
            <v>Forecast</v>
          </cell>
        </row>
        <row r="1117">
          <cell r="B1117" t="str">
            <v>AEO</v>
          </cell>
          <cell r="C1117">
            <v>77</v>
          </cell>
          <cell r="D1117">
            <v>16</v>
          </cell>
          <cell r="E1117" t="str">
            <v>AEO - Sea</v>
          </cell>
          <cell r="F1117" t="str">
            <v>SGN</v>
          </cell>
          <cell r="G1117" t="str">
            <v>Forecast</v>
          </cell>
        </row>
        <row r="1118">
          <cell r="B1118" t="str">
            <v>AEOMEX</v>
          </cell>
          <cell r="C1118">
            <v>2</v>
          </cell>
          <cell r="D1118">
            <v>16</v>
          </cell>
          <cell r="E1118" t="str">
            <v>AEOMEX - Air</v>
          </cell>
          <cell r="F1118" t="str">
            <v>SGN</v>
          </cell>
          <cell r="G1118" t="str">
            <v>Forecast</v>
          </cell>
        </row>
        <row r="1119">
          <cell r="B1119" t="str">
            <v>AEOMEX</v>
          </cell>
          <cell r="C1119">
            <v>114</v>
          </cell>
          <cell r="D1119">
            <v>16</v>
          </cell>
          <cell r="E1119" t="str">
            <v>AEOMEX - Sea</v>
          </cell>
          <cell r="F1119" t="str">
            <v>SGN</v>
          </cell>
          <cell r="G1119" t="str">
            <v>Forecast</v>
          </cell>
        </row>
        <row r="1120">
          <cell r="B1120" t="str">
            <v>AEOMIX</v>
          </cell>
          <cell r="C1120">
            <v>125</v>
          </cell>
          <cell r="D1120">
            <v>16</v>
          </cell>
          <cell r="E1120" t="str">
            <v>AEOMIX - Sea</v>
          </cell>
          <cell r="F1120" t="str">
            <v>SGN</v>
          </cell>
          <cell r="G1120" t="str">
            <v>Forecast</v>
          </cell>
        </row>
        <row r="1121">
          <cell r="B1121" t="str">
            <v>ALLB</v>
          </cell>
          <cell r="C1121">
            <v>2</v>
          </cell>
          <cell r="D1121">
            <v>16</v>
          </cell>
          <cell r="E1121" t="str">
            <v>ALLB - Sea</v>
          </cell>
          <cell r="F1121" t="str">
            <v>SGN</v>
          </cell>
          <cell r="G1121" t="str">
            <v>Forecast</v>
          </cell>
        </row>
        <row r="1122">
          <cell r="B1122" t="str">
            <v>ANNINC</v>
          </cell>
          <cell r="C1122">
            <v>8</v>
          </cell>
          <cell r="D1122">
            <v>16</v>
          </cell>
          <cell r="E1122" t="str">
            <v>ANNINC - Sea</v>
          </cell>
          <cell r="F1122" t="str">
            <v>SGN</v>
          </cell>
          <cell r="G1122" t="str">
            <v>Forecast</v>
          </cell>
        </row>
        <row r="1123">
          <cell r="B1123" t="str">
            <v>ARMOUR</v>
          </cell>
          <cell r="C1123">
            <v>167</v>
          </cell>
          <cell r="D1123">
            <v>16</v>
          </cell>
          <cell r="E1123" t="str">
            <v>ARMOUR - Sea</v>
          </cell>
          <cell r="F1123" t="str">
            <v>SGN</v>
          </cell>
          <cell r="G1123" t="str">
            <v>Forecast</v>
          </cell>
        </row>
        <row r="1124">
          <cell r="B1124" t="str">
            <v>ATC</v>
          </cell>
          <cell r="C1124">
            <v>0</v>
          </cell>
          <cell r="D1124">
            <v>16</v>
          </cell>
          <cell r="E1124" t="str">
            <v>ATC - Air</v>
          </cell>
          <cell r="F1124" t="str">
            <v>SGN</v>
          </cell>
          <cell r="G1124" t="str">
            <v>Forecast</v>
          </cell>
        </row>
        <row r="1125">
          <cell r="B1125" t="str">
            <v>ATC</v>
          </cell>
          <cell r="C1125">
            <v>21</v>
          </cell>
          <cell r="D1125">
            <v>16</v>
          </cell>
          <cell r="E1125" t="str">
            <v>ATC - Sea</v>
          </cell>
          <cell r="F1125" t="str">
            <v>SGN</v>
          </cell>
          <cell r="G1125" t="str">
            <v>Forecast</v>
          </cell>
        </row>
        <row r="1126">
          <cell r="B1126" t="str">
            <v>ATS</v>
          </cell>
          <cell r="C1126">
            <v>1</v>
          </cell>
          <cell r="D1126">
            <v>16</v>
          </cell>
          <cell r="E1126" t="str">
            <v>ATS - Sea</v>
          </cell>
          <cell r="F1126" t="str">
            <v>SGN</v>
          </cell>
          <cell r="G1126" t="str">
            <v>Forecast</v>
          </cell>
        </row>
        <row r="1127">
          <cell r="B1127" t="str">
            <v>BOSE</v>
          </cell>
          <cell r="C1127">
            <v>2</v>
          </cell>
          <cell r="D1127">
            <v>16</v>
          </cell>
          <cell r="E1127" t="str">
            <v>BOSE - Sea</v>
          </cell>
          <cell r="F1127" t="str">
            <v>SGN</v>
          </cell>
          <cell r="G1127" t="str">
            <v>Forecast</v>
          </cell>
        </row>
        <row r="1128">
          <cell r="B1128" t="str">
            <v>BPSH</v>
          </cell>
          <cell r="C1128">
            <v>6</v>
          </cell>
          <cell r="D1128">
            <v>16</v>
          </cell>
          <cell r="E1128" t="str">
            <v>BPSH - Sea</v>
          </cell>
          <cell r="F1128" t="str">
            <v>SGN</v>
          </cell>
          <cell r="G1128" t="str">
            <v>Forecast</v>
          </cell>
        </row>
        <row r="1129">
          <cell r="B1129" t="str">
            <v>CKFWEU</v>
          </cell>
          <cell r="C1129">
            <v>2</v>
          </cell>
          <cell r="D1129">
            <v>16</v>
          </cell>
          <cell r="E1129" t="str">
            <v>CKFWEU - Sea</v>
          </cell>
          <cell r="F1129" t="str">
            <v>SGN</v>
          </cell>
          <cell r="G1129" t="str">
            <v>Forecast</v>
          </cell>
        </row>
        <row r="1130">
          <cell r="B1130" t="str">
            <v>CKRTEU</v>
          </cell>
          <cell r="C1130">
            <v>2</v>
          </cell>
          <cell r="D1130">
            <v>16</v>
          </cell>
          <cell r="E1130" t="str">
            <v>CKRTEU - Sea</v>
          </cell>
          <cell r="F1130" t="str">
            <v>SGN</v>
          </cell>
          <cell r="G1130" t="str">
            <v>Forecast</v>
          </cell>
        </row>
        <row r="1131">
          <cell r="B1131" t="str">
            <v>COLE</v>
          </cell>
          <cell r="C1131">
            <v>42</v>
          </cell>
          <cell r="D1131">
            <v>16</v>
          </cell>
          <cell r="E1131" t="str">
            <v>COLE - Sea</v>
          </cell>
          <cell r="F1131" t="str">
            <v>SGN</v>
          </cell>
          <cell r="G1131" t="str">
            <v>Forecast</v>
          </cell>
        </row>
        <row r="1132">
          <cell r="B1132" t="str">
            <v>CONVRS</v>
          </cell>
          <cell r="C1132">
            <v>54</v>
          </cell>
          <cell r="D1132">
            <v>16</v>
          </cell>
          <cell r="E1132" t="str">
            <v>CONVRS - Sea</v>
          </cell>
          <cell r="F1132" t="str">
            <v>SGN</v>
          </cell>
          <cell r="G1132" t="str">
            <v>Forecast</v>
          </cell>
        </row>
        <row r="1133">
          <cell r="B1133" t="str">
            <v>DEICH</v>
          </cell>
          <cell r="C1133">
            <v>49</v>
          </cell>
          <cell r="D1133">
            <v>16</v>
          </cell>
          <cell r="E1133" t="str">
            <v>DEICH - Sea</v>
          </cell>
          <cell r="F1133" t="str">
            <v>SGN</v>
          </cell>
          <cell r="G1133" t="str">
            <v>Forecast</v>
          </cell>
        </row>
        <row r="1134">
          <cell r="B1134" t="str">
            <v>DICKS</v>
          </cell>
          <cell r="C1134">
            <v>11</v>
          </cell>
          <cell r="D1134">
            <v>16</v>
          </cell>
          <cell r="E1134" t="str">
            <v>DICKS - Sea</v>
          </cell>
          <cell r="F1134" t="str">
            <v>SGN</v>
          </cell>
          <cell r="G1134" t="str">
            <v>Forecast</v>
          </cell>
        </row>
        <row r="1135">
          <cell r="B1135" t="str">
            <v>EDDIEB</v>
          </cell>
          <cell r="C1135">
            <v>1</v>
          </cell>
          <cell r="D1135">
            <v>16</v>
          </cell>
          <cell r="E1135" t="str">
            <v>EDDIEB - Air</v>
          </cell>
          <cell r="F1135" t="str">
            <v>SGN</v>
          </cell>
          <cell r="G1135" t="str">
            <v>Forecast</v>
          </cell>
        </row>
        <row r="1136">
          <cell r="B1136" t="str">
            <v>EDDIEB</v>
          </cell>
          <cell r="C1136">
            <v>16</v>
          </cell>
          <cell r="D1136">
            <v>16</v>
          </cell>
          <cell r="E1136" t="str">
            <v>EDDIEB - Sea</v>
          </cell>
          <cell r="F1136" t="str">
            <v>SGN</v>
          </cell>
          <cell r="G1136" t="str">
            <v>Forecast</v>
          </cell>
        </row>
        <row r="1137">
          <cell r="B1137" t="str">
            <v>ELDOR</v>
          </cell>
          <cell r="C1137">
            <v>4</v>
          </cell>
          <cell r="D1137">
            <v>16</v>
          </cell>
          <cell r="E1137" t="str">
            <v>ELDOR - Sea</v>
          </cell>
          <cell r="F1137" t="str">
            <v>SGN</v>
          </cell>
          <cell r="G1137" t="str">
            <v>Forecast</v>
          </cell>
        </row>
        <row r="1138">
          <cell r="B1138" t="str">
            <v>EMLUX</v>
          </cell>
          <cell r="C1138">
            <v>33</v>
          </cell>
          <cell r="D1138">
            <v>16</v>
          </cell>
          <cell r="E1138" t="str">
            <v>EMLUX - Sea</v>
          </cell>
          <cell r="F1138" t="str">
            <v>SGN</v>
          </cell>
          <cell r="G1138" t="str">
            <v>Forecast</v>
          </cell>
        </row>
        <row r="1139">
          <cell r="B1139" t="str">
            <v>ENGRS</v>
          </cell>
          <cell r="C1139">
            <v>7</v>
          </cell>
          <cell r="D1139">
            <v>16</v>
          </cell>
          <cell r="E1139" t="str">
            <v>ENGRS - Sea</v>
          </cell>
          <cell r="F1139" t="str">
            <v>SGN</v>
          </cell>
          <cell r="G1139" t="str">
            <v>Forecast</v>
          </cell>
        </row>
        <row r="1140">
          <cell r="B1140" t="str">
            <v>EUROM</v>
          </cell>
          <cell r="C1140">
            <v>11</v>
          </cell>
          <cell r="D1140">
            <v>16</v>
          </cell>
          <cell r="E1140" t="str">
            <v>EUROM - Sea</v>
          </cell>
          <cell r="F1140" t="str">
            <v>SGN</v>
          </cell>
          <cell r="G1140" t="str">
            <v>Forecast</v>
          </cell>
        </row>
        <row r="1141">
          <cell r="B1141" t="str">
            <v>EXPRES</v>
          </cell>
          <cell r="C1141">
            <v>9</v>
          </cell>
          <cell r="D1141">
            <v>16</v>
          </cell>
          <cell r="E1141" t="str">
            <v>EXPRES - Sea</v>
          </cell>
          <cell r="F1141" t="str">
            <v>SGN</v>
          </cell>
          <cell r="G1141" t="str">
            <v>Forecast</v>
          </cell>
        </row>
        <row r="1142">
          <cell r="B1142" t="str">
            <v>GAP</v>
          </cell>
          <cell r="C1142">
            <v>17</v>
          </cell>
          <cell r="D1142">
            <v>16</v>
          </cell>
          <cell r="E1142" t="str">
            <v>GAP - Air</v>
          </cell>
          <cell r="F1142" t="str">
            <v>SGN</v>
          </cell>
          <cell r="G1142" t="str">
            <v>Forecast</v>
          </cell>
        </row>
        <row r="1143">
          <cell r="B1143" t="str">
            <v>GAP</v>
          </cell>
          <cell r="C1143">
            <v>774</v>
          </cell>
          <cell r="D1143">
            <v>16</v>
          </cell>
          <cell r="E1143" t="str">
            <v>GAP - Sea</v>
          </cell>
          <cell r="F1143" t="str">
            <v>SGN</v>
          </cell>
          <cell r="G1143" t="str">
            <v>Forecast</v>
          </cell>
        </row>
        <row r="1144">
          <cell r="B1144" t="str">
            <v>GFSI</v>
          </cell>
          <cell r="C1144">
            <v>0</v>
          </cell>
          <cell r="D1144">
            <v>16</v>
          </cell>
          <cell r="E1144" t="str">
            <v>GFSI - Air</v>
          </cell>
          <cell r="F1144" t="str">
            <v>SGN</v>
          </cell>
          <cell r="G1144" t="str">
            <v>Forecast</v>
          </cell>
        </row>
        <row r="1145">
          <cell r="B1145" t="str">
            <v>GFSI</v>
          </cell>
          <cell r="C1145">
            <v>1</v>
          </cell>
          <cell r="D1145">
            <v>16</v>
          </cell>
          <cell r="E1145" t="str">
            <v>GFSI - Sea</v>
          </cell>
          <cell r="F1145" t="str">
            <v>SGN</v>
          </cell>
          <cell r="G1145" t="str">
            <v>Forecast</v>
          </cell>
        </row>
        <row r="1146">
          <cell r="B1146" t="str">
            <v>GUITCN</v>
          </cell>
          <cell r="C1146">
            <v>7</v>
          </cell>
          <cell r="D1146">
            <v>16</v>
          </cell>
          <cell r="E1146" t="str">
            <v>GUITCN - Sea</v>
          </cell>
          <cell r="F1146" t="str">
            <v>SGN</v>
          </cell>
          <cell r="G1146" t="str">
            <v>Forecast</v>
          </cell>
        </row>
        <row r="1147">
          <cell r="B1147" t="str">
            <v>HAGGAR</v>
          </cell>
          <cell r="C1147">
            <v>1</v>
          </cell>
          <cell r="D1147">
            <v>16</v>
          </cell>
          <cell r="E1147" t="str">
            <v>HAGGAR - Sea</v>
          </cell>
          <cell r="F1147" t="str">
            <v>SGN</v>
          </cell>
          <cell r="G1147" t="str">
            <v>Forecast</v>
          </cell>
        </row>
        <row r="1148">
          <cell r="B1148" t="str">
            <v>HBIRAW</v>
          </cell>
          <cell r="C1148">
            <v>0</v>
          </cell>
          <cell r="D1148">
            <v>16</v>
          </cell>
          <cell r="E1148" t="str">
            <v>HBIRAW - Air</v>
          </cell>
          <cell r="F1148" t="str">
            <v>SGN</v>
          </cell>
          <cell r="G1148" t="str">
            <v>Forecast</v>
          </cell>
        </row>
        <row r="1149">
          <cell r="B1149" t="str">
            <v>HBIRAW</v>
          </cell>
          <cell r="C1149">
            <v>3</v>
          </cell>
          <cell r="D1149">
            <v>16</v>
          </cell>
          <cell r="E1149" t="str">
            <v>HBIRAW - Sea</v>
          </cell>
          <cell r="F1149" t="str">
            <v>SGN</v>
          </cell>
          <cell r="G1149" t="str">
            <v>Forecast</v>
          </cell>
        </row>
        <row r="1150">
          <cell r="B1150" t="str">
            <v>HORBAC</v>
          </cell>
          <cell r="C1150">
            <v>1</v>
          </cell>
          <cell r="D1150">
            <v>16</v>
          </cell>
          <cell r="E1150" t="str">
            <v>HORBAC - Sea</v>
          </cell>
          <cell r="F1150" t="str">
            <v>SGN</v>
          </cell>
          <cell r="G1150" t="str">
            <v>Forecast</v>
          </cell>
        </row>
        <row r="1151">
          <cell r="B1151" t="str">
            <v>ITGM</v>
          </cell>
          <cell r="C1151">
            <v>1</v>
          </cell>
          <cell r="D1151">
            <v>16</v>
          </cell>
          <cell r="E1151" t="str">
            <v>ITGM - Sea</v>
          </cell>
          <cell r="F1151" t="str">
            <v>SGN</v>
          </cell>
          <cell r="G1151" t="str">
            <v>Forecast</v>
          </cell>
        </row>
        <row r="1152">
          <cell r="B1152" t="str">
            <v>JCREW</v>
          </cell>
          <cell r="C1152">
            <v>12</v>
          </cell>
          <cell r="D1152">
            <v>16</v>
          </cell>
          <cell r="E1152" t="str">
            <v>JCREW - Air</v>
          </cell>
          <cell r="F1152" t="str">
            <v>SGN</v>
          </cell>
          <cell r="G1152" t="str">
            <v>Forecast</v>
          </cell>
        </row>
        <row r="1153">
          <cell r="B1153" t="str">
            <v>JCREW</v>
          </cell>
          <cell r="C1153">
            <v>11</v>
          </cell>
          <cell r="D1153">
            <v>16</v>
          </cell>
          <cell r="E1153" t="str">
            <v>JCREW - Sea</v>
          </cell>
          <cell r="F1153" t="str">
            <v>SGN</v>
          </cell>
          <cell r="G1153" t="str">
            <v>Forecast</v>
          </cell>
        </row>
        <row r="1154">
          <cell r="B1154" t="str">
            <v>KMRTFM</v>
          </cell>
          <cell r="C1154">
            <v>9</v>
          </cell>
          <cell r="D1154">
            <v>16</v>
          </cell>
          <cell r="E1154" t="str">
            <v>KMRTFM - Sea</v>
          </cell>
          <cell r="F1154" t="str">
            <v>SGN</v>
          </cell>
          <cell r="G1154" t="str">
            <v>Forecast</v>
          </cell>
        </row>
        <row r="1155">
          <cell r="B1155" t="str">
            <v>MAST</v>
          </cell>
          <cell r="C1155">
            <v>67</v>
          </cell>
          <cell r="D1155">
            <v>16</v>
          </cell>
          <cell r="E1155" t="str">
            <v>MAST - Sea</v>
          </cell>
          <cell r="F1155" t="str">
            <v>SGN</v>
          </cell>
          <cell r="G1155" t="str">
            <v>Forecast</v>
          </cell>
        </row>
        <row r="1156">
          <cell r="B1156" t="str">
            <v>MUFREN</v>
          </cell>
          <cell r="C1156">
            <v>1</v>
          </cell>
          <cell r="D1156">
            <v>16</v>
          </cell>
          <cell r="E1156" t="str">
            <v>MUFREN - Sea</v>
          </cell>
          <cell r="F1156" t="str">
            <v>SGN</v>
          </cell>
          <cell r="G1156" t="str">
            <v>Forecast</v>
          </cell>
        </row>
        <row r="1157">
          <cell r="B1157" t="str">
            <v>MYSHOE</v>
          </cell>
          <cell r="C1157">
            <v>7</v>
          </cell>
          <cell r="D1157">
            <v>16</v>
          </cell>
          <cell r="E1157" t="str">
            <v>MYSHOE - Sea</v>
          </cell>
          <cell r="F1157" t="str">
            <v>SGN</v>
          </cell>
          <cell r="G1157" t="str">
            <v>Forecast</v>
          </cell>
        </row>
        <row r="1158">
          <cell r="B1158" t="str">
            <v>NBAL</v>
          </cell>
          <cell r="C1158">
            <v>4</v>
          </cell>
          <cell r="D1158">
            <v>16</v>
          </cell>
          <cell r="E1158" t="str">
            <v>NBAL - Air</v>
          </cell>
          <cell r="F1158" t="str">
            <v>SGN</v>
          </cell>
          <cell r="G1158" t="str">
            <v>Forecast</v>
          </cell>
        </row>
        <row r="1159">
          <cell r="B1159" t="str">
            <v>NBAL</v>
          </cell>
          <cell r="C1159">
            <v>231</v>
          </cell>
          <cell r="D1159">
            <v>16</v>
          </cell>
          <cell r="E1159" t="str">
            <v>NBAL - Sea</v>
          </cell>
          <cell r="F1159" t="str">
            <v>SGN</v>
          </cell>
          <cell r="G1159" t="str">
            <v>Forecast</v>
          </cell>
        </row>
        <row r="1160">
          <cell r="B1160" t="str">
            <v>NBC</v>
          </cell>
          <cell r="C1160">
            <v>15</v>
          </cell>
          <cell r="D1160">
            <v>16</v>
          </cell>
          <cell r="E1160" t="str">
            <v>NBC - Sea</v>
          </cell>
          <cell r="F1160" t="str">
            <v>SGN</v>
          </cell>
          <cell r="G1160" t="str">
            <v>Forecast</v>
          </cell>
        </row>
        <row r="1161">
          <cell r="B1161" t="str">
            <v>NBSG</v>
          </cell>
          <cell r="C1161">
            <v>16</v>
          </cell>
          <cell r="D1161">
            <v>16</v>
          </cell>
          <cell r="E1161" t="str">
            <v>NBSG - Sea</v>
          </cell>
          <cell r="F1161" t="str">
            <v>SGN</v>
          </cell>
          <cell r="G1161" t="str">
            <v>Forecast</v>
          </cell>
        </row>
        <row r="1162">
          <cell r="B1162" t="str">
            <v>NHAC</v>
          </cell>
          <cell r="C1162">
            <v>1</v>
          </cell>
          <cell r="D1162">
            <v>16</v>
          </cell>
          <cell r="E1162" t="str">
            <v>NHAC - Sea</v>
          </cell>
          <cell r="F1162" t="str">
            <v>SGN</v>
          </cell>
          <cell r="G1162" t="str">
            <v>Forecast</v>
          </cell>
        </row>
        <row r="1163">
          <cell r="B1163" t="str">
            <v>OBIITA</v>
          </cell>
          <cell r="C1163">
            <v>0</v>
          </cell>
          <cell r="D1163">
            <v>16</v>
          </cell>
          <cell r="E1163" t="str">
            <v>OBIITA - Sea</v>
          </cell>
          <cell r="F1163" t="str">
            <v>SGN</v>
          </cell>
          <cell r="G1163" t="str">
            <v>Forecast</v>
          </cell>
        </row>
        <row r="1164">
          <cell r="B1164" t="str">
            <v>OBIPOL</v>
          </cell>
          <cell r="C1164">
            <v>13</v>
          </cell>
          <cell r="D1164">
            <v>16</v>
          </cell>
          <cell r="E1164" t="str">
            <v>OBIPOL - Sea</v>
          </cell>
          <cell r="F1164" t="str">
            <v>SGN</v>
          </cell>
          <cell r="G1164" t="str">
            <v>Forecast</v>
          </cell>
        </row>
        <row r="1165">
          <cell r="B1165" t="str">
            <v>OUTDOR</v>
          </cell>
          <cell r="C1165">
            <v>2</v>
          </cell>
          <cell r="D1165">
            <v>16</v>
          </cell>
          <cell r="E1165" t="str">
            <v>OUTDOR - Air</v>
          </cell>
          <cell r="F1165" t="str">
            <v>SGN</v>
          </cell>
          <cell r="G1165" t="str">
            <v>Forecast</v>
          </cell>
        </row>
        <row r="1166">
          <cell r="B1166" t="str">
            <v>OUTDOR</v>
          </cell>
          <cell r="C1166">
            <v>231</v>
          </cell>
          <cell r="D1166">
            <v>16</v>
          </cell>
          <cell r="E1166" t="str">
            <v>OUTDOR - Sea</v>
          </cell>
          <cell r="F1166" t="str">
            <v>SGN</v>
          </cell>
          <cell r="G1166" t="str">
            <v>Forecast</v>
          </cell>
        </row>
        <row r="1167">
          <cell r="B1167" t="str">
            <v>PACSUN</v>
          </cell>
          <cell r="C1167">
            <v>9</v>
          </cell>
          <cell r="D1167">
            <v>16</v>
          </cell>
          <cell r="E1167" t="str">
            <v>PACSUN - Sea</v>
          </cell>
          <cell r="F1167" t="str">
            <v>SGN</v>
          </cell>
          <cell r="G1167" t="str">
            <v>Forecast</v>
          </cell>
        </row>
        <row r="1168">
          <cell r="B1168" t="str">
            <v>PESPO</v>
          </cell>
          <cell r="C1168">
            <v>1</v>
          </cell>
          <cell r="D1168">
            <v>16</v>
          </cell>
          <cell r="E1168" t="str">
            <v>PESPO - Sea</v>
          </cell>
          <cell r="F1168" t="str">
            <v>SGN</v>
          </cell>
          <cell r="G1168" t="str">
            <v>Forecast</v>
          </cell>
        </row>
        <row r="1169">
          <cell r="B1169" t="str">
            <v>PVHJA</v>
          </cell>
          <cell r="C1169">
            <v>4</v>
          </cell>
          <cell r="D1169">
            <v>16</v>
          </cell>
          <cell r="E1169" t="str">
            <v>PVHJA - Sea</v>
          </cell>
          <cell r="F1169" t="str">
            <v>SGN</v>
          </cell>
          <cell r="G1169" t="str">
            <v>Forecast</v>
          </cell>
        </row>
        <row r="1170">
          <cell r="B1170" t="str">
            <v>RH</v>
          </cell>
          <cell r="C1170">
            <v>207</v>
          </cell>
          <cell r="D1170">
            <v>16</v>
          </cell>
          <cell r="E1170" t="str">
            <v>RH - Sea</v>
          </cell>
          <cell r="F1170" t="str">
            <v>SGN</v>
          </cell>
          <cell r="G1170" t="str">
            <v>Forecast</v>
          </cell>
        </row>
        <row r="1171">
          <cell r="B1171" t="str">
            <v>RIPC</v>
          </cell>
          <cell r="C1171">
            <v>15</v>
          </cell>
          <cell r="D1171">
            <v>16</v>
          </cell>
          <cell r="E1171" t="str">
            <v>RIPC - Sea</v>
          </cell>
          <cell r="F1171" t="str">
            <v>SGN</v>
          </cell>
          <cell r="G1171" t="str">
            <v>Forecast</v>
          </cell>
        </row>
        <row r="1172">
          <cell r="B1172" t="str">
            <v>SNIP</v>
          </cell>
          <cell r="C1172">
            <v>0</v>
          </cell>
          <cell r="D1172">
            <v>16</v>
          </cell>
          <cell r="E1172" t="str">
            <v>SNIP - Sea</v>
          </cell>
          <cell r="F1172" t="str">
            <v>SGN</v>
          </cell>
          <cell r="G1172" t="str">
            <v>Forecast</v>
          </cell>
        </row>
        <row r="1173">
          <cell r="B1173" t="str">
            <v>SWOOSH</v>
          </cell>
          <cell r="C1173">
            <v>200</v>
          </cell>
          <cell r="D1173">
            <v>16</v>
          </cell>
          <cell r="E1173" t="str">
            <v>SWOOSH - Air</v>
          </cell>
          <cell r="F1173" t="str">
            <v>SGN</v>
          </cell>
          <cell r="G1173" t="str">
            <v>Forecast</v>
          </cell>
        </row>
        <row r="1174">
          <cell r="B1174" t="str">
            <v>SWOOSH</v>
          </cell>
          <cell r="C1174">
            <v>5234</v>
          </cell>
          <cell r="D1174">
            <v>16</v>
          </cell>
          <cell r="E1174" t="str">
            <v>SWOOSH - Sea</v>
          </cell>
          <cell r="F1174" t="str">
            <v>SGN</v>
          </cell>
          <cell r="G1174" t="str">
            <v>Forecast</v>
          </cell>
        </row>
        <row r="1175">
          <cell r="B1175" t="str">
            <v>THAS</v>
          </cell>
          <cell r="C1175">
            <v>8</v>
          </cell>
          <cell r="D1175">
            <v>16</v>
          </cell>
          <cell r="E1175" t="str">
            <v>THAS - Sea</v>
          </cell>
          <cell r="F1175" t="str">
            <v>SGN</v>
          </cell>
          <cell r="G1175" t="str">
            <v>Forecast</v>
          </cell>
        </row>
        <row r="1176">
          <cell r="B1176" t="str">
            <v>TKMAXX</v>
          </cell>
          <cell r="C1176">
            <v>149</v>
          </cell>
          <cell r="D1176">
            <v>16</v>
          </cell>
          <cell r="E1176" t="str">
            <v>TKMAXX - Sea</v>
          </cell>
          <cell r="F1176" t="str">
            <v>SGN</v>
          </cell>
          <cell r="G1176" t="str">
            <v>Forecast</v>
          </cell>
        </row>
        <row r="1177">
          <cell r="B1177" t="str">
            <v>TOMFTW</v>
          </cell>
          <cell r="C1177">
            <v>22</v>
          </cell>
          <cell r="D1177">
            <v>16</v>
          </cell>
          <cell r="E1177" t="str">
            <v>TOMFTW - Sea</v>
          </cell>
          <cell r="F1177" t="str">
            <v>SGN</v>
          </cell>
          <cell r="G1177" t="str">
            <v>Forecast</v>
          </cell>
        </row>
        <row r="1178">
          <cell r="B1178" t="str">
            <v>TOMHAN</v>
          </cell>
          <cell r="C1178">
            <v>1</v>
          </cell>
          <cell r="D1178">
            <v>16</v>
          </cell>
          <cell r="E1178" t="str">
            <v>TOMHAN - Sea</v>
          </cell>
          <cell r="F1178" t="str">
            <v>SGN</v>
          </cell>
          <cell r="G1178" t="str">
            <v>Forecast</v>
          </cell>
        </row>
        <row r="1179">
          <cell r="B1179" t="str">
            <v>TOMJEU</v>
          </cell>
          <cell r="C1179">
            <v>5</v>
          </cell>
          <cell r="D1179">
            <v>16</v>
          </cell>
          <cell r="E1179" t="str">
            <v>TOMJEU - Sea</v>
          </cell>
          <cell r="F1179" t="str">
            <v>SGN</v>
          </cell>
          <cell r="G1179" t="str">
            <v>Forecast</v>
          </cell>
        </row>
        <row r="1180">
          <cell r="B1180" t="str">
            <v>TOMRTL</v>
          </cell>
          <cell r="C1180">
            <v>7</v>
          </cell>
          <cell r="D1180">
            <v>16</v>
          </cell>
          <cell r="E1180" t="str">
            <v>TOMRTL - Sea</v>
          </cell>
          <cell r="F1180" t="str">
            <v>SGN</v>
          </cell>
          <cell r="G1180" t="str">
            <v>Forecast</v>
          </cell>
        </row>
        <row r="1181">
          <cell r="B1181" t="str">
            <v>TOTES</v>
          </cell>
          <cell r="C1181">
            <v>0</v>
          </cell>
          <cell r="D1181">
            <v>16</v>
          </cell>
          <cell r="E1181" t="str">
            <v>TOTES - Sea</v>
          </cell>
          <cell r="F1181" t="str">
            <v>SGN</v>
          </cell>
          <cell r="G1181" t="str">
            <v>Forecast</v>
          </cell>
        </row>
        <row r="1182">
          <cell r="B1182" t="str">
            <v>TRUINT</v>
          </cell>
          <cell r="C1182">
            <v>0</v>
          </cell>
          <cell r="D1182">
            <v>16</v>
          </cell>
          <cell r="E1182" t="str">
            <v>TRUINT - Sea</v>
          </cell>
          <cell r="F1182" t="str">
            <v>SGN</v>
          </cell>
          <cell r="G1182" t="str">
            <v>Forecast</v>
          </cell>
        </row>
        <row r="1183">
          <cell r="B1183" t="str">
            <v>UAAIR</v>
          </cell>
          <cell r="C1183">
            <v>8</v>
          </cell>
          <cell r="D1183">
            <v>16</v>
          </cell>
          <cell r="E1183" t="str">
            <v>UAAIR - Air</v>
          </cell>
          <cell r="F1183" t="str">
            <v>SGN</v>
          </cell>
          <cell r="G1183" t="str">
            <v>Forecast</v>
          </cell>
        </row>
        <row r="1184">
          <cell r="B1184" t="str">
            <v>UADSHP</v>
          </cell>
          <cell r="C1184">
            <v>8</v>
          </cell>
          <cell r="D1184">
            <v>16</v>
          </cell>
          <cell r="E1184" t="str">
            <v>UADSHP - Sea</v>
          </cell>
          <cell r="F1184" t="str">
            <v>SGN</v>
          </cell>
          <cell r="G1184" t="str">
            <v>Forecast</v>
          </cell>
        </row>
        <row r="1185">
          <cell r="B1185" t="str">
            <v>UAWEN</v>
          </cell>
          <cell r="C1185">
            <v>17</v>
          </cell>
          <cell r="D1185">
            <v>16</v>
          </cell>
          <cell r="E1185" t="str">
            <v>UAWEN - Sea</v>
          </cell>
          <cell r="F1185" t="str">
            <v>SGN</v>
          </cell>
          <cell r="G1185" t="str">
            <v>Forecast</v>
          </cell>
        </row>
        <row r="1186">
          <cell r="B1186" t="str">
            <v>URBAN</v>
          </cell>
          <cell r="C1186">
            <v>40</v>
          </cell>
          <cell r="D1186">
            <v>16</v>
          </cell>
          <cell r="E1186" t="str">
            <v>URBAN - Sea</v>
          </cell>
          <cell r="F1186" t="str">
            <v>SGN</v>
          </cell>
          <cell r="G1186" t="str">
            <v>Forecast</v>
          </cell>
        </row>
        <row r="1187">
          <cell r="B1187" t="str">
            <v>WARAS</v>
          </cell>
          <cell r="C1187">
            <v>2</v>
          </cell>
          <cell r="D1187">
            <v>16</v>
          </cell>
          <cell r="E1187" t="str">
            <v>WARAS - Sea</v>
          </cell>
          <cell r="F1187" t="str">
            <v>SGN</v>
          </cell>
          <cell r="G1187" t="str">
            <v>Forecast</v>
          </cell>
        </row>
        <row r="1188">
          <cell r="B1188" t="str">
            <v>XATPE</v>
          </cell>
          <cell r="C1188">
            <v>1</v>
          </cell>
          <cell r="D1188">
            <v>16</v>
          </cell>
          <cell r="E1188" t="str">
            <v>XATPE - Sea</v>
          </cell>
          <cell r="F1188" t="str">
            <v>SGN</v>
          </cell>
          <cell r="G1188" t="str">
            <v>Forecast</v>
          </cell>
        </row>
        <row r="1189">
          <cell r="B1189" t="str">
            <v>XWHPO</v>
          </cell>
          <cell r="C1189">
            <v>1</v>
          </cell>
          <cell r="D1189">
            <v>16</v>
          </cell>
          <cell r="E1189" t="str">
            <v>XWHPO - Sea</v>
          </cell>
          <cell r="F1189" t="str">
            <v>SGN</v>
          </cell>
          <cell r="G1189" t="str">
            <v>Forecast</v>
          </cell>
        </row>
        <row r="1190">
          <cell r="B1190" t="str">
            <v>AAFZE</v>
          </cell>
          <cell r="C1190">
            <v>8</v>
          </cell>
          <cell r="D1190">
            <v>17</v>
          </cell>
          <cell r="E1190" t="str">
            <v>AAFZE - Sea</v>
          </cell>
          <cell r="F1190" t="str">
            <v>SGN</v>
          </cell>
          <cell r="G1190" t="str">
            <v>Forecast</v>
          </cell>
        </row>
        <row r="1191">
          <cell r="B1191" t="str">
            <v>AEBV</v>
          </cell>
          <cell r="C1191">
            <v>1</v>
          </cell>
          <cell r="D1191">
            <v>17</v>
          </cell>
          <cell r="E1191" t="str">
            <v>AEBV - Air</v>
          </cell>
          <cell r="F1191" t="str">
            <v>SGN</v>
          </cell>
          <cell r="G1191" t="str">
            <v>Forecast</v>
          </cell>
        </row>
        <row r="1192">
          <cell r="B1192" t="str">
            <v>AEBV</v>
          </cell>
          <cell r="C1192">
            <v>102</v>
          </cell>
          <cell r="D1192">
            <v>17</v>
          </cell>
          <cell r="E1192" t="str">
            <v>AEBV - Sea</v>
          </cell>
          <cell r="F1192" t="str">
            <v>SGN</v>
          </cell>
          <cell r="G1192" t="str">
            <v>Forecast</v>
          </cell>
        </row>
        <row r="1193">
          <cell r="B1193" t="str">
            <v>AEC</v>
          </cell>
          <cell r="C1193">
            <v>0</v>
          </cell>
          <cell r="D1193">
            <v>17</v>
          </cell>
          <cell r="E1193" t="str">
            <v>AEC - Air</v>
          </cell>
          <cell r="F1193" t="str">
            <v>SGN</v>
          </cell>
          <cell r="G1193" t="str">
            <v>Forecast</v>
          </cell>
        </row>
        <row r="1194">
          <cell r="B1194" t="str">
            <v>AEO</v>
          </cell>
          <cell r="C1194">
            <v>66</v>
          </cell>
          <cell r="D1194">
            <v>17</v>
          </cell>
          <cell r="E1194" t="str">
            <v>AEO - Sea</v>
          </cell>
          <cell r="F1194" t="str">
            <v>SGN</v>
          </cell>
          <cell r="G1194" t="str">
            <v>Forecast</v>
          </cell>
        </row>
        <row r="1195">
          <cell r="B1195" t="str">
            <v>AEOMEX</v>
          </cell>
          <cell r="C1195">
            <v>0</v>
          </cell>
          <cell r="D1195">
            <v>17</v>
          </cell>
          <cell r="E1195" t="str">
            <v>AEOMEX - Air</v>
          </cell>
          <cell r="F1195" t="str">
            <v>SGN</v>
          </cell>
          <cell r="G1195" t="str">
            <v>Forecast</v>
          </cell>
        </row>
        <row r="1196">
          <cell r="B1196" t="str">
            <v>AEOMIX</v>
          </cell>
          <cell r="C1196">
            <v>473</v>
          </cell>
          <cell r="D1196">
            <v>17</v>
          </cell>
          <cell r="E1196" t="str">
            <v>AEOMIX - Sea</v>
          </cell>
          <cell r="F1196" t="str">
            <v>SGN</v>
          </cell>
          <cell r="G1196" t="str">
            <v>Forecast</v>
          </cell>
        </row>
        <row r="1197">
          <cell r="B1197" t="str">
            <v>ALLB</v>
          </cell>
          <cell r="C1197">
            <v>2</v>
          </cell>
          <cell r="D1197">
            <v>17</v>
          </cell>
          <cell r="E1197" t="str">
            <v>ALLB - Sea</v>
          </cell>
          <cell r="F1197" t="str">
            <v>SGN</v>
          </cell>
          <cell r="G1197" t="str">
            <v>Forecast</v>
          </cell>
        </row>
        <row r="1198">
          <cell r="B1198" t="str">
            <v>ANNINC</v>
          </cell>
          <cell r="C1198">
            <v>189</v>
          </cell>
          <cell r="D1198">
            <v>17</v>
          </cell>
          <cell r="E1198" t="str">
            <v>ANNINC - Sea</v>
          </cell>
          <cell r="F1198" t="str">
            <v>SGN</v>
          </cell>
          <cell r="G1198" t="str">
            <v>Forecast</v>
          </cell>
        </row>
        <row r="1199">
          <cell r="B1199" t="str">
            <v>ARMOUR</v>
          </cell>
          <cell r="C1199">
            <v>148</v>
          </cell>
          <cell r="D1199">
            <v>17</v>
          </cell>
          <cell r="E1199" t="str">
            <v>ARMOUR - Sea</v>
          </cell>
          <cell r="F1199" t="str">
            <v>SGN</v>
          </cell>
          <cell r="G1199" t="str">
            <v>Forecast</v>
          </cell>
        </row>
        <row r="1200">
          <cell r="B1200" t="str">
            <v>ATC</v>
          </cell>
          <cell r="C1200">
            <v>0</v>
          </cell>
          <cell r="D1200">
            <v>17</v>
          </cell>
          <cell r="E1200" t="str">
            <v>ATC - Air</v>
          </cell>
          <cell r="F1200" t="str">
            <v>SGN</v>
          </cell>
          <cell r="G1200" t="str">
            <v>Forecast</v>
          </cell>
        </row>
        <row r="1201">
          <cell r="B1201" t="str">
            <v>ATC</v>
          </cell>
          <cell r="C1201">
            <v>38</v>
          </cell>
          <cell r="D1201">
            <v>17</v>
          </cell>
          <cell r="E1201" t="str">
            <v>ATC - Sea</v>
          </cell>
          <cell r="F1201" t="str">
            <v>SGN</v>
          </cell>
          <cell r="G1201" t="str">
            <v>Forecast</v>
          </cell>
        </row>
        <row r="1202">
          <cell r="B1202" t="str">
            <v>BELL</v>
          </cell>
          <cell r="C1202">
            <v>6</v>
          </cell>
          <cell r="D1202">
            <v>17</v>
          </cell>
          <cell r="E1202" t="str">
            <v>BELL - Sea</v>
          </cell>
          <cell r="F1202" t="str">
            <v>SGN</v>
          </cell>
          <cell r="G1202" t="str">
            <v>Forecast</v>
          </cell>
        </row>
        <row r="1203">
          <cell r="B1203" t="str">
            <v>BOSE</v>
          </cell>
          <cell r="C1203">
            <v>2</v>
          </cell>
          <cell r="D1203">
            <v>17</v>
          </cell>
          <cell r="E1203" t="str">
            <v>BOSE - Sea</v>
          </cell>
          <cell r="F1203" t="str">
            <v>SGN</v>
          </cell>
          <cell r="G1203" t="str">
            <v>Forecast</v>
          </cell>
        </row>
        <row r="1204">
          <cell r="B1204" t="str">
            <v>BPSHCA</v>
          </cell>
          <cell r="C1204">
            <v>4</v>
          </cell>
          <cell r="D1204">
            <v>17</v>
          </cell>
          <cell r="E1204" t="str">
            <v>BPSHCA - Sea</v>
          </cell>
          <cell r="F1204" t="str">
            <v>SGN</v>
          </cell>
          <cell r="G1204" t="str">
            <v>Forecast</v>
          </cell>
        </row>
        <row r="1205">
          <cell r="B1205" t="str">
            <v>BRYLAN</v>
          </cell>
          <cell r="C1205">
            <v>0</v>
          </cell>
          <cell r="D1205">
            <v>17</v>
          </cell>
          <cell r="E1205" t="str">
            <v>BRYLAN - Sea</v>
          </cell>
          <cell r="F1205" t="str">
            <v>SGN</v>
          </cell>
          <cell r="G1205" t="str">
            <v>Forecast</v>
          </cell>
        </row>
        <row r="1206">
          <cell r="B1206" t="str">
            <v>CKACEU</v>
          </cell>
          <cell r="C1206">
            <v>0</v>
          </cell>
          <cell r="D1206">
            <v>17</v>
          </cell>
          <cell r="E1206" t="str">
            <v>CKACEU - Sea</v>
          </cell>
          <cell r="F1206" t="str">
            <v>SGN</v>
          </cell>
          <cell r="G1206" t="str">
            <v>Forecast</v>
          </cell>
        </row>
        <row r="1207">
          <cell r="B1207" t="str">
            <v>CKRTEU</v>
          </cell>
          <cell r="C1207">
            <v>1</v>
          </cell>
          <cell r="D1207">
            <v>17</v>
          </cell>
          <cell r="E1207" t="str">
            <v>CKRTEU - Sea</v>
          </cell>
          <cell r="F1207" t="str">
            <v>SGN</v>
          </cell>
          <cell r="G1207" t="str">
            <v>Forecast</v>
          </cell>
        </row>
        <row r="1208">
          <cell r="B1208" t="str">
            <v>COLE</v>
          </cell>
          <cell r="C1208">
            <v>1</v>
          </cell>
          <cell r="D1208">
            <v>17</v>
          </cell>
          <cell r="E1208" t="str">
            <v>COLE - Sea</v>
          </cell>
          <cell r="F1208" t="str">
            <v>SGN</v>
          </cell>
          <cell r="G1208" t="str">
            <v>Forecast</v>
          </cell>
        </row>
        <row r="1209">
          <cell r="B1209" t="str">
            <v>CONVRS</v>
          </cell>
          <cell r="C1209">
            <v>74</v>
          </cell>
          <cell r="D1209">
            <v>17</v>
          </cell>
          <cell r="E1209" t="str">
            <v>CONVRS - Sea</v>
          </cell>
          <cell r="F1209" t="str">
            <v>SGN</v>
          </cell>
          <cell r="G1209" t="str">
            <v>Forecast</v>
          </cell>
        </row>
        <row r="1210">
          <cell r="B1210" t="str">
            <v>DEICH</v>
          </cell>
          <cell r="C1210">
            <v>18</v>
          </cell>
          <cell r="D1210">
            <v>17</v>
          </cell>
          <cell r="E1210" t="str">
            <v>DEICH - Sea</v>
          </cell>
          <cell r="F1210" t="str">
            <v>SGN</v>
          </cell>
          <cell r="G1210" t="str">
            <v>Forecast</v>
          </cell>
        </row>
        <row r="1211">
          <cell r="B1211" t="str">
            <v>DEICUK</v>
          </cell>
          <cell r="C1211">
            <v>3</v>
          </cell>
          <cell r="D1211">
            <v>17</v>
          </cell>
          <cell r="E1211" t="str">
            <v>DEICUK - Sea</v>
          </cell>
          <cell r="F1211" t="str">
            <v>SGN</v>
          </cell>
          <cell r="G1211" t="str">
            <v>Forecast</v>
          </cell>
        </row>
        <row r="1212">
          <cell r="B1212" t="str">
            <v>DICKS</v>
          </cell>
          <cell r="C1212">
            <v>21</v>
          </cell>
          <cell r="D1212">
            <v>17</v>
          </cell>
          <cell r="E1212" t="str">
            <v>DICKS - Sea</v>
          </cell>
          <cell r="F1212" t="str">
            <v>SGN</v>
          </cell>
          <cell r="G1212" t="str">
            <v>Forecast</v>
          </cell>
        </row>
        <row r="1213">
          <cell r="B1213" t="str">
            <v>DORM</v>
          </cell>
          <cell r="C1213">
            <v>1</v>
          </cell>
          <cell r="D1213">
            <v>17</v>
          </cell>
          <cell r="E1213" t="str">
            <v>DORM - Sea</v>
          </cell>
          <cell r="F1213" t="str">
            <v>SGN</v>
          </cell>
          <cell r="G1213" t="str">
            <v>Forecast</v>
          </cell>
        </row>
        <row r="1214">
          <cell r="B1214" t="str">
            <v>EDDIEB</v>
          </cell>
          <cell r="C1214">
            <v>11</v>
          </cell>
          <cell r="D1214">
            <v>17</v>
          </cell>
          <cell r="E1214" t="str">
            <v>EDDIEB - Sea</v>
          </cell>
          <cell r="F1214" t="str">
            <v>SGN</v>
          </cell>
          <cell r="G1214" t="str">
            <v>Forecast</v>
          </cell>
        </row>
        <row r="1215">
          <cell r="B1215" t="str">
            <v>ENGRS</v>
          </cell>
          <cell r="C1215">
            <v>3</v>
          </cell>
          <cell r="D1215">
            <v>17</v>
          </cell>
          <cell r="E1215" t="str">
            <v>ENGRS - Sea</v>
          </cell>
          <cell r="F1215" t="str">
            <v>SGN</v>
          </cell>
          <cell r="G1215" t="str">
            <v>Forecast</v>
          </cell>
        </row>
        <row r="1216">
          <cell r="B1216" t="str">
            <v>EUROM</v>
          </cell>
          <cell r="C1216">
            <v>3</v>
          </cell>
          <cell r="D1216">
            <v>17</v>
          </cell>
          <cell r="E1216" t="str">
            <v>EUROM - Sea</v>
          </cell>
          <cell r="F1216" t="str">
            <v>SGN</v>
          </cell>
          <cell r="G1216" t="str">
            <v>Forecast</v>
          </cell>
        </row>
        <row r="1217">
          <cell r="B1217" t="str">
            <v>EWCEU</v>
          </cell>
          <cell r="C1217">
            <v>1</v>
          </cell>
          <cell r="D1217">
            <v>17</v>
          </cell>
          <cell r="E1217" t="str">
            <v>EWCEU - Sea</v>
          </cell>
          <cell r="F1217" t="str">
            <v>SGN</v>
          </cell>
          <cell r="G1217" t="str">
            <v>Forecast</v>
          </cell>
        </row>
        <row r="1218">
          <cell r="B1218" t="str">
            <v>FOOTTE</v>
          </cell>
          <cell r="C1218">
            <v>1</v>
          </cell>
          <cell r="D1218">
            <v>17</v>
          </cell>
          <cell r="E1218" t="str">
            <v>FOOTTE - Sea</v>
          </cell>
          <cell r="F1218" t="str">
            <v>SGN</v>
          </cell>
          <cell r="G1218" t="str">
            <v>Forecast</v>
          </cell>
        </row>
        <row r="1219">
          <cell r="B1219" t="str">
            <v>GAP</v>
          </cell>
          <cell r="C1219">
            <v>4</v>
          </cell>
          <cell r="D1219">
            <v>17</v>
          </cell>
          <cell r="E1219" t="str">
            <v>GAP - Air</v>
          </cell>
          <cell r="F1219" t="str">
            <v>SGN</v>
          </cell>
          <cell r="G1219" t="str">
            <v>Forecast</v>
          </cell>
        </row>
        <row r="1220">
          <cell r="B1220" t="str">
            <v>GAP</v>
          </cell>
          <cell r="C1220">
            <v>805</v>
          </cell>
          <cell r="D1220">
            <v>17</v>
          </cell>
          <cell r="E1220" t="str">
            <v>GAP - Sea</v>
          </cell>
          <cell r="F1220" t="str">
            <v>SGN</v>
          </cell>
          <cell r="G1220" t="str">
            <v>Forecast</v>
          </cell>
        </row>
        <row r="1221">
          <cell r="B1221" t="str">
            <v>GFSI</v>
          </cell>
          <cell r="C1221">
            <v>0</v>
          </cell>
          <cell r="D1221">
            <v>17</v>
          </cell>
          <cell r="E1221" t="str">
            <v>GFSI - Air</v>
          </cell>
          <cell r="F1221" t="str">
            <v>SGN</v>
          </cell>
          <cell r="G1221" t="str">
            <v>Forecast</v>
          </cell>
        </row>
        <row r="1222">
          <cell r="B1222" t="str">
            <v>GFSI</v>
          </cell>
          <cell r="C1222">
            <v>2</v>
          </cell>
          <cell r="D1222">
            <v>17</v>
          </cell>
          <cell r="E1222" t="str">
            <v>GFSI - Sea</v>
          </cell>
          <cell r="F1222" t="str">
            <v>SGN</v>
          </cell>
          <cell r="G1222" t="str">
            <v>Forecast</v>
          </cell>
        </row>
        <row r="1223">
          <cell r="B1223" t="str">
            <v>GUITCN</v>
          </cell>
          <cell r="C1223">
            <v>2</v>
          </cell>
          <cell r="D1223">
            <v>17</v>
          </cell>
          <cell r="E1223" t="str">
            <v>GUITCN - Sea</v>
          </cell>
          <cell r="F1223" t="str">
            <v>SGN</v>
          </cell>
          <cell r="G1223" t="str">
            <v>Forecast</v>
          </cell>
        </row>
        <row r="1224">
          <cell r="B1224" t="str">
            <v>HAGGAR</v>
          </cell>
          <cell r="C1224">
            <v>6</v>
          </cell>
          <cell r="D1224">
            <v>17</v>
          </cell>
          <cell r="E1224" t="str">
            <v>HAGGAR - Sea</v>
          </cell>
          <cell r="F1224" t="str">
            <v>SGN</v>
          </cell>
          <cell r="G1224" t="str">
            <v>Forecast</v>
          </cell>
        </row>
        <row r="1225">
          <cell r="B1225" t="str">
            <v>HBIRAW</v>
          </cell>
          <cell r="C1225">
            <v>0</v>
          </cell>
          <cell r="D1225">
            <v>17</v>
          </cell>
          <cell r="E1225" t="str">
            <v>HBIRAW - Air</v>
          </cell>
          <cell r="F1225" t="str">
            <v>SGN</v>
          </cell>
          <cell r="G1225" t="str">
            <v>Forecast</v>
          </cell>
        </row>
        <row r="1226">
          <cell r="B1226" t="str">
            <v>HORBAC</v>
          </cell>
          <cell r="C1226">
            <v>1</v>
          </cell>
          <cell r="D1226">
            <v>17</v>
          </cell>
          <cell r="E1226" t="str">
            <v>HORBAC - Sea</v>
          </cell>
          <cell r="F1226" t="str">
            <v>SGN</v>
          </cell>
          <cell r="G1226" t="str">
            <v>Forecast</v>
          </cell>
        </row>
        <row r="1227">
          <cell r="B1227" t="str">
            <v>ITGM</v>
          </cell>
          <cell r="C1227">
            <v>0</v>
          </cell>
          <cell r="D1227">
            <v>17</v>
          </cell>
          <cell r="E1227" t="str">
            <v>ITGM - Air</v>
          </cell>
          <cell r="F1227" t="str">
            <v>SGN</v>
          </cell>
          <cell r="G1227" t="str">
            <v>Forecast</v>
          </cell>
        </row>
        <row r="1228">
          <cell r="B1228" t="str">
            <v>ITGM</v>
          </cell>
          <cell r="C1228">
            <v>1</v>
          </cell>
          <cell r="D1228">
            <v>17</v>
          </cell>
          <cell r="E1228" t="str">
            <v>ITGM - Sea</v>
          </cell>
          <cell r="F1228" t="str">
            <v>SGN</v>
          </cell>
          <cell r="G1228" t="str">
            <v>Forecast</v>
          </cell>
        </row>
        <row r="1229">
          <cell r="B1229" t="str">
            <v>JCREW</v>
          </cell>
          <cell r="C1229">
            <v>15</v>
          </cell>
          <cell r="D1229">
            <v>17</v>
          </cell>
          <cell r="E1229" t="str">
            <v>JCREW - Air</v>
          </cell>
          <cell r="F1229" t="str">
            <v>SGN</v>
          </cell>
          <cell r="G1229" t="str">
            <v>Forecast</v>
          </cell>
        </row>
        <row r="1230">
          <cell r="B1230" t="str">
            <v>JCREW</v>
          </cell>
          <cell r="C1230">
            <v>9</v>
          </cell>
          <cell r="D1230">
            <v>17</v>
          </cell>
          <cell r="E1230" t="str">
            <v>JCREW - Sea</v>
          </cell>
          <cell r="F1230" t="str">
            <v>SGN</v>
          </cell>
          <cell r="G1230" t="str">
            <v>Forecast</v>
          </cell>
        </row>
        <row r="1231">
          <cell r="B1231" t="str">
            <v>KMRTFM</v>
          </cell>
          <cell r="C1231">
            <v>19</v>
          </cell>
          <cell r="D1231">
            <v>17</v>
          </cell>
          <cell r="E1231" t="str">
            <v>KMRTFM - Sea</v>
          </cell>
          <cell r="F1231" t="str">
            <v>SGN</v>
          </cell>
          <cell r="G1231" t="str">
            <v>Forecast</v>
          </cell>
        </row>
        <row r="1232">
          <cell r="B1232" t="str">
            <v>LIIRE</v>
          </cell>
          <cell r="C1232">
            <v>12</v>
          </cell>
          <cell r="D1232">
            <v>17</v>
          </cell>
          <cell r="E1232" t="str">
            <v>LIIRE - Air</v>
          </cell>
          <cell r="F1232" t="str">
            <v>SGN</v>
          </cell>
          <cell r="G1232" t="str">
            <v>Forecast</v>
          </cell>
        </row>
        <row r="1233">
          <cell r="B1233" t="str">
            <v>LIIRE</v>
          </cell>
          <cell r="C1233">
            <v>1</v>
          </cell>
          <cell r="D1233">
            <v>17</v>
          </cell>
          <cell r="E1233" t="str">
            <v>LIIRE - Sea</v>
          </cell>
          <cell r="F1233" t="str">
            <v>SGN</v>
          </cell>
          <cell r="G1233" t="str">
            <v>Forecast</v>
          </cell>
        </row>
        <row r="1234">
          <cell r="B1234" t="str">
            <v>MUFREN</v>
          </cell>
          <cell r="C1234">
            <v>2</v>
          </cell>
          <cell r="D1234">
            <v>17</v>
          </cell>
          <cell r="E1234" t="str">
            <v>MUFREN - Sea</v>
          </cell>
          <cell r="F1234" t="str">
            <v>SGN</v>
          </cell>
          <cell r="G1234" t="str">
            <v>Forecast</v>
          </cell>
        </row>
        <row r="1235">
          <cell r="B1235" t="str">
            <v>NBAL</v>
          </cell>
          <cell r="C1235">
            <v>0</v>
          </cell>
          <cell r="D1235">
            <v>17</v>
          </cell>
          <cell r="E1235" t="str">
            <v>NBAL - Air</v>
          </cell>
          <cell r="F1235" t="str">
            <v>SGN</v>
          </cell>
          <cell r="G1235" t="str">
            <v>Forecast</v>
          </cell>
        </row>
        <row r="1236">
          <cell r="B1236" t="str">
            <v>NBAL</v>
          </cell>
          <cell r="C1236">
            <v>264</v>
          </cell>
          <cell r="D1236">
            <v>17</v>
          </cell>
          <cell r="E1236" t="str">
            <v>NBAL - Sea</v>
          </cell>
          <cell r="F1236" t="str">
            <v>SGN</v>
          </cell>
          <cell r="G1236" t="str">
            <v>Forecast</v>
          </cell>
        </row>
        <row r="1237">
          <cell r="B1237" t="str">
            <v>NBC</v>
          </cell>
          <cell r="C1237">
            <v>28</v>
          </cell>
          <cell r="D1237">
            <v>17</v>
          </cell>
          <cell r="E1237" t="str">
            <v>NBC - Sea</v>
          </cell>
          <cell r="F1237" t="str">
            <v>SGN</v>
          </cell>
          <cell r="G1237" t="str">
            <v>Forecast</v>
          </cell>
        </row>
        <row r="1238">
          <cell r="B1238" t="str">
            <v>NBSG</v>
          </cell>
          <cell r="C1238">
            <v>33</v>
          </cell>
          <cell r="D1238">
            <v>17</v>
          </cell>
          <cell r="E1238" t="str">
            <v>NBSG - Sea</v>
          </cell>
          <cell r="F1238" t="str">
            <v>SGN</v>
          </cell>
          <cell r="G1238" t="str">
            <v>Forecast</v>
          </cell>
        </row>
        <row r="1239">
          <cell r="B1239" t="str">
            <v>OBIPOL</v>
          </cell>
          <cell r="C1239">
            <v>0</v>
          </cell>
          <cell r="D1239">
            <v>17</v>
          </cell>
          <cell r="E1239" t="str">
            <v>OBIPOL - Sea</v>
          </cell>
          <cell r="F1239" t="str">
            <v>SGN</v>
          </cell>
          <cell r="G1239" t="str">
            <v>Forecast</v>
          </cell>
        </row>
        <row r="1240">
          <cell r="B1240" t="str">
            <v>OUTDOR</v>
          </cell>
          <cell r="C1240">
            <v>10</v>
          </cell>
          <cell r="D1240">
            <v>17</v>
          </cell>
          <cell r="E1240" t="str">
            <v>OUTDOR - Air</v>
          </cell>
          <cell r="F1240" t="str">
            <v>SGN</v>
          </cell>
          <cell r="G1240" t="str">
            <v>Forecast</v>
          </cell>
        </row>
        <row r="1241">
          <cell r="B1241" t="str">
            <v>OUTDOR</v>
          </cell>
          <cell r="C1241">
            <v>130</v>
          </cell>
          <cell r="D1241">
            <v>17</v>
          </cell>
          <cell r="E1241" t="str">
            <v>OUTDOR - Sea</v>
          </cell>
          <cell r="F1241" t="str">
            <v>SGN</v>
          </cell>
          <cell r="G1241" t="str">
            <v>Forecast</v>
          </cell>
        </row>
        <row r="1242">
          <cell r="B1242" t="str">
            <v>PACSUN</v>
          </cell>
          <cell r="C1242">
            <v>7</v>
          </cell>
          <cell r="D1242">
            <v>17</v>
          </cell>
          <cell r="E1242" t="str">
            <v>PACSUN - Sea</v>
          </cell>
          <cell r="F1242" t="str">
            <v>SGN</v>
          </cell>
          <cell r="G1242" t="str">
            <v>Forecast</v>
          </cell>
        </row>
        <row r="1243">
          <cell r="B1243" t="str">
            <v>PESPO</v>
          </cell>
          <cell r="C1243">
            <v>0</v>
          </cell>
          <cell r="D1243">
            <v>17</v>
          </cell>
          <cell r="E1243" t="str">
            <v>PESPO - Sea</v>
          </cell>
          <cell r="F1243" t="str">
            <v>SGN</v>
          </cell>
          <cell r="G1243" t="str">
            <v>Forecast</v>
          </cell>
        </row>
        <row r="1244">
          <cell r="B1244" t="str">
            <v>PVHJA</v>
          </cell>
          <cell r="C1244">
            <v>1</v>
          </cell>
          <cell r="D1244">
            <v>17</v>
          </cell>
          <cell r="E1244" t="str">
            <v>PVHJA - Sea</v>
          </cell>
          <cell r="F1244" t="str">
            <v>SGN</v>
          </cell>
          <cell r="G1244" t="str">
            <v>Forecast</v>
          </cell>
        </row>
        <row r="1245">
          <cell r="B1245" t="str">
            <v>RH</v>
          </cell>
          <cell r="C1245">
            <v>154</v>
          </cell>
          <cell r="D1245">
            <v>17</v>
          </cell>
          <cell r="E1245" t="str">
            <v>RH - Sea</v>
          </cell>
          <cell r="F1245" t="str">
            <v>SGN</v>
          </cell>
          <cell r="G1245" t="str">
            <v>Forecast</v>
          </cell>
        </row>
        <row r="1246">
          <cell r="B1246" t="str">
            <v>RIPC</v>
          </cell>
          <cell r="C1246">
            <v>21</v>
          </cell>
          <cell r="D1246">
            <v>17</v>
          </cell>
          <cell r="E1246" t="str">
            <v>RIPC - Sea</v>
          </cell>
          <cell r="F1246" t="str">
            <v>SGN</v>
          </cell>
          <cell r="G1246" t="str">
            <v>Forecast</v>
          </cell>
        </row>
        <row r="1247">
          <cell r="B1247" t="str">
            <v>SWOOSH</v>
          </cell>
          <cell r="C1247">
            <v>161</v>
          </cell>
          <cell r="D1247">
            <v>17</v>
          </cell>
          <cell r="E1247" t="str">
            <v>SWOOSH - Air</v>
          </cell>
          <cell r="F1247" t="str">
            <v>SGN</v>
          </cell>
          <cell r="G1247" t="str">
            <v>Forecast</v>
          </cell>
        </row>
        <row r="1248">
          <cell r="B1248" t="str">
            <v>SWOOSH</v>
          </cell>
          <cell r="C1248">
            <v>3403</v>
          </cell>
          <cell r="D1248">
            <v>17</v>
          </cell>
          <cell r="E1248" t="str">
            <v>SWOOSH - Sea</v>
          </cell>
          <cell r="F1248" t="str">
            <v>SGN</v>
          </cell>
          <cell r="G1248" t="str">
            <v>Forecast</v>
          </cell>
        </row>
        <row r="1249">
          <cell r="B1249" t="str">
            <v>THAS</v>
          </cell>
          <cell r="C1249">
            <v>6</v>
          </cell>
          <cell r="D1249">
            <v>17</v>
          </cell>
          <cell r="E1249" t="str">
            <v>THAS - Sea</v>
          </cell>
          <cell r="F1249" t="str">
            <v>SGN</v>
          </cell>
          <cell r="G1249" t="str">
            <v>Forecast</v>
          </cell>
        </row>
        <row r="1250">
          <cell r="B1250" t="str">
            <v>TKMAXX</v>
          </cell>
          <cell r="C1250">
            <v>58</v>
          </cell>
          <cell r="D1250">
            <v>17</v>
          </cell>
          <cell r="E1250" t="str">
            <v>TKMAXX - Sea</v>
          </cell>
          <cell r="F1250" t="str">
            <v>SGN</v>
          </cell>
          <cell r="G1250" t="str">
            <v>Forecast</v>
          </cell>
        </row>
        <row r="1251">
          <cell r="B1251" t="str">
            <v>TOMBOD</v>
          </cell>
          <cell r="C1251">
            <v>2</v>
          </cell>
          <cell r="D1251">
            <v>17</v>
          </cell>
          <cell r="E1251" t="str">
            <v>TOMBOD - Sea</v>
          </cell>
          <cell r="F1251" t="str">
            <v>SGN</v>
          </cell>
          <cell r="G1251" t="str">
            <v>Forecast</v>
          </cell>
        </row>
        <row r="1252">
          <cell r="B1252" t="str">
            <v>TOMCEU</v>
          </cell>
          <cell r="C1252">
            <v>1</v>
          </cell>
          <cell r="D1252">
            <v>17</v>
          </cell>
          <cell r="E1252" t="str">
            <v>TOMCEU - Sea</v>
          </cell>
          <cell r="F1252" t="str">
            <v>SGN</v>
          </cell>
          <cell r="G1252" t="str">
            <v>Forecast</v>
          </cell>
        </row>
        <row r="1253">
          <cell r="B1253" t="str">
            <v>TOMFTW</v>
          </cell>
          <cell r="C1253">
            <v>33</v>
          </cell>
          <cell r="D1253">
            <v>17</v>
          </cell>
          <cell r="E1253" t="str">
            <v>TOMFTW - Sea</v>
          </cell>
          <cell r="F1253" t="str">
            <v>SGN</v>
          </cell>
          <cell r="G1253" t="str">
            <v>Forecast</v>
          </cell>
        </row>
        <row r="1254">
          <cell r="B1254" t="str">
            <v>TOMHAN</v>
          </cell>
          <cell r="C1254">
            <v>1</v>
          </cell>
          <cell r="D1254">
            <v>17</v>
          </cell>
          <cell r="E1254" t="str">
            <v>TOMHAN - Sea</v>
          </cell>
          <cell r="F1254" t="str">
            <v>SGN</v>
          </cell>
          <cell r="G1254" t="str">
            <v>Forecast</v>
          </cell>
        </row>
        <row r="1255">
          <cell r="B1255" t="str">
            <v>TOMJEU</v>
          </cell>
          <cell r="C1255">
            <v>5</v>
          </cell>
          <cell r="D1255">
            <v>17</v>
          </cell>
          <cell r="E1255" t="str">
            <v>TOMJEU - Sea</v>
          </cell>
          <cell r="F1255" t="str">
            <v>SGN</v>
          </cell>
          <cell r="G1255" t="str">
            <v>Forecast</v>
          </cell>
        </row>
        <row r="1256">
          <cell r="B1256" t="str">
            <v>TOMRTL</v>
          </cell>
          <cell r="C1256">
            <v>21</v>
          </cell>
          <cell r="D1256">
            <v>17</v>
          </cell>
          <cell r="E1256" t="str">
            <v>TOMRTL - Sea</v>
          </cell>
          <cell r="F1256" t="str">
            <v>SGN</v>
          </cell>
          <cell r="G1256" t="str">
            <v>Forecast</v>
          </cell>
        </row>
        <row r="1257">
          <cell r="B1257" t="str">
            <v>UAAIR</v>
          </cell>
          <cell r="C1257">
            <v>41</v>
          </cell>
          <cell r="D1257">
            <v>17</v>
          </cell>
          <cell r="E1257" t="str">
            <v>UAAIR - Air</v>
          </cell>
          <cell r="F1257" t="str">
            <v>SGN</v>
          </cell>
          <cell r="G1257" t="str">
            <v>Forecast</v>
          </cell>
        </row>
        <row r="1258">
          <cell r="B1258" t="str">
            <v>UADSHP</v>
          </cell>
          <cell r="C1258">
            <v>16</v>
          </cell>
          <cell r="D1258">
            <v>17</v>
          </cell>
          <cell r="E1258" t="str">
            <v>UADSHP - Sea</v>
          </cell>
          <cell r="F1258" t="str">
            <v>SGN</v>
          </cell>
          <cell r="G1258" t="str">
            <v>Forecast</v>
          </cell>
        </row>
        <row r="1259">
          <cell r="B1259" t="str">
            <v>UAWEN</v>
          </cell>
          <cell r="C1259">
            <v>92</v>
          </cell>
          <cell r="D1259">
            <v>17</v>
          </cell>
          <cell r="E1259" t="str">
            <v>UAWEN - Sea</v>
          </cell>
          <cell r="F1259" t="str">
            <v>SGN</v>
          </cell>
          <cell r="G1259" t="str">
            <v>Forecast</v>
          </cell>
        </row>
        <row r="1260">
          <cell r="B1260" t="str">
            <v>URBAN</v>
          </cell>
          <cell r="C1260">
            <v>200</v>
          </cell>
          <cell r="D1260">
            <v>17</v>
          </cell>
          <cell r="E1260" t="str">
            <v>URBAN - Sea</v>
          </cell>
          <cell r="F1260" t="str">
            <v>SGN</v>
          </cell>
          <cell r="G1260" t="str">
            <v>Forecast</v>
          </cell>
        </row>
        <row r="1261">
          <cell r="B1261" t="str">
            <v>VANHA</v>
          </cell>
          <cell r="C1261">
            <v>2</v>
          </cell>
          <cell r="D1261">
            <v>17</v>
          </cell>
          <cell r="E1261" t="str">
            <v>VANHA - Sea</v>
          </cell>
          <cell r="F1261" t="str">
            <v>SGN</v>
          </cell>
          <cell r="G1261" t="str">
            <v>Forecast</v>
          </cell>
        </row>
        <row r="1262">
          <cell r="B1262" t="str">
            <v>WARAS</v>
          </cell>
          <cell r="C1262">
            <v>6</v>
          </cell>
          <cell r="D1262">
            <v>17</v>
          </cell>
          <cell r="E1262" t="str">
            <v>WARAS - Sea</v>
          </cell>
          <cell r="F1262" t="str">
            <v>SGN</v>
          </cell>
          <cell r="G1262" t="str">
            <v>Forecast</v>
          </cell>
        </row>
        <row r="1263">
          <cell r="B1263" t="str">
            <v>WARMEX</v>
          </cell>
          <cell r="C1263">
            <v>24</v>
          </cell>
          <cell r="D1263">
            <v>17</v>
          </cell>
          <cell r="E1263" t="str">
            <v>WARMEX - Sea</v>
          </cell>
          <cell r="F1263" t="str">
            <v>SGN</v>
          </cell>
          <cell r="G1263" t="str">
            <v>Forecast</v>
          </cell>
        </row>
        <row r="1264">
          <cell r="B1264" t="str">
            <v>X47BL</v>
          </cell>
          <cell r="C1264">
            <v>2</v>
          </cell>
          <cell r="D1264">
            <v>17</v>
          </cell>
          <cell r="E1264" t="str">
            <v>X47BL - Sea</v>
          </cell>
          <cell r="F1264" t="str">
            <v>SGN</v>
          </cell>
          <cell r="G1264" t="str">
            <v>Forecast</v>
          </cell>
        </row>
        <row r="1265">
          <cell r="B1265" t="str">
            <v>XATPE</v>
          </cell>
          <cell r="C1265">
            <v>0</v>
          </cell>
          <cell r="D1265">
            <v>17</v>
          </cell>
          <cell r="E1265" t="str">
            <v>XATPE - Sea</v>
          </cell>
          <cell r="F1265" t="str">
            <v>SGN</v>
          </cell>
          <cell r="G1265" t="str">
            <v>Forecast</v>
          </cell>
        </row>
        <row r="1266">
          <cell r="B1266" t="str">
            <v>XPCL</v>
          </cell>
          <cell r="C1266">
            <v>0</v>
          </cell>
          <cell r="D1266">
            <v>17</v>
          </cell>
          <cell r="E1266" t="str">
            <v>XPCL - Sea</v>
          </cell>
          <cell r="F1266" t="str">
            <v>SGN</v>
          </cell>
          <cell r="G1266" t="str">
            <v>Forecast</v>
          </cell>
        </row>
        <row r="1267">
          <cell r="B1267" t="str">
            <v>XREDC</v>
          </cell>
          <cell r="C1267">
            <v>0</v>
          </cell>
          <cell r="D1267">
            <v>17</v>
          </cell>
          <cell r="E1267" t="str">
            <v>XREDC - Sea</v>
          </cell>
          <cell r="F1267" t="str">
            <v>SGN</v>
          </cell>
          <cell r="G1267" t="str">
            <v>Forecast</v>
          </cell>
        </row>
        <row r="1268">
          <cell r="B1268" t="str">
            <v>XWASO</v>
          </cell>
          <cell r="C1268">
            <v>1</v>
          </cell>
          <cell r="D1268">
            <v>17</v>
          </cell>
          <cell r="E1268" t="str">
            <v>XWASO - Sea</v>
          </cell>
          <cell r="F1268" t="str">
            <v>SGN</v>
          </cell>
          <cell r="G1268" t="str">
            <v>Forecast</v>
          </cell>
        </row>
        <row r="1269">
          <cell r="B1269" t="str">
            <v>AAFZE</v>
          </cell>
          <cell r="C1269">
            <v>5</v>
          </cell>
          <cell r="D1269">
            <v>18</v>
          </cell>
          <cell r="E1269" t="str">
            <v>AAFZE - Sea</v>
          </cell>
          <cell r="F1269" t="str">
            <v>SGN</v>
          </cell>
          <cell r="G1269" t="str">
            <v>Forecast</v>
          </cell>
        </row>
        <row r="1270">
          <cell r="B1270" t="str">
            <v>AEBV</v>
          </cell>
          <cell r="C1270">
            <v>5</v>
          </cell>
          <cell r="D1270">
            <v>18</v>
          </cell>
          <cell r="E1270" t="str">
            <v>AEBV - Air</v>
          </cell>
          <cell r="F1270" t="str">
            <v>SGN</v>
          </cell>
          <cell r="G1270" t="str">
            <v>Forecast</v>
          </cell>
        </row>
        <row r="1271">
          <cell r="B1271" t="str">
            <v>AEBV</v>
          </cell>
          <cell r="C1271">
            <v>16</v>
          </cell>
          <cell r="D1271">
            <v>18</v>
          </cell>
          <cell r="E1271" t="str">
            <v>AEBV - Sea</v>
          </cell>
          <cell r="F1271" t="str">
            <v>SGN</v>
          </cell>
          <cell r="G1271" t="str">
            <v>Forecast</v>
          </cell>
        </row>
        <row r="1272">
          <cell r="B1272" t="str">
            <v>AEC</v>
          </cell>
          <cell r="C1272">
            <v>44</v>
          </cell>
          <cell r="D1272">
            <v>18</v>
          </cell>
          <cell r="E1272" t="str">
            <v>AEC - Sea</v>
          </cell>
          <cell r="F1272" t="str">
            <v>SGN</v>
          </cell>
          <cell r="G1272" t="str">
            <v>Forecast</v>
          </cell>
        </row>
        <row r="1273">
          <cell r="B1273" t="str">
            <v>AEO</v>
          </cell>
          <cell r="C1273">
            <v>89</v>
          </cell>
          <cell r="D1273">
            <v>18</v>
          </cell>
          <cell r="E1273" t="str">
            <v>AEO - Sea</v>
          </cell>
          <cell r="F1273" t="str">
            <v>SGN</v>
          </cell>
          <cell r="G1273" t="str">
            <v>Forecast</v>
          </cell>
        </row>
        <row r="1274">
          <cell r="B1274" t="str">
            <v>AEOMEX</v>
          </cell>
          <cell r="C1274">
            <v>0</v>
          </cell>
          <cell r="D1274">
            <v>18</v>
          </cell>
          <cell r="E1274" t="str">
            <v>AEOMEX - Air</v>
          </cell>
          <cell r="F1274" t="str">
            <v>SGN</v>
          </cell>
          <cell r="G1274" t="str">
            <v>Forecast</v>
          </cell>
        </row>
        <row r="1275">
          <cell r="B1275" t="str">
            <v>AEOMEX</v>
          </cell>
          <cell r="C1275">
            <v>51</v>
          </cell>
          <cell r="D1275">
            <v>18</v>
          </cell>
          <cell r="E1275" t="str">
            <v>AEOMEX - Sea</v>
          </cell>
          <cell r="F1275" t="str">
            <v>SGN</v>
          </cell>
          <cell r="G1275" t="str">
            <v>Forecast</v>
          </cell>
        </row>
        <row r="1276">
          <cell r="B1276" t="str">
            <v>ALLM</v>
          </cell>
          <cell r="C1276">
            <v>2</v>
          </cell>
          <cell r="D1276">
            <v>18</v>
          </cell>
          <cell r="E1276" t="str">
            <v>ALLM - Sea</v>
          </cell>
          <cell r="F1276" t="str">
            <v>SGN</v>
          </cell>
          <cell r="G1276" t="str">
            <v>Forecast</v>
          </cell>
        </row>
        <row r="1277">
          <cell r="B1277" t="str">
            <v>ARMOUR</v>
          </cell>
          <cell r="C1277">
            <v>215</v>
          </cell>
          <cell r="D1277">
            <v>18</v>
          </cell>
          <cell r="E1277" t="str">
            <v>ARMOUR - Sea</v>
          </cell>
          <cell r="F1277" t="str">
            <v>SGN</v>
          </cell>
          <cell r="G1277" t="str">
            <v>Forecast</v>
          </cell>
        </row>
        <row r="1278">
          <cell r="B1278" t="str">
            <v>ATC</v>
          </cell>
          <cell r="C1278">
            <v>11</v>
          </cell>
          <cell r="D1278">
            <v>18</v>
          </cell>
          <cell r="E1278" t="str">
            <v>ATC - Sea</v>
          </cell>
          <cell r="F1278" t="str">
            <v>SGN</v>
          </cell>
          <cell r="G1278" t="str">
            <v>Forecast</v>
          </cell>
        </row>
        <row r="1279">
          <cell r="B1279" t="str">
            <v>BELL</v>
          </cell>
          <cell r="C1279">
            <v>0</v>
          </cell>
          <cell r="D1279">
            <v>18</v>
          </cell>
          <cell r="E1279" t="str">
            <v>BELL - Sea</v>
          </cell>
          <cell r="F1279" t="str">
            <v>SGN</v>
          </cell>
          <cell r="G1279" t="str">
            <v>Forecast</v>
          </cell>
        </row>
        <row r="1280">
          <cell r="B1280" t="str">
            <v>BEUAVE</v>
          </cell>
          <cell r="C1280">
            <v>1</v>
          </cell>
          <cell r="D1280">
            <v>18</v>
          </cell>
          <cell r="E1280" t="str">
            <v>BEUAVE - Sea</v>
          </cell>
          <cell r="F1280" t="str">
            <v>SGN</v>
          </cell>
          <cell r="G1280" t="str">
            <v>Forecast</v>
          </cell>
        </row>
        <row r="1281">
          <cell r="B1281" t="str">
            <v>BPSH</v>
          </cell>
          <cell r="C1281">
            <v>3</v>
          </cell>
          <cell r="D1281">
            <v>18</v>
          </cell>
          <cell r="E1281" t="str">
            <v>BPSH - Sea</v>
          </cell>
          <cell r="F1281" t="str">
            <v>SGN</v>
          </cell>
          <cell r="G1281" t="str">
            <v>Forecast</v>
          </cell>
        </row>
        <row r="1282">
          <cell r="B1282" t="str">
            <v>BPSHCA</v>
          </cell>
          <cell r="C1282">
            <v>7</v>
          </cell>
          <cell r="D1282">
            <v>18</v>
          </cell>
          <cell r="E1282" t="str">
            <v>BPSHCA - Sea</v>
          </cell>
          <cell r="F1282" t="str">
            <v>SGN</v>
          </cell>
          <cell r="G1282" t="str">
            <v>Forecast</v>
          </cell>
        </row>
        <row r="1283">
          <cell r="B1283" t="str">
            <v>CKACEU</v>
          </cell>
          <cell r="C1283">
            <v>13</v>
          </cell>
          <cell r="D1283">
            <v>18</v>
          </cell>
          <cell r="E1283" t="str">
            <v>CKACEU - Sea</v>
          </cell>
          <cell r="F1283" t="str">
            <v>SGN</v>
          </cell>
          <cell r="G1283" t="str">
            <v>Forecast</v>
          </cell>
        </row>
        <row r="1284">
          <cell r="B1284" t="str">
            <v>COLE</v>
          </cell>
          <cell r="C1284">
            <v>25</v>
          </cell>
          <cell r="D1284">
            <v>18</v>
          </cell>
          <cell r="E1284" t="str">
            <v>COLE - Sea</v>
          </cell>
          <cell r="F1284" t="str">
            <v>SGN</v>
          </cell>
          <cell r="G1284" t="str">
            <v>Forecast</v>
          </cell>
        </row>
        <row r="1285">
          <cell r="B1285" t="str">
            <v>CONVRS</v>
          </cell>
          <cell r="C1285">
            <v>30</v>
          </cell>
          <cell r="D1285">
            <v>18</v>
          </cell>
          <cell r="E1285" t="str">
            <v>CONVRS - Sea</v>
          </cell>
          <cell r="F1285" t="str">
            <v>SGN</v>
          </cell>
          <cell r="G1285" t="str">
            <v>Forecast</v>
          </cell>
        </row>
        <row r="1286">
          <cell r="B1286" t="str">
            <v>DEICH</v>
          </cell>
          <cell r="C1286">
            <v>18</v>
          </cell>
          <cell r="D1286">
            <v>18</v>
          </cell>
          <cell r="E1286" t="str">
            <v>DEICH - Sea</v>
          </cell>
          <cell r="F1286" t="str">
            <v>SGN</v>
          </cell>
          <cell r="G1286" t="str">
            <v>Forecast</v>
          </cell>
        </row>
        <row r="1287">
          <cell r="B1287" t="str">
            <v>DICKS</v>
          </cell>
          <cell r="C1287">
            <v>0</v>
          </cell>
          <cell r="D1287">
            <v>18</v>
          </cell>
          <cell r="E1287" t="str">
            <v>DICKS - Air</v>
          </cell>
          <cell r="F1287" t="str">
            <v>SGN</v>
          </cell>
          <cell r="G1287" t="str">
            <v>Forecast</v>
          </cell>
        </row>
        <row r="1288">
          <cell r="B1288" t="str">
            <v>DICKS</v>
          </cell>
          <cell r="C1288">
            <v>1</v>
          </cell>
          <cell r="D1288">
            <v>18</v>
          </cell>
          <cell r="E1288" t="str">
            <v>DICKS - Sea</v>
          </cell>
          <cell r="F1288" t="str">
            <v>SGN</v>
          </cell>
          <cell r="G1288" t="str">
            <v>Forecast</v>
          </cell>
        </row>
        <row r="1289">
          <cell r="B1289" t="str">
            <v>DORM</v>
          </cell>
          <cell r="C1289">
            <v>1</v>
          </cell>
          <cell r="D1289">
            <v>18</v>
          </cell>
          <cell r="E1289" t="str">
            <v>DORM - Sea</v>
          </cell>
          <cell r="F1289" t="str">
            <v>SGN</v>
          </cell>
          <cell r="G1289" t="str">
            <v>Forecast</v>
          </cell>
        </row>
        <row r="1290">
          <cell r="B1290" t="str">
            <v>DSAQSP</v>
          </cell>
          <cell r="C1290">
            <v>2</v>
          </cell>
          <cell r="D1290">
            <v>18</v>
          </cell>
          <cell r="E1290" t="str">
            <v>DSAQSP - Sea</v>
          </cell>
          <cell r="F1290" t="str">
            <v>SGN</v>
          </cell>
          <cell r="G1290" t="str">
            <v>Forecast</v>
          </cell>
        </row>
        <row r="1291">
          <cell r="B1291" t="str">
            <v>EDDIEB</v>
          </cell>
          <cell r="C1291">
            <v>1</v>
          </cell>
          <cell r="D1291">
            <v>18</v>
          </cell>
          <cell r="E1291" t="str">
            <v>EDDIEB - Air</v>
          </cell>
          <cell r="F1291" t="str">
            <v>SGN</v>
          </cell>
          <cell r="G1291" t="str">
            <v>Forecast</v>
          </cell>
        </row>
        <row r="1292">
          <cell r="B1292" t="str">
            <v>EDDIEB</v>
          </cell>
          <cell r="C1292">
            <v>8</v>
          </cell>
          <cell r="D1292">
            <v>18</v>
          </cell>
          <cell r="E1292" t="str">
            <v>EDDIEB - Sea</v>
          </cell>
          <cell r="F1292" t="str">
            <v>SGN</v>
          </cell>
          <cell r="G1292" t="str">
            <v>Forecast</v>
          </cell>
        </row>
        <row r="1293">
          <cell r="B1293" t="str">
            <v>EMLUX</v>
          </cell>
          <cell r="C1293">
            <v>2</v>
          </cell>
          <cell r="D1293">
            <v>18</v>
          </cell>
          <cell r="E1293" t="str">
            <v>EMLUX - Sea</v>
          </cell>
          <cell r="F1293" t="str">
            <v>SGN</v>
          </cell>
          <cell r="G1293" t="str">
            <v>Forecast</v>
          </cell>
        </row>
        <row r="1294">
          <cell r="B1294" t="str">
            <v>GAP</v>
          </cell>
          <cell r="C1294">
            <v>6</v>
          </cell>
          <cell r="D1294">
            <v>18</v>
          </cell>
          <cell r="E1294" t="str">
            <v>GAP - Air</v>
          </cell>
          <cell r="F1294" t="str">
            <v>SGN</v>
          </cell>
          <cell r="G1294" t="str">
            <v>Forecast</v>
          </cell>
        </row>
        <row r="1295">
          <cell r="B1295" t="str">
            <v>GAP</v>
          </cell>
          <cell r="C1295">
            <v>1274</v>
          </cell>
          <cell r="D1295">
            <v>18</v>
          </cell>
          <cell r="E1295" t="str">
            <v>GAP - Sea</v>
          </cell>
          <cell r="F1295" t="str">
            <v>SGN</v>
          </cell>
          <cell r="G1295" t="str">
            <v>Forecast</v>
          </cell>
        </row>
        <row r="1296">
          <cell r="B1296" t="str">
            <v>GFSI</v>
          </cell>
          <cell r="C1296">
            <v>9</v>
          </cell>
          <cell r="D1296">
            <v>18</v>
          </cell>
          <cell r="E1296" t="str">
            <v>GFSI - Sea</v>
          </cell>
          <cell r="F1296" t="str">
            <v>SGN</v>
          </cell>
          <cell r="G1296" t="str">
            <v>Forecast</v>
          </cell>
        </row>
        <row r="1297">
          <cell r="B1297" t="str">
            <v>GUITCN</v>
          </cell>
          <cell r="C1297">
            <v>2</v>
          </cell>
          <cell r="D1297">
            <v>18</v>
          </cell>
          <cell r="E1297" t="str">
            <v>GUITCN - Sea</v>
          </cell>
          <cell r="F1297" t="str">
            <v>SGN</v>
          </cell>
          <cell r="G1297" t="str">
            <v>Forecast</v>
          </cell>
        </row>
        <row r="1298">
          <cell r="B1298" t="str">
            <v>HAGGAR</v>
          </cell>
          <cell r="C1298">
            <v>6</v>
          </cell>
          <cell r="D1298">
            <v>18</v>
          </cell>
          <cell r="E1298" t="str">
            <v>HAGGAR - Sea</v>
          </cell>
          <cell r="F1298" t="str">
            <v>SGN</v>
          </cell>
          <cell r="G1298" t="str">
            <v>Forecast</v>
          </cell>
        </row>
        <row r="1299">
          <cell r="B1299" t="str">
            <v>HBIRAW</v>
          </cell>
          <cell r="C1299">
            <v>5</v>
          </cell>
          <cell r="D1299">
            <v>18</v>
          </cell>
          <cell r="E1299" t="str">
            <v>HBIRAW - Sea</v>
          </cell>
          <cell r="F1299" t="str">
            <v>SGN</v>
          </cell>
          <cell r="G1299" t="str">
            <v>Forecast</v>
          </cell>
        </row>
        <row r="1300">
          <cell r="B1300" t="str">
            <v>IMAGE</v>
          </cell>
          <cell r="C1300">
            <v>18</v>
          </cell>
          <cell r="D1300">
            <v>18</v>
          </cell>
          <cell r="E1300" t="str">
            <v>IMAGE - Sea</v>
          </cell>
          <cell r="F1300" t="str">
            <v>SGN</v>
          </cell>
          <cell r="G1300" t="str">
            <v>Forecast</v>
          </cell>
        </row>
        <row r="1301">
          <cell r="B1301" t="str">
            <v>ITGM</v>
          </cell>
          <cell r="C1301">
            <v>0</v>
          </cell>
          <cell r="D1301">
            <v>18</v>
          </cell>
          <cell r="E1301" t="str">
            <v>ITGM - Air</v>
          </cell>
          <cell r="F1301" t="str">
            <v>SGN</v>
          </cell>
          <cell r="G1301" t="str">
            <v>Forecast</v>
          </cell>
        </row>
        <row r="1302">
          <cell r="B1302" t="str">
            <v>JCREW</v>
          </cell>
          <cell r="C1302">
            <v>10</v>
          </cell>
          <cell r="D1302">
            <v>18</v>
          </cell>
          <cell r="E1302" t="str">
            <v>JCREW - Air</v>
          </cell>
          <cell r="F1302" t="str">
            <v>SGN</v>
          </cell>
          <cell r="G1302" t="str">
            <v>Forecast</v>
          </cell>
        </row>
        <row r="1303">
          <cell r="B1303" t="str">
            <v>KMRTFM</v>
          </cell>
          <cell r="C1303">
            <v>16</v>
          </cell>
          <cell r="D1303">
            <v>18</v>
          </cell>
          <cell r="E1303" t="str">
            <v>KMRTFM - Sea</v>
          </cell>
          <cell r="F1303" t="str">
            <v>SGN</v>
          </cell>
          <cell r="G1303" t="str">
            <v>Forecast</v>
          </cell>
        </row>
        <row r="1304">
          <cell r="B1304" t="str">
            <v>MAST</v>
          </cell>
          <cell r="C1304">
            <v>92</v>
          </cell>
          <cell r="D1304">
            <v>18</v>
          </cell>
          <cell r="E1304" t="str">
            <v>MAST - Sea</v>
          </cell>
          <cell r="F1304" t="str">
            <v>SGN</v>
          </cell>
          <cell r="G1304" t="str">
            <v>Forecast</v>
          </cell>
        </row>
        <row r="1305">
          <cell r="B1305" t="str">
            <v>MKI</v>
          </cell>
          <cell r="C1305">
            <v>2</v>
          </cell>
          <cell r="D1305">
            <v>18</v>
          </cell>
          <cell r="E1305" t="str">
            <v>MKI - Sea</v>
          </cell>
          <cell r="F1305" t="str">
            <v>SGN</v>
          </cell>
          <cell r="G1305" t="str">
            <v>Forecast</v>
          </cell>
        </row>
        <row r="1306">
          <cell r="B1306" t="str">
            <v>MYSHOE</v>
          </cell>
          <cell r="C1306">
            <v>5</v>
          </cell>
          <cell r="D1306">
            <v>18</v>
          </cell>
          <cell r="E1306" t="str">
            <v>MYSHOE - Sea</v>
          </cell>
          <cell r="F1306" t="str">
            <v>SGN</v>
          </cell>
          <cell r="G1306" t="str">
            <v>Forecast</v>
          </cell>
        </row>
        <row r="1307">
          <cell r="B1307" t="str">
            <v>NBAL</v>
          </cell>
          <cell r="C1307">
            <v>0</v>
          </cell>
          <cell r="D1307">
            <v>18</v>
          </cell>
          <cell r="E1307" t="str">
            <v>NBAL - Air</v>
          </cell>
          <cell r="F1307" t="str">
            <v>SGN</v>
          </cell>
          <cell r="G1307" t="str">
            <v>Forecast</v>
          </cell>
        </row>
        <row r="1308">
          <cell r="B1308" t="str">
            <v>NBAL</v>
          </cell>
          <cell r="C1308">
            <v>148</v>
          </cell>
          <cell r="D1308">
            <v>18</v>
          </cell>
          <cell r="E1308" t="str">
            <v>NBAL - Sea</v>
          </cell>
          <cell r="F1308" t="str">
            <v>SGN</v>
          </cell>
          <cell r="G1308" t="str">
            <v>Forecast</v>
          </cell>
        </row>
        <row r="1309">
          <cell r="B1309" t="str">
            <v>NBC</v>
          </cell>
          <cell r="C1309">
            <v>24</v>
          </cell>
          <cell r="D1309">
            <v>18</v>
          </cell>
          <cell r="E1309" t="str">
            <v>NBC - Sea</v>
          </cell>
          <cell r="F1309" t="str">
            <v>SGN</v>
          </cell>
          <cell r="G1309" t="str">
            <v>Forecast</v>
          </cell>
        </row>
        <row r="1310">
          <cell r="B1310" t="str">
            <v>NBMY</v>
          </cell>
          <cell r="C1310">
            <v>22</v>
          </cell>
          <cell r="D1310">
            <v>18</v>
          </cell>
          <cell r="E1310" t="str">
            <v>NBMY - Sea</v>
          </cell>
          <cell r="F1310" t="str">
            <v>SGN</v>
          </cell>
          <cell r="G1310" t="str">
            <v>Forecast</v>
          </cell>
        </row>
        <row r="1311">
          <cell r="B1311" t="str">
            <v>NBSG</v>
          </cell>
          <cell r="C1311">
            <v>3</v>
          </cell>
          <cell r="D1311">
            <v>18</v>
          </cell>
          <cell r="E1311" t="str">
            <v>NBSG - Sea</v>
          </cell>
          <cell r="F1311" t="str">
            <v>SGN</v>
          </cell>
          <cell r="G1311" t="str">
            <v>Forecast</v>
          </cell>
        </row>
        <row r="1312">
          <cell r="B1312" t="str">
            <v>NHAC</v>
          </cell>
          <cell r="C1312">
            <v>1</v>
          </cell>
          <cell r="D1312">
            <v>18</v>
          </cell>
          <cell r="E1312" t="str">
            <v>NHAC - Sea</v>
          </cell>
          <cell r="F1312" t="str">
            <v>SGN</v>
          </cell>
          <cell r="G1312" t="str">
            <v>Forecast</v>
          </cell>
        </row>
        <row r="1313">
          <cell r="B1313" t="str">
            <v>OFWO</v>
          </cell>
          <cell r="C1313">
            <v>3</v>
          </cell>
          <cell r="D1313">
            <v>18</v>
          </cell>
          <cell r="E1313" t="str">
            <v>OFWO - Sea</v>
          </cell>
          <cell r="F1313" t="str">
            <v>SGN</v>
          </cell>
          <cell r="G1313" t="str">
            <v>Forecast</v>
          </cell>
        </row>
        <row r="1314">
          <cell r="B1314" t="str">
            <v>OUTDOR</v>
          </cell>
          <cell r="C1314">
            <v>1</v>
          </cell>
          <cell r="D1314">
            <v>18</v>
          </cell>
          <cell r="E1314" t="str">
            <v>OUTDOR - Air</v>
          </cell>
          <cell r="F1314" t="str">
            <v>SGN</v>
          </cell>
          <cell r="G1314" t="str">
            <v>Forecast</v>
          </cell>
        </row>
        <row r="1315">
          <cell r="B1315" t="str">
            <v>OUTDOR</v>
          </cell>
          <cell r="C1315">
            <v>198</v>
          </cell>
          <cell r="D1315">
            <v>18</v>
          </cell>
          <cell r="E1315" t="str">
            <v>OUTDOR - Sea</v>
          </cell>
          <cell r="F1315" t="str">
            <v>SGN</v>
          </cell>
          <cell r="G1315" t="str">
            <v>Forecast</v>
          </cell>
        </row>
        <row r="1316">
          <cell r="B1316" t="str">
            <v>PACSUN</v>
          </cell>
          <cell r="C1316">
            <v>3</v>
          </cell>
          <cell r="D1316">
            <v>18</v>
          </cell>
          <cell r="E1316" t="str">
            <v>PACSUN - Sea</v>
          </cell>
          <cell r="F1316" t="str">
            <v>SGN</v>
          </cell>
          <cell r="G1316" t="str">
            <v>Forecast</v>
          </cell>
        </row>
        <row r="1317">
          <cell r="B1317" t="str">
            <v>PVHJA</v>
          </cell>
          <cell r="C1317">
            <v>1</v>
          </cell>
          <cell r="D1317">
            <v>18</v>
          </cell>
          <cell r="E1317" t="str">
            <v>PVHJA - Sea</v>
          </cell>
          <cell r="F1317" t="str">
            <v>SGN</v>
          </cell>
          <cell r="G1317" t="str">
            <v>Forecast</v>
          </cell>
        </row>
        <row r="1318">
          <cell r="B1318" t="str">
            <v>RH</v>
          </cell>
          <cell r="C1318">
            <v>0</v>
          </cell>
          <cell r="D1318">
            <v>18</v>
          </cell>
          <cell r="E1318" t="str">
            <v>RH - Air</v>
          </cell>
          <cell r="F1318" t="str">
            <v>SGN</v>
          </cell>
          <cell r="G1318" t="str">
            <v>Forecast</v>
          </cell>
        </row>
        <row r="1319">
          <cell r="B1319" t="str">
            <v>RH</v>
          </cell>
          <cell r="C1319">
            <v>146</v>
          </cell>
          <cell r="D1319">
            <v>18</v>
          </cell>
          <cell r="E1319" t="str">
            <v>RH - Sea</v>
          </cell>
          <cell r="F1319" t="str">
            <v>SGN</v>
          </cell>
          <cell r="G1319" t="str">
            <v>Forecast</v>
          </cell>
        </row>
        <row r="1320">
          <cell r="B1320" t="str">
            <v>SPENCR</v>
          </cell>
          <cell r="C1320">
            <v>2</v>
          </cell>
          <cell r="D1320">
            <v>18</v>
          </cell>
          <cell r="E1320" t="str">
            <v>SPENCR - Sea</v>
          </cell>
          <cell r="F1320" t="str">
            <v>SGN</v>
          </cell>
          <cell r="G1320" t="str">
            <v>Forecast</v>
          </cell>
        </row>
        <row r="1321">
          <cell r="B1321" t="str">
            <v>SPST</v>
          </cell>
          <cell r="C1321">
            <v>2</v>
          </cell>
          <cell r="D1321">
            <v>18</v>
          </cell>
          <cell r="E1321" t="str">
            <v>SPST - Sea</v>
          </cell>
          <cell r="F1321" t="str">
            <v>SGN</v>
          </cell>
          <cell r="G1321" t="str">
            <v>Forecast</v>
          </cell>
        </row>
        <row r="1322">
          <cell r="B1322" t="str">
            <v>SWOOSH</v>
          </cell>
          <cell r="C1322">
            <v>60</v>
          </cell>
          <cell r="D1322">
            <v>18</v>
          </cell>
          <cell r="E1322" t="str">
            <v>SWOOSH - Air</v>
          </cell>
          <cell r="F1322" t="str">
            <v>SGN</v>
          </cell>
          <cell r="G1322" t="str">
            <v>Forecast</v>
          </cell>
        </row>
        <row r="1323">
          <cell r="B1323" t="str">
            <v>SWOOSH</v>
          </cell>
          <cell r="C1323">
            <v>5665</v>
          </cell>
          <cell r="D1323">
            <v>18</v>
          </cell>
          <cell r="E1323" t="str">
            <v>SWOOSH - Sea</v>
          </cell>
          <cell r="F1323" t="str">
            <v>SGN</v>
          </cell>
          <cell r="G1323" t="str">
            <v>Forecast</v>
          </cell>
        </row>
        <row r="1324">
          <cell r="B1324" t="str">
            <v>THAS</v>
          </cell>
          <cell r="C1324">
            <v>3</v>
          </cell>
          <cell r="D1324">
            <v>18</v>
          </cell>
          <cell r="E1324" t="str">
            <v>THAS - Sea</v>
          </cell>
          <cell r="F1324" t="str">
            <v>SGN</v>
          </cell>
          <cell r="G1324" t="str">
            <v>Forecast</v>
          </cell>
        </row>
        <row r="1325">
          <cell r="B1325" t="str">
            <v>TKMAXX</v>
          </cell>
          <cell r="C1325">
            <v>26</v>
          </cell>
          <cell r="D1325">
            <v>18</v>
          </cell>
          <cell r="E1325" t="str">
            <v>TKMAXX - Sea</v>
          </cell>
          <cell r="F1325" t="str">
            <v>SGN</v>
          </cell>
          <cell r="G1325" t="str">
            <v>Forecast</v>
          </cell>
        </row>
        <row r="1326">
          <cell r="B1326" t="str">
            <v>TOMFTW</v>
          </cell>
          <cell r="C1326">
            <v>24</v>
          </cell>
          <cell r="D1326">
            <v>18</v>
          </cell>
          <cell r="E1326" t="str">
            <v>TOMFTW - Sea</v>
          </cell>
          <cell r="F1326" t="str">
            <v>SGN</v>
          </cell>
          <cell r="G1326" t="str">
            <v>Forecast</v>
          </cell>
        </row>
        <row r="1327">
          <cell r="B1327" t="str">
            <v>UAAIR</v>
          </cell>
          <cell r="C1327">
            <v>13</v>
          </cell>
          <cell r="D1327">
            <v>18</v>
          </cell>
          <cell r="E1327" t="str">
            <v>UAAIR - Air</v>
          </cell>
          <cell r="F1327" t="str">
            <v>SGN</v>
          </cell>
          <cell r="G1327" t="str">
            <v>Forecast</v>
          </cell>
        </row>
        <row r="1328">
          <cell r="B1328" t="str">
            <v>UADSHP</v>
          </cell>
          <cell r="C1328">
            <v>5</v>
          </cell>
          <cell r="D1328">
            <v>18</v>
          </cell>
          <cell r="E1328" t="str">
            <v>UADSHP - Sea</v>
          </cell>
          <cell r="F1328" t="str">
            <v>SGN</v>
          </cell>
          <cell r="G1328" t="str">
            <v>Forecast</v>
          </cell>
        </row>
        <row r="1329">
          <cell r="B1329" t="str">
            <v>UAWEN</v>
          </cell>
          <cell r="C1329">
            <v>32</v>
          </cell>
          <cell r="D1329">
            <v>18</v>
          </cell>
          <cell r="E1329" t="str">
            <v>UAWEN - Sea</v>
          </cell>
          <cell r="F1329" t="str">
            <v>SGN</v>
          </cell>
          <cell r="G1329" t="str">
            <v>Forecast</v>
          </cell>
        </row>
        <row r="1330">
          <cell r="B1330" t="str">
            <v>URBAN</v>
          </cell>
          <cell r="C1330">
            <v>16</v>
          </cell>
          <cell r="D1330">
            <v>18</v>
          </cell>
          <cell r="E1330" t="str">
            <v>URBAN - Sea</v>
          </cell>
          <cell r="F1330" t="str">
            <v>SGN</v>
          </cell>
          <cell r="G1330" t="str">
            <v>Forecast</v>
          </cell>
        </row>
        <row r="1331">
          <cell r="B1331" t="str">
            <v>WARAS</v>
          </cell>
          <cell r="C1331">
            <v>1</v>
          </cell>
          <cell r="D1331">
            <v>18</v>
          </cell>
          <cell r="E1331" t="str">
            <v>WARAS - Sea</v>
          </cell>
          <cell r="F1331" t="str">
            <v>SGN</v>
          </cell>
          <cell r="G1331" t="str">
            <v>Forecast</v>
          </cell>
        </row>
        <row r="1332">
          <cell r="B1332" t="str">
            <v>WARMEX</v>
          </cell>
          <cell r="C1332">
            <v>4</v>
          </cell>
          <cell r="D1332">
            <v>18</v>
          </cell>
          <cell r="E1332" t="str">
            <v>WARMEX - Sea</v>
          </cell>
          <cell r="F1332" t="str">
            <v>SGN</v>
          </cell>
          <cell r="G1332" t="str">
            <v>Forecast</v>
          </cell>
        </row>
        <row r="1333">
          <cell r="B1333" t="str">
            <v>X47BL</v>
          </cell>
          <cell r="C1333">
            <v>0</v>
          </cell>
          <cell r="D1333">
            <v>18</v>
          </cell>
          <cell r="E1333" t="str">
            <v>X47BL - Sea</v>
          </cell>
          <cell r="F1333" t="str">
            <v>SGN</v>
          </cell>
          <cell r="G1333" t="str">
            <v>Forecast</v>
          </cell>
        </row>
        <row r="1334">
          <cell r="B1334" t="str">
            <v>XATPE</v>
          </cell>
          <cell r="C1334">
            <v>0</v>
          </cell>
          <cell r="D1334">
            <v>18</v>
          </cell>
          <cell r="E1334" t="str">
            <v>XATPE - Sea</v>
          </cell>
          <cell r="F1334" t="str">
            <v>SGN</v>
          </cell>
          <cell r="G1334" t="str">
            <v>Forecast</v>
          </cell>
        </row>
        <row r="1335">
          <cell r="B1335" t="str">
            <v>XCALM</v>
          </cell>
          <cell r="C1335">
            <v>1</v>
          </cell>
          <cell r="D1335">
            <v>18</v>
          </cell>
          <cell r="E1335" t="str">
            <v>XCALM - Sea</v>
          </cell>
          <cell r="F1335" t="str">
            <v>SGN</v>
          </cell>
          <cell r="G1335" t="str">
            <v>Forecast</v>
          </cell>
        </row>
        <row r="1336">
          <cell r="B1336" t="str">
            <v>XDOIT</v>
          </cell>
          <cell r="C1336">
            <v>1</v>
          </cell>
          <cell r="D1336">
            <v>18</v>
          </cell>
          <cell r="E1336" t="str">
            <v>XDOIT - Sea</v>
          </cell>
          <cell r="F1336" t="str">
            <v>SGN</v>
          </cell>
          <cell r="G1336" t="str">
            <v>Forecast</v>
          </cell>
        </row>
        <row r="1337">
          <cell r="B1337" t="str">
            <v>XGPWH</v>
          </cell>
          <cell r="C1337">
            <v>2</v>
          </cell>
          <cell r="D1337">
            <v>18</v>
          </cell>
          <cell r="E1337" t="str">
            <v>XGPWH - Sea</v>
          </cell>
          <cell r="F1337" t="str">
            <v>SGN</v>
          </cell>
          <cell r="G1337" t="str">
            <v>Forecast</v>
          </cell>
        </row>
        <row r="1338">
          <cell r="B1338" t="str">
            <v>XKEENI</v>
          </cell>
          <cell r="C1338">
            <v>0</v>
          </cell>
          <cell r="D1338">
            <v>18</v>
          </cell>
          <cell r="E1338" t="str">
            <v>XKEENI - Sea</v>
          </cell>
          <cell r="F1338" t="str">
            <v>SGN</v>
          </cell>
          <cell r="G1338" t="str">
            <v>Forecast</v>
          </cell>
        </row>
        <row r="1339">
          <cell r="B1339" t="str">
            <v>XWASO</v>
          </cell>
          <cell r="C1339">
            <v>3</v>
          </cell>
          <cell r="D1339">
            <v>18</v>
          </cell>
          <cell r="E1339" t="str">
            <v>XWASO - Sea</v>
          </cell>
          <cell r="F1339" t="str">
            <v>SGN</v>
          </cell>
          <cell r="G1339" t="str">
            <v>Forecast</v>
          </cell>
        </row>
        <row r="1340">
          <cell r="B1340" t="str">
            <v>AEBV</v>
          </cell>
          <cell r="C1340">
            <v>56</v>
          </cell>
          <cell r="D1340">
            <v>19</v>
          </cell>
          <cell r="E1340" t="str">
            <v>AEBV - Sea</v>
          </cell>
          <cell r="F1340" t="str">
            <v>SGN</v>
          </cell>
          <cell r="G1340" t="str">
            <v>Forecast</v>
          </cell>
        </row>
        <row r="1341">
          <cell r="B1341" t="str">
            <v>AEO</v>
          </cell>
          <cell r="C1341">
            <v>0</v>
          </cell>
          <cell r="D1341">
            <v>19</v>
          </cell>
          <cell r="E1341" t="str">
            <v>AEO - Air</v>
          </cell>
          <cell r="F1341" t="str">
            <v>SGN</v>
          </cell>
          <cell r="G1341" t="str">
            <v>Forecast</v>
          </cell>
        </row>
        <row r="1342">
          <cell r="B1342" t="str">
            <v>AEO</v>
          </cell>
          <cell r="C1342">
            <v>327</v>
          </cell>
          <cell r="D1342">
            <v>19</v>
          </cell>
          <cell r="E1342" t="str">
            <v>AEO - Sea</v>
          </cell>
          <cell r="F1342" t="str">
            <v>SGN</v>
          </cell>
          <cell r="G1342" t="str">
            <v>Forecast</v>
          </cell>
        </row>
        <row r="1343">
          <cell r="B1343" t="str">
            <v>AEOMIX</v>
          </cell>
          <cell r="C1343">
            <v>316</v>
          </cell>
          <cell r="D1343">
            <v>19</v>
          </cell>
          <cell r="E1343" t="str">
            <v>AEOMIX - Sea</v>
          </cell>
          <cell r="F1343" t="str">
            <v>SGN</v>
          </cell>
          <cell r="G1343" t="str">
            <v>Forecast</v>
          </cell>
        </row>
        <row r="1344">
          <cell r="B1344" t="str">
            <v>ANNINC</v>
          </cell>
          <cell r="C1344">
            <v>4</v>
          </cell>
          <cell r="D1344">
            <v>19</v>
          </cell>
          <cell r="E1344" t="str">
            <v>ANNINC - Sea</v>
          </cell>
          <cell r="F1344" t="str">
            <v>SGN</v>
          </cell>
          <cell r="G1344" t="str">
            <v>Forecast</v>
          </cell>
        </row>
        <row r="1345">
          <cell r="B1345" t="str">
            <v>ARMOUR</v>
          </cell>
          <cell r="C1345">
            <v>131</v>
          </cell>
          <cell r="D1345">
            <v>19</v>
          </cell>
          <cell r="E1345" t="str">
            <v>ARMOUR - Sea</v>
          </cell>
          <cell r="F1345" t="str">
            <v>SGN</v>
          </cell>
          <cell r="G1345" t="str">
            <v>Forecast</v>
          </cell>
        </row>
        <row r="1346">
          <cell r="B1346" t="str">
            <v>ATC</v>
          </cell>
          <cell r="C1346">
            <v>0</v>
          </cell>
          <cell r="D1346">
            <v>19</v>
          </cell>
          <cell r="E1346" t="str">
            <v>ATC - Air</v>
          </cell>
          <cell r="F1346" t="str">
            <v>SGN</v>
          </cell>
          <cell r="G1346" t="str">
            <v>Forecast</v>
          </cell>
        </row>
        <row r="1347">
          <cell r="B1347" t="str">
            <v>ATC</v>
          </cell>
          <cell r="C1347">
            <v>22</v>
          </cell>
          <cell r="D1347">
            <v>19</v>
          </cell>
          <cell r="E1347" t="str">
            <v>ATC - Sea</v>
          </cell>
          <cell r="F1347" t="str">
            <v>SGN</v>
          </cell>
          <cell r="G1347" t="str">
            <v>Forecast</v>
          </cell>
        </row>
        <row r="1348">
          <cell r="B1348" t="str">
            <v>ATS</v>
          </cell>
          <cell r="C1348">
            <v>1</v>
          </cell>
          <cell r="D1348">
            <v>19</v>
          </cell>
          <cell r="E1348" t="str">
            <v>ATS - Sea</v>
          </cell>
          <cell r="F1348" t="str">
            <v>SGN</v>
          </cell>
          <cell r="G1348" t="str">
            <v>Forecast</v>
          </cell>
        </row>
        <row r="1349">
          <cell r="B1349" t="str">
            <v>BEUAVE</v>
          </cell>
          <cell r="C1349">
            <v>5</v>
          </cell>
          <cell r="D1349">
            <v>19</v>
          </cell>
          <cell r="E1349" t="str">
            <v>BEUAVE - Sea</v>
          </cell>
          <cell r="F1349" t="str">
            <v>SGN</v>
          </cell>
          <cell r="G1349" t="str">
            <v>Forecast</v>
          </cell>
        </row>
        <row r="1350">
          <cell r="B1350" t="str">
            <v>BOSE</v>
          </cell>
          <cell r="C1350">
            <v>3</v>
          </cell>
          <cell r="D1350">
            <v>19</v>
          </cell>
          <cell r="E1350" t="str">
            <v>BOSE - Sea</v>
          </cell>
          <cell r="F1350" t="str">
            <v>SGN</v>
          </cell>
          <cell r="G1350" t="str">
            <v>Forecast</v>
          </cell>
        </row>
        <row r="1351">
          <cell r="B1351" t="str">
            <v>BPSHCA</v>
          </cell>
          <cell r="C1351">
            <v>0</v>
          </cell>
          <cell r="D1351">
            <v>19</v>
          </cell>
          <cell r="E1351" t="str">
            <v>BPSHCA - Sea</v>
          </cell>
          <cell r="F1351" t="str">
            <v>SGN</v>
          </cell>
          <cell r="G1351" t="str">
            <v>Forecast</v>
          </cell>
        </row>
        <row r="1352">
          <cell r="B1352" t="str">
            <v>CKACEU</v>
          </cell>
          <cell r="C1352">
            <v>2</v>
          </cell>
          <cell r="D1352">
            <v>19</v>
          </cell>
          <cell r="E1352" t="str">
            <v>CKACEU - Sea</v>
          </cell>
          <cell r="F1352" t="str">
            <v>SGN</v>
          </cell>
          <cell r="G1352" t="str">
            <v>Forecast</v>
          </cell>
        </row>
        <row r="1353">
          <cell r="B1353" t="str">
            <v>CKRTEU</v>
          </cell>
          <cell r="C1353">
            <v>9</v>
          </cell>
          <cell r="D1353">
            <v>19</v>
          </cell>
          <cell r="E1353" t="str">
            <v>CKRTEU - Sea</v>
          </cell>
          <cell r="F1353" t="str">
            <v>SGN</v>
          </cell>
          <cell r="G1353" t="str">
            <v>Forecast</v>
          </cell>
        </row>
        <row r="1354">
          <cell r="B1354" t="str">
            <v>CKSWEU</v>
          </cell>
          <cell r="C1354">
            <v>2</v>
          </cell>
          <cell r="D1354">
            <v>19</v>
          </cell>
          <cell r="E1354" t="str">
            <v>CKSWEU - Sea</v>
          </cell>
          <cell r="F1354" t="str">
            <v>SGN</v>
          </cell>
          <cell r="G1354" t="str">
            <v>Forecast</v>
          </cell>
        </row>
        <row r="1355">
          <cell r="B1355" t="str">
            <v>COLE</v>
          </cell>
          <cell r="C1355">
            <v>0</v>
          </cell>
          <cell r="D1355">
            <v>19</v>
          </cell>
          <cell r="E1355" t="str">
            <v>COLE - Sea</v>
          </cell>
          <cell r="F1355" t="str">
            <v>SGN</v>
          </cell>
          <cell r="G1355" t="str">
            <v>Forecast</v>
          </cell>
        </row>
        <row r="1356">
          <cell r="B1356" t="str">
            <v>CONVRS</v>
          </cell>
          <cell r="C1356">
            <v>28</v>
          </cell>
          <cell r="D1356">
            <v>19</v>
          </cell>
          <cell r="E1356" t="str">
            <v>CONVRS - Sea</v>
          </cell>
          <cell r="F1356" t="str">
            <v>SGN</v>
          </cell>
          <cell r="G1356" t="str">
            <v>Forecast</v>
          </cell>
        </row>
        <row r="1357">
          <cell r="B1357" t="str">
            <v>DEICH</v>
          </cell>
          <cell r="C1357">
            <v>9</v>
          </cell>
          <cell r="D1357">
            <v>19</v>
          </cell>
          <cell r="E1357" t="str">
            <v>DEICH - Sea</v>
          </cell>
          <cell r="F1357" t="str">
            <v>SGN</v>
          </cell>
          <cell r="G1357" t="str">
            <v>Forecast</v>
          </cell>
        </row>
        <row r="1358">
          <cell r="B1358" t="str">
            <v>DICKS</v>
          </cell>
          <cell r="C1358">
            <v>0</v>
          </cell>
          <cell r="D1358">
            <v>19</v>
          </cell>
          <cell r="E1358" t="str">
            <v>DICKS - Air</v>
          </cell>
          <cell r="F1358" t="str">
            <v>SGN</v>
          </cell>
          <cell r="G1358" t="str">
            <v>Forecast</v>
          </cell>
        </row>
        <row r="1359">
          <cell r="B1359" t="str">
            <v>DICKS</v>
          </cell>
          <cell r="C1359">
            <v>7</v>
          </cell>
          <cell r="D1359">
            <v>19</v>
          </cell>
          <cell r="E1359" t="str">
            <v>DICKS - Sea</v>
          </cell>
          <cell r="F1359" t="str">
            <v>SGN</v>
          </cell>
          <cell r="G1359" t="str">
            <v>Forecast</v>
          </cell>
        </row>
        <row r="1360">
          <cell r="B1360" t="str">
            <v>EDDIEB</v>
          </cell>
          <cell r="C1360">
            <v>1</v>
          </cell>
          <cell r="D1360">
            <v>19</v>
          </cell>
          <cell r="E1360" t="str">
            <v>EDDIEB - Air</v>
          </cell>
          <cell r="F1360" t="str">
            <v>SGN</v>
          </cell>
          <cell r="G1360" t="str">
            <v>Forecast</v>
          </cell>
        </row>
        <row r="1361">
          <cell r="B1361" t="str">
            <v>EDDIEB</v>
          </cell>
          <cell r="C1361">
            <v>14</v>
          </cell>
          <cell r="D1361">
            <v>19</v>
          </cell>
          <cell r="E1361" t="str">
            <v>EDDIEB - Sea</v>
          </cell>
          <cell r="F1361" t="str">
            <v>SGN</v>
          </cell>
          <cell r="G1361" t="str">
            <v>Forecast</v>
          </cell>
        </row>
        <row r="1362">
          <cell r="B1362" t="str">
            <v>EXPRES</v>
          </cell>
          <cell r="C1362">
            <v>40</v>
          </cell>
          <cell r="D1362">
            <v>19</v>
          </cell>
          <cell r="E1362" t="str">
            <v>EXPRES - Sea</v>
          </cell>
          <cell r="F1362" t="str">
            <v>SGN</v>
          </cell>
          <cell r="G1362" t="str">
            <v>Forecast</v>
          </cell>
        </row>
        <row r="1363">
          <cell r="B1363" t="str">
            <v>GAP</v>
          </cell>
          <cell r="C1363">
            <v>2</v>
          </cell>
          <cell r="D1363">
            <v>19</v>
          </cell>
          <cell r="E1363" t="str">
            <v>GAP - Air</v>
          </cell>
          <cell r="F1363" t="str">
            <v>SGN</v>
          </cell>
          <cell r="G1363" t="str">
            <v>Forecast</v>
          </cell>
        </row>
        <row r="1364">
          <cell r="B1364" t="str">
            <v>GAP</v>
          </cell>
          <cell r="C1364">
            <v>808</v>
          </cell>
          <cell r="D1364">
            <v>19</v>
          </cell>
          <cell r="E1364" t="str">
            <v>GAP - Sea</v>
          </cell>
          <cell r="F1364" t="str">
            <v>SGN</v>
          </cell>
          <cell r="G1364" t="str">
            <v>Forecast</v>
          </cell>
        </row>
        <row r="1365">
          <cell r="B1365" t="str">
            <v>GFSI</v>
          </cell>
          <cell r="C1365">
            <v>2</v>
          </cell>
          <cell r="D1365">
            <v>19</v>
          </cell>
          <cell r="E1365" t="str">
            <v>GFSI - Sea</v>
          </cell>
          <cell r="F1365" t="str">
            <v>SGN</v>
          </cell>
          <cell r="G1365" t="str">
            <v>Forecast</v>
          </cell>
        </row>
        <row r="1366">
          <cell r="B1366" t="str">
            <v>GORE</v>
          </cell>
          <cell r="C1366">
            <v>30</v>
          </cell>
          <cell r="D1366">
            <v>19</v>
          </cell>
          <cell r="E1366" t="str">
            <v>GORE - Sea</v>
          </cell>
          <cell r="F1366" t="str">
            <v>SGN</v>
          </cell>
          <cell r="G1366" t="str">
            <v>Forecast</v>
          </cell>
        </row>
        <row r="1367">
          <cell r="B1367" t="str">
            <v>GUITCN</v>
          </cell>
          <cell r="C1367">
            <v>8</v>
          </cell>
          <cell r="D1367">
            <v>19</v>
          </cell>
          <cell r="E1367" t="str">
            <v>GUITCN - Sea</v>
          </cell>
          <cell r="F1367" t="str">
            <v>SGN</v>
          </cell>
          <cell r="G1367" t="str">
            <v>Forecast</v>
          </cell>
        </row>
        <row r="1368">
          <cell r="B1368" t="str">
            <v>HAGGAR</v>
          </cell>
          <cell r="C1368">
            <v>15</v>
          </cell>
          <cell r="D1368">
            <v>19</v>
          </cell>
          <cell r="E1368" t="str">
            <v>HAGGAR - Sea</v>
          </cell>
          <cell r="F1368" t="str">
            <v>SGN</v>
          </cell>
          <cell r="G1368" t="str">
            <v>Forecast</v>
          </cell>
        </row>
        <row r="1369">
          <cell r="B1369" t="str">
            <v>HORBAC</v>
          </cell>
          <cell r="C1369">
            <v>10</v>
          </cell>
          <cell r="D1369">
            <v>19</v>
          </cell>
          <cell r="E1369" t="str">
            <v>HORBAC - Sea</v>
          </cell>
          <cell r="F1369" t="str">
            <v>SGN</v>
          </cell>
          <cell r="G1369" t="str">
            <v>Forecast</v>
          </cell>
        </row>
        <row r="1370">
          <cell r="B1370" t="str">
            <v>IMAGE</v>
          </cell>
          <cell r="C1370">
            <v>7</v>
          </cell>
          <cell r="D1370">
            <v>19</v>
          </cell>
          <cell r="E1370" t="str">
            <v>IMAGE - Sea</v>
          </cell>
          <cell r="F1370" t="str">
            <v>SGN</v>
          </cell>
          <cell r="G1370" t="str">
            <v>Forecast</v>
          </cell>
        </row>
        <row r="1371">
          <cell r="B1371" t="str">
            <v>JCREW</v>
          </cell>
          <cell r="C1371">
            <v>10</v>
          </cell>
          <cell r="D1371">
            <v>19</v>
          </cell>
          <cell r="E1371" t="str">
            <v>JCREW - Air</v>
          </cell>
          <cell r="F1371" t="str">
            <v>SGN</v>
          </cell>
          <cell r="G1371" t="str">
            <v>Forecast</v>
          </cell>
        </row>
        <row r="1372">
          <cell r="B1372" t="str">
            <v>JCREW</v>
          </cell>
          <cell r="C1372">
            <v>9</v>
          </cell>
          <cell r="D1372">
            <v>19</v>
          </cell>
          <cell r="E1372" t="str">
            <v>JCREW - Sea</v>
          </cell>
          <cell r="F1372" t="str">
            <v>SGN</v>
          </cell>
          <cell r="G1372" t="str">
            <v>Forecast</v>
          </cell>
        </row>
        <row r="1373">
          <cell r="B1373" t="str">
            <v>KMRTFM</v>
          </cell>
          <cell r="C1373">
            <v>19</v>
          </cell>
          <cell r="D1373">
            <v>19</v>
          </cell>
          <cell r="E1373" t="str">
            <v>KMRTFM - Sea</v>
          </cell>
          <cell r="F1373" t="str">
            <v>SGN</v>
          </cell>
          <cell r="G1373" t="str">
            <v>Forecast</v>
          </cell>
        </row>
        <row r="1374">
          <cell r="B1374" t="str">
            <v>MAST</v>
          </cell>
          <cell r="C1374">
            <v>191</v>
          </cell>
          <cell r="D1374">
            <v>19</v>
          </cell>
          <cell r="E1374" t="str">
            <v>MAST - Sea</v>
          </cell>
          <cell r="F1374" t="str">
            <v>SGN</v>
          </cell>
          <cell r="G1374" t="str">
            <v>Forecast</v>
          </cell>
        </row>
        <row r="1375">
          <cell r="B1375" t="str">
            <v>MUFREN</v>
          </cell>
          <cell r="C1375">
            <v>1</v>
          </cell>
          <cell r="D1375">
            <v>19</v>
          </cell>
          <cell r="E1375" t="str">
            <v>MUFREN - Sea</v>
          </cell>
          <cell r="F1375" t="str">
            <v>SGN</v>
          </cell>
          <cell r="G1375" t="str">
            <v>Forecast</v>
          </cell>
        </row>
        <row r="1376">
          <cell r="B1376" t="str">
            <v>NBAL</v>
          </cell>
          <cell r="C1376">
            <v>1</v>
          </cell>
          <cell r="D1376">
            <v>19</v>
          </cell>
          <cell r="E1376" t="str">
            <v>NBAL - Air</v>
          </cell>
          <cell r="F1376" t="str">
            <v>SGN</v>
          </cell>
          <cell r="G1376" t="str">
            <v>Forecast</v>
          </cell>
        </row>
        <row r="1377">
          <cell r="B1377" t="str">
            <v>NBAL</v>
          </cell>
          <cell r="C1377">
            <v>117</v>
          </cell>
          <cell r="D1377">
            <v>19</v>
          </cell>
          <cell r="E1377" t="str">
            <v>NBAL - Sea</v>
          </cell>
          <cell r="F1377" t="str">
            <v>SGN</v>
          </cell>
          <cell r="G1377" t="str">
            <v>Forecast</v>
          </cell>
        </row>
        <row r="1378">
          <cell r="B1378" t="str">
            <v>NBC</v>
          </cell>
          <cell r="C1378">
            <v>59</v>
          </cell>
          <cell r="D1378">
            <v>19</v>
          </cell>
          <cell r="E1378" t="str">
            <v>NBC - Sea</v>
          </cell>
          <cell r="F1378" t="str">
            <v>SGN</v>
          </cell>
          <cell r="G1378" t="str">
            <v>Forecast</v>
          </cell>
        </row>
        <row r="1379">
          <cell r="B1379" t="str">
            <v>NBMY</v>
          </cell>
          <cell r="C1379">
            <v>1</v>
          </cell>
          <cell r="D1379">
            <v>19</v>
          </cell>
          <cell r="E1379" t="str">
            <v>NBMY - Sea</v>
          </cell>
          <cell r="F1379" t="str">
            <v>SGN</v>
          </cell>
          <cell r="G1379" t="str">
            <v>Forecast</v>
          </cell>
        </row>
        <row r="1380">
          <cell r="B1380" t="str">
            <v>NHAC</v>
          </cell>
          <cell r="C1380">
            <v>3</v>
          </cell>
          <cell r="D1380">
            <v>19</v>
          </cell>
          <cell r="E1380" t="str">
            <v>NHAC - Sea</v>
          </cell>
          <cell r="F1380" t="str">
            <v>SGN</v>
          </cell>
          <cell r="G1380" t="str">
            <v>Forecast</v>
          </cell>
        </row>
        <row r="1381">
          <cell r="B1381" t="str">
            <v>OFWO</v>
          </cell>
          <cell r="C1381">
            <v>7</v>
          </cell>
          <cell r="D1381">
            <v>19</v>
          </cell>
          <cell r="E1381" t="str">
            <v>OFWO - Sea</v>
          </cell>
          <cell r="F1381" t="str">
            <v>SGN</v>
          </cell>
          <cell r="G1381" t="str">
            <v>Forecast</v>
          </cell>
        </row>
        <row r="1382">
          <cell r="B1382" t="str">
            <v>OUTDOR</v>
          </cell>
          <cell r="C1382">
            <v>0</v>
          </cell>
          <cell r="D1382">
            <v>19</v>
          </cell>
          <cell r="E1382" t="str">
            <v>OUTDOR - Air</v>
          </cell>
          <cell r="F1382" t="str">
            <v>SGN</v>
          </cell>
          <cell r="G1382" t="str">
            <v>Forecast</v>
          </cell>
        </row>
        <row r="1383">
          <cell r="B1383" t="str">
            <v>OUTDOR</v>
          </cell>
          <cell r="C1383">
            <v>372</v>
          </cell>
          <cell r="D1383">
            <v>19</v>
          </cell>
          <cell r="E1383" t="str">
            <v>OUTDOR - Sea</v>
          </cell>
          <cell r="F1383" t="str">
            <v>SGN</v>
          </cell>
          <cell r="G1383" t="str">
            <v>Forecast</v>
          </cell>
        </row>
        <row r="1384">
          <cell r="B1384" t="str">
            <v>PACSUN</v>
          </cell>
          <cell r="C1384">
            <v>3</v>
          </cell>
          <cell r="D1384">
            <v>19</v>
          </cell>
          <cell r="E1384" t="str">
            <v>PACSUN - Sea</v>
          </cell>
          <cell r="F1384" t="str">
            <v>SGN</v>
          </cell>
          <cell r="G1384" t="str">
            <v>Forecast</v>
          </cell>
        </row>
        <row r="1385">
          <cell r="B1385" t="str">
            <v>PESPO</v>
          </cell>
          <cell r="C1385">
            <v>1</v>
          </cell>
          <cell r="D1385">
            <v>19</v>
          </cell>
          <cell r="E1385" t="str">
            <v>PESPO - Sea</v>
          </cell>
          <cell r="F1385" t="str">
            <v>SGN</v>
          </cell>
          <cell r="G1385" t="str">
            <v>Forecast</v>
          </cell>
        </row>
        <row r="1386">
          <cell r="B1386" t="str">
            <v>PVHJA</v>
          </cell>
          <cell r="C1386">
            <v>1</v>
          </cell>
          <cell r="D1386">
            <v>19</v>
          </cell>
          <cell r="E1386" t="str">
            <v>PVHJA - Sea</v>
          </cell>
          <cell r="F1386" t="str">
            <v>SGN</v>
          </cell>
          <cell r="G1386" t="str">
            <v>Forecast</v>
          </cell>
        </row>
        <row r="1387">
          <cell r="B1387" t="str">
            <v>RH</v>
          </cell>
          <cell r="C1387">
            <v>171</v>
          </cell>
          <cell r="D1387">
            <v>19</v>
          </cell>
          <cell r="E1387" t="str">
            <v>RH - Sea</v>
          </cell>
          <cell r="F1387" t="str">
            <v>SGN</v>
          </cell>
          <cell r="G1387" t="str">
            <v>Forecast</v>
          </cell>
        </row>
        <row r="1388">
          <cell r="B1388" t="str">
            <v>RIPC</v>
          </cell>
          <cell r="C1388">
            <v>1</v>
          </cell>
          <cell r="D1388">
            <v>19</v>
          </cell>
          <cell r="E1388" t="str">
            <v>RIPC - Sea</v>
          </cell>
          <cell r="F1388" t="str">
            <v>SGN</v>
          </cell>
          <cell r="G1388" t="str">
            <v>Forecast</v>
          </cell>
        </row>
        <row r="1389">
          <cell r="B1389" t="str">
            <v>SPST</v>
          </cell>
          <cell r="C1389">
            <v>6</v>
          </cell>
          <cell r="D1389">
            <v>19</v>
          </cell>
          <cell r="E1389" t="str">
            <v>SPST - Sea</v>
          </cell>
          <cell r="F1389" t="str">
            <v>SGN</v>
          </cell>
          <cell r="G1389" t="str">
            <v>Forecast</v>
          </cell>
        </row>
        <row r="1390">
          <cell r="B1390" t="str">
            <v>SWOOSH</v>
          </cell>
          <cell r="C1390">
            <v>44</v>
          </cell>
          <cell r="D1390">
            <v>19</v>
          </cell>
          <cell r="E1390" t="str">
            <v>SWOOSH - Air</v>
          </cell>
          <cell r="F1390" t="str">
            <v>SGN</v>
          </cell>
          <cell r="G1390" t="str">
            <v>Forecast</v>
          </cell>
        </row>
        <row r="1391">
          <cell r="B1391" t="str">
            <v>SWOOSH</v>
          </cell>
          <cell r="C1391">
            <v>3678</v>
          </cell>
          <cell r="D1391">
            <v>19</v>
          </cell>
          <cell r="E1391" t="str">
            <v>SWOOSH - Sea</v>
          </cell>
          <cell r="F1391" t="str">
            <v>SGN</v>
          </cell>
          <cell r="G1391" t="str">
            <v>Forecast</v>
          </cell>
        </row>
        <row r="1392">
          <cell r="B1392" t="str">
            <v>THAS</v>
          </cell>
          <cell r="C1392">
            <v>4</v>
          </cell>
          <cell r="D1392">
            <v>19</v>
          </cell>
          <cell r="E1392" t="str">
            <v>THAS - Sea</v>
          </cell>
          <cell r="F1392" t="str">
            <v>SGN</v>
          </cell>
          <cell r="G1392" t="str">
            <v>Forecast</v>
          </cell>
        </row>
        <row r="1393">
          <cell r="B1393" t="str">
            <v>TKMAXX</v>
          </cell>
          <cell r="C1393">
            <v>58</v>
          </cell>
          <cell r="D1393">
            <v>19</v>
          </cell>
          <cell r="E1393" t="str">
            <v>TKMAXX - Sea</v>
          </cell>
          <cell r="F1393" t="str">
            <v>SGN</v>
          </cell>
          <cell r="G1393" t="str">
            <v>Forecast</v>
          </cell>
        </row>
        <row r="1394">
          <cell r="B1394" t="str">
            <v>TOMFTW</v>
          </cell>
          <cell r="C1394">
            <v>35</v>
          </cell>
          <cell r="D1394">
            <v>19</v>
          </cell>
          <cell r="E1394" t="str">
            <v>TOMFTW - Sea</v>
          </cell>
          <cell r="F1394" t="str">
            <v>SGN</v>
          </cell>
          <cell r="G1394" t="str">
            <v>Forecast</v>
          </cell>
        </row>
        <row r="1395">
          <cell r="B1395" t="str">
            <v>TOMHAN</v>
          </cell>
          <cell r="C1395">
            <v>1</v>
          </cell>
          <cell r="D1395">
            <v>19</v>
          </cell>
          <cell r="E1395" t="str">
            <v>TOMHAN - Sea</v>
          </cell>
          <cell r="F1395" t="str">
            <v>SGN</v>
          </cell>
          <cell r="G1395" t="str">
            <v>Forecast</v>
          </cell>
        </row>
        <row r="1396">
          <cell r="B1396" t="str">
            <v>TOMJEU</v>
          </cell>
          <cell r="C1396">
            <v>4</v>
          </cell>
          <cell r="D1396">
            <v>19</v>
          </cell>
          <cell r="E1396" t="str">
            <v>TOMJEU - Sea</v>
          </cell>
          <cell r="F1396" t="str">
            <v>SGN</v>
          </cell>
          <cell r="G1396" t="str">
            <v>Forecast</v>
          </cell>
        </row>
        <row r="1397">
          <cell r="B1397" t="str">
            <v>TOMRTL</v>
          </cell>
          <cell r="C1397">
            <v>1</v>
          </cell>
          <cell r="D1397">
            <v>19</v>
          </cell>
          <cell r="E1397" t="str">
            <v>TOMRTL - Sea</v>
          </cell>
          <cell r="F1397" t="str">
            <v>SGN</v>
          </cell>
          <cell r="G1397" t="str">
            <v>Forecast</v>
          </cell>
        </row>
        <row r="1398">
          <cell r="B1398" t="str">
            <v>TOMSEU</v>
          </cell>
          <cell r="C1398">
            <v>2</v>
          </cell>
          <cell r="D1398">
            <v>19</v>
          </cell>
          <cell r="E1398" t="str">
            <v>TOMSEU - Sea</v>
          </cell>
          <cell r="F1398" t="str">
            <v>SGN</v>
          </cell>
          <cell r="G1398" t="str">
            <v>Forecast</v>
          </cell>
        </row>
        <row r="1399">
          <cell r="B1399" t="str">
            <v>UAAIR</v>
          </cell>
          <cell r="C1399">
            <v>17</v>
          </cell>
          <cell r="D1399">
            <v>19</v>
          </cell>
          <cell r="E1399" t="str">
            <v>UAAIR - Air</v>
          </cell>
          <cell r="F1399" t="str">
            <v>SGN</v>
          </cell>
          <cell r="G1399" t="str">
            <v>Forecast</v>
          </cell>
        </row>
        <row r="1400">
          <cell r="B1400" t="str">
            <v>UADSHP</v>
          </cell>
          <cell r="C1400">
            <v>4</v>
          </cell>
          <cell r="D1400">
            <v>19</v>
          </cell>
          <cell r="E1400" t="str">
            <v>UADSHP - Sea</v>
          </cell>
          <cell r="F1400" t="str">
            <v>SGN</v>
          </cell>
          <cell r="G1400" t="str">
            <v>Forecast</v>
          </cell>
        </row>
        <row r="1401">
          <cell r="B1401" t="str">
            <v>UAWEN</v>
          </cell>
          <cell r="C1401">
            <v>74</v>
          </cell>
          <cell r="D1401">
            <v>19</v>
          </cell>
          <cell r="E1401" t="str">
            <v>UAWEN - Sea</v>
          </cell>
          <cell r="F1401" t="str">
            <v>SGN</v>
          </cell>
          <cell r="G1401" t="str">
            <v>Forecast</v>
          </cell>
        </row>
        <row r="1402">
          <cell r="B1402" t="str">
            <v>URBAN</v>
          </cell>
          <cell r="C1402">
            <v>44</v>
          </cell>
          <cell r="D1402">
            <v>19</v>
          </cell>
          <cell r="E1402" t="str">
            <v>URBAN - Sea</v>
          </cell>
          <cell r="F1402" t="str">
            <v>SGN</v>
          </cell>
          <cell r="G1402" t="str">
            <v>Forecast</v>
          </cell>
        </row>
        <row r="1403">
          <cell r="B1403" t="str">
            <v>WARAS</v>
          </cell>
          <cell r="C1403">
            <v>6</v>
          </cell>
          <cell r="D1403">
            <v>19</v>
          </cell>
          <cell r="E1403" t="str">
            <v>WARAS - Sea</v>
          </cell>
          <cell r="F1403" t="str">
            <v>SGN</v>
          </cell>
          <cell r="G1403" t="str">
            <v>Forecast</v>
          </cell>
        </row>
        <row r="1404">
          <cell r="B1404" t="str">
            <v>WYNBRG</v>
          </cell>
          <cell r="C1404">
            <v>2</v>
          </cell>
          <cell r="D1404">
            <v>19</v>
          </cell>
          <cell r="E1404" t="str">
            <v>WYNBRG - Sea</v>
          </cell>
          <cell r="F1404" t="str">
            <v>SGN</v>
          </cell>
          <cell r="G1404" t="str">
            <v>Forecast</v>
          </cell>
        </row>
        <row r="1405">
          <cell r="B1405" t="str">
            <v>XCALM</v>
          </cell>
          <cell r="C1405">
            <v>1</v>
          </cell>
          <cell r="D1405">
            <v>19</v>
          </cell>
          <cell r="E1405" t="str">
            <v>XCALM - Sea</v>
          </cell>
          <cell r="F1405" t="str">
            <v>SGN</v>
          </cell>
          <cell r="G1405" t="str">
            <v>Forecast</v>
          </cell>
        </row>
        <row r="1406">
          <cell r="B1406" t="str">
            <v>XWASO</v>
          </cell>
          <cell r="C1406">
            <v>0</v>
          </cell>
          <cell r="D1406">
            <v>19</v>
          </cell>
          <cell r="E1406" t="str">
            <v>XWASO - Air</v>
          </cell>
          <cell r="F1406" t="str">
            <v>SGN</v>
          </cell>
          <cell r="G1406" t="str">
            <v>Forecast</v>
          </cell>
        </row>
        <row r="1407">
          <cell r="B1407" t="str">
            <v>XWASO</v>
          </cell>
          <cell r="C1407">
            <v>3</v>
          </cell>
          <cell r="D1407">
            <v>19</v>
          </cell>
          <cell r="E1407" t="str">
            <v>XWASO - Sea</v>
          </cell>
          <cell r="F1407" t="str">
            <v>SGN</v>
          </cell>
          <cell r="G1407" t="str">
            <v>Forecast</v>
          </cell>
        </row>
        <row r="1408">
          <cell r="B1408" t="str">
            <v>AAFZE</v>
          </cell>
          <cell r="C1408">
            <v>5</v>
          </cell>
          <cell r="D1408">
            <v>20</v>
          </cell>
          <cell r="E1408" t="str">
            <v>AAFZE - Sea</v>
          </cell>
          <cell r="F1408" t="str">
            <v>SGN</v>
          </cell>
          <cell r="G1408" t="str">
            <v>Forecast</v>
          </cell>
        </row>
        <row r="1409">
          <cell r="B1409" t="str">
            <v>AEBV</v>
          </cell>
          <cell r="C1409">
            <v>3</v>
          </cell>
          <cell r="D1409">
            <v>20</v>
          </cell>
          <cell r="E1409" t="str">
            <v>AEBV - Air</v>
          </cell>
          <cell r="F1409" t="str">
            <v>SGN</v>
          </cell>
          <cell r="G1409" t="str">
            <v>Forecast</v>
          </cell>
        </row>
        <row r="1410">
          <cell r="B1410" t="str">
            <v>AEBV</v>
          </cell>
          <cell r="C1410">
            <v>59</v>
          </cell>
          <cell r="D1410">
            <v>20</v>
          </cell>
          <cell r="E1410" t="str">
            <v>AEBV - Sea</v>
          </cell>
          <cell r="F1410" t="str">
            <v>SGN</v>
          </cell>
          <cell r="G1410" t="str">
            <v>Forecast</v>
          </cell>
        </row>
        <row r="1411">
          <cell r="B1411" t="str">
            <v>AEC</v>
          </cell>
          <cell r="C1411">
            <v>76</v>
          </cell>
          <cell r="D1411">
            <v>20</v>
          </cell>
          <cell r="E1411" t="str">
            <v>AEC - Sea</v>
          </cell>
          <cell r="F1411" t="str">
            <v>SGN</v>
          </cell>
          <cell r="G1411" t="str">
            <v>Forecast</v>
          </cell>
        </row>
        <row r="1412">
          <cell r="B1412" t="str">
            <v>AEO</v>
          </cell>
          <cell r="C1412">
            <v>136</v>
          </cell>
          <cell r="D1412">
            <v>20</v>
          </cell>
          <cell r="E1412" t="str">
            <v>AEO - Sea</v>
          </cell>
          <cell r="F1412" t="str">
            <v>SGN</v>
          </cell>
          <cell r="G1412" t="str">
            <v>Forecast</v>
          </cell>
        </row>
        <row r="1413">
          <cell r="B1413" t="str">
            <v>AEOMIX</v>
          </cell>
          <cell r="C1413">
            <v>49</v>
          </cell>
          <cell r="D1413">
            <v>20</v>
          </cell>
          <cell r="E1413" t="str">
            <v>AEOMIX - Sea</v>
          </cell>
          <cell r="F1413" t="str">
            <v>SGN</v>
          </cell>
          <cell r="G1413" t="str">
            <v>Forecast</v>
          </cell>
        </row>
        <row r="1414">
          <cell r="B1414" t="str">
            <v>ALLB</v>
          </cell>
          <cell r="C1414">
            <v>1</v>
          </cell>
          <cell r="D1414">
            <v>20</v>
          </cell>
          <cell r="E1414" t="str">
            <v>ALLB - Sea</v>
          </cell>
          <cell r="F1414" t="str">
            <v>SGN</v>
          </cell>
          <cell r="G1414" t="str">
            <v>Forecast</v>
          </cell>
        </row>
        <row r="1415">
          <cell r="B1415" t="str">
            <v>ANNINC</v>
          </cell>
          <cell r="C1415">
            <v>218</v>
          </cell>
          <cell r="D1415">
            <v>20</v>
          </cell>
          <cell r="E1415" t="str">
            <v>ANNINC - Sea</v>
          </cell>
          <cell r="F1415" t="str">
            <v>SGN</v>
          </cell>
          <cell r="G1415" t="str">
            <v>Forecast</v>
          </cell>
        </row>
        <row r="1416">
          <cell r="B1416" t="str">
            <v>ARMOUR</v>
          </cell>
          <cell r="C1416">
            <v>326</v>
          </cell>
          <cell r="D1416">
            <v>20</v>
          </cell>
          <cell r="E1416" t="str">
            <v>ARMOUR - Sea</v>
          </cell>
          <cell r="F1416" t="str">
            <v>SGN</v>
          </cell>
          <cell r="G1416" t="str">
            <v>Forecast</v>
          </cell>
        </row>
        <row r="1417">
          <cell r="B1417" t="str">
            <v>ATC</v>
          </cell>
          <cell r="C1417">
            <v>0</v>
          </cell>
          <cell r="D1417">
            <v>20</v>
          </cell>
          <cell r="E1417" t="str">
            <v>ATC - Air</v>
          </cell>
          <cell r="F1417" t="str">
            <v>SGN</v>
          </cell>
          <cell r="G1417" t="str">
            <v>Forecast</v>
          </cell>
        </row>
      </sheetData>
      <sheetData sheetId="6">
        <row r="5">
          <cell r="C5" t="str">
            <v>Update last week actual volume.</v>
          </cell>
          <cell r="D5" t="str">
            <v>Update weekly at the beginning of the week after.</v>
          </cell>
        </row>
        <row r="6">
          <cell r="B6" t="str">
            <v>RUN.Continue</v>
          </cell>
          <cell r="C6" t="str">
            <v>Picking what left from the Forecasting module and continue.</v>
          </cell>
          <cell r="D6" t="str">
            <v>Only using when the Forecasting crash.</v>
          </cell>
        </row>
      </sheetData>
      <sheetData sheetId="7">
        <row r="5">
          <cell r="C5" t="str">
            <v>SGN G2</v>
          </cell>
          <cell r="D5" t="str">
            <v>HPZ G3</v>
          </cell>
          <cell r="M5">
            <v>4</v>
          </cell>
          <cell r="S5" t="str">
            <v>OBI</v>
          </cell>
          <cell r="T5" t="str">
            <v>MARMAX</v>
          </cell>
          <cell r="U5" t="str">
            <v>UA</v>
          </cell>
          <cell r="AF5" t="str">
            <v>AEBPRO</v>
          </cell>
          <cell r="AG5" t="str">
            <v>AEBPRO - Air</v>
          </cell>
          <cell r="AH5" t="str">
            <v>AEBPRO - Sea</v>
          </cell>
          <cell r="AJ5" t="str">
            <v>AEBV - Air</v>
          </cell>
          <cell r="AM5" t="str">
            <v>AEBV - Sea</v>
          </cell>
        </row>
        <row r="6">
          <cell r="B6" t="str">
            <v>AEBV</v>
          </cell>
          <cell r="C6" t="str">
            <v>SGN G2</v>
          </cell>
          <cell r="D6" t="str">
            <v>HPZ G3</v>
          </cell>
          <cell r="M6">
            <v>5</v>
          </cell>
          <cell r="S6" t="str">
            <v>AEBV</v>
          </cell>
          <cell r="T6" t="str">
            <v>URBAN</v>
          </cell>
          <cell r="U6" t="str">
            <v>TOMEU</v>
          </cell>
          <cell r="AF6" t="str">
            <v>AEBV</v>
          </cell>
          <cell r="AG6" t="str">
            <v>AEBV - Air</v>
          </cell>
          <cell r="AH6" t="str">
            <v>AEBV - Sea</v>
          </cell>
          <cell r="AJ6" t="str">
            <v>AEBV - Sea</v>
          </cell>
          <cell r="AM6" t="str">
            <v>AEC - Air</v>
          </cell>
        </row>
        <row r="7">
          <cell r="B7" t="str">
            <v>AEC</v>
          </cell>
          <cell r="C7" t="str">
            <v>SGN G3</v>
          </cell>
          <cell r="D7" t="str">
            <v>HPZ G2</v>
          </cell>
          <cell r="M7">
            <v>6</v>
          </cell>
          <cell r="S7" t="str">
            <v>JCI</v>
          </cell>
          <cell r="U7" t="str">
            <v>DICKS</v>
          </cell>
          <cell r="AF7" t="str">
            <v>AEC</v>
          </cell>
          <cell r="AG7" t="str">
            <v>AEC - Air</v>
          </cell>
          <cell r="AH7" t="str">
            <v>AEC - Sea</v>
          </cell>
          <cell r="AJ7" t="str">
            <v>AEC - Air</v>
          </cell>
          <cell r="AM7" t="str">
            <v>AEC - Sea</v>
          </cell>
        </row>
        <row r="8">
          <cell r="B8" t="str">
            <v>AED</v>
          </cell>
          <cell r="D8" t="str">
            <v>HPZ G2</v>
          </cell>
          <cell r="G8" t="str">
            <v>service</v>
          </cell>
          <cell r="M8">
            <v>7</v>
          </cell>
          <cell r="S8" t="str">
            <v>DEICH</v>
          </cell>
          <cell r="U8" t="str">
            <v>HAGGAR</v>
          </cell>
          <cell r="AF8" t="str">
            <v>AED</v>
          </cell>
          <cell r="AG8" t="str">
            <v>AED - Air</v>
          </cell>
          <cell r="AH8" t="str">
            <v>AED - Sea</v>
          </cell>
          <cell r="AJ8" t="str">
            <v>AEC - Sea</v>
          </cell>
          <cell r="AM8" t="str">
            <v>AEO - Air</v>
          </cell>
        </row>
        <row r="9">
          <cell r="B9" t="str">
            <v>AEO</v>
          </cell>
          <cell r="C9" t="str">
            <v>SGN G3</v>
          </cell>
          <cell r="D9" t="str">
            <v>HPZ G2</v>
          </cell>
          <cell r="G9" t="str">
            <v>Air</v>
          </cell>
          <cell r="M9">
            <v>18</v>
          </cell>
          <cell r="S9" t="str">
            <v>HORBAC</v>
          </cell>
          <cell r="AF9" t="str">
            <v>AEO</v>
          </cell>
          <cell r="AG9" t="str">
            <v>AEO - Air</v>
          </cell>
          <cell r="AH9" t="str">
            <v>AEO - Sea</v>
          </cell>
          <cell r="AJ9" t="str">
            <v>AEO - Air</v>
          </cell>
          <cell r="AM9" t="str">
            <v>AEO - Sea</v>
          </cell>
        </row>
        <row r="10">
          <cell r="B10" t="str">
            <v>AEOHK</v>
          </cell>
          <cell r="C10" t="str">
            <v>SGN G3</v>
          </cell>
          <cell r="D10" t="str">
            <v>HPZ G2</v>
          </cell>
          <cell r="G10" t="str">
            <v>Sea</v>
          </cell>
          <cell r="M10">
            <v>19</v>
          </cell>
          <cell r="AF10" t="str">
            <v>AEOHK</v>
          </cell>
          <cell r="AG10" t="str">
            <v>AEOHK - Air</v>
          </cell>
          <cell r="AH10" t="str">
            <v>AEOHK - Sea</v>
          </cell>
          <cell r="AJ10" t="str">
            <v>AEO - Sea</v>
          </cell>
          <cell r="AM10" t="str">
            <v>AEOHK - Air</v>
          </cell>
        </row>
        <row r="11">
          <cell r="B11" t="str">
            <v>AEOJP</v>
          </cell>
          <cell r="C11" t="str">
            <v>SGN G3</v>
          </cell>
          <cell r="D11" t="str">
            <v>HPZ G2</v>
          </cell>
          <cell r="M11">
            <v>8</v>
          </cell>
          <cell r="AF11" t="str">
            <v>AEOJP</v>
          </cell>
          <cell r="AG11" t="str">
            <v>AEOJP - Air</v>
          </cell>
          <cell r="AH11" t="str">
            <v>AEOJP - Sea</v>
          </cell>
          <cell r="AJ11" t="str">
            <v>AEOHK - Air</v>
          </cell>
          <cell r="AM11" t="str">
            <v>AEOHK - Sea</v>
          </cell>
        </row>
        <row r="12">
          <cell r="B12" t="str">
            <v>AEOMEX</v>
          </cell>
          <cell r="C12" t="str">
            <v>SGN G3</v>
          </cell>
          <cell r="D12" t="str">
            <v>HPZ G2</v>
          </cell>
          <cell r="M12">
            <v>9</v>
          </cell>
          <cell r="AF12" t="str">
            <v>AEOMEX</v>
          </cell>
          <cell r="AG12" t="str">
            <v>AEOMEX - Air</v>
          </cell>
          <cell r="AH12" t="str">
            <v>AEOMEX - Sea</v>
          </cell>
          <cell r="AJ12" t="str">
            <v>AEOHK - Sea</v>
          </cell>
          <cell r="AM12" t="str">
            <v>AEOJP - Air</v>
          </cell>
        </row>
        <row r="13">
          <cell r="B13" t="str">
            <v>AEOMIX</v>
          </cell>
          <cell r="C13" t="str">
            <v>SGN G3</v>
          </cell>
          <cell r="D13" t="str">
            <v>HPZ G2</v>
          </cell>
          <cell r="M13">
            <v>10</v>
          </cell>
          <cell r="AF13" t="str">
            <v>AEOMIX</v>
          </cell>
          <cell r="AG13" t="str">
            <v>AEOMIX - Air</v>
          </cell>
          <cell r="AH13" t="str">
            <v>AEOMIX - Sea</v>
          </cell>
          <cell r="AJ13" t="str">
            <v>AEOJP - Air</v>
          </cell>
          <cell r="AM13" t="str">
            <v>AEOJP - Sea</v>
          </cell>
        </row>
        <row r="14">
          <cell r="B14" t="str">
            <v>AEOSHA</v>
          </cell>
          <cell r="C14" t="str">
            <v>SGN G3</v>
          </cell>
          <cell r="D14" t="str">
            <v>HPZ G2</v>
          </cell>
          <cell r="M14">
            <v>11</v>
          </cell>
          <cell r="AF14" t="str">
            <v>AEOSHA</v>
          </cell>
          <cell r="AG14" t="str">
            <v>AEOSHA - Air</v>
          </cell>
          <cell r="AH14" t="str">
            <v>AEOSHA - Sea</v>
          </cell>
          <cell r="AJ14" t="str">
            <v>AEOJP - Sea</v>
          </cell>
          <cell r="AM14" t="str">
            <v>AEOMEX - Air</v>
          </cell>
        </row>
        <row r="15">
          <cell r="B15" t="str">
            <v>AEU</v>
          </cell>
          <cell r="D15" t="str">
            <v>HPZ G2</v>
          </cell>
          <cell r="M15">
            <v>12</v>
          </cell>
          <cell r="AF15" t="str">
            <v>AEU</v>
          </cell>
          <cell r="AG15" t="str">
            <v>AEU - Air</v>
          </cell>
          <cell r="AH15" t="str">
            <v>AEU - Sea</v>
          </cell>
          <cell r="AJ15" t="str">
            <v>AEOMEX - Air</v>
          </cell>
          <cell r="AM15" t="str">
            <v>AEOMEX - Sea</v>
          </cell>
        </row>
        <row r="16">
          <cell r="B16" t="str">
            <v>ALSHAY</v>
          </cell>
          <cell r="C16" t="str">
            <v>SGN G3</v>
          </cell>
          <cell r="D16" t="str">
            <v>HPZ G2</v>
          </cell>
          <cell r="M16">
            <v>13</v>
          </cell>
          <cell r="AF16" t="str">
            <v>AFC</v>
          </cell>
          <cell r="AG16" t="str">
            <v>AFC - Air</v>
          </cell>
          <cell r="AH16" t="str">
            <v>AFC - Sea</v>
          </cell>
          <cell r="AJ16" t="str">
            <v>AEOMEX - Sea</v>
          </cell>
          <cell r="AM16" t="str">
            <v>AEOMIX - Sea</v>
          </cell>
        </row>
        <row r="17">
          <cell r="B17" t="str">
            <v>ALSHPD</v>
          </cell>
          <cell r="D17" t="str">
            <v>HPZ G2</v>
          </cell>
          <cell r="M17">
            <v>14</v>
          </cell>
          <cell r="AF17" t="str">
            <v>AGL</v>
          </cell>
          <cell r="AG17" t="str">
            <v>AGL - Air</v>
          </cell>
          <cell r="AH17" t="str">
            <v>AGL - Sea</v>
          </cell>
          <cell r="AJ17" t="str">
            <v>AEOMIX - Sea</v>
          </cell>
          <cell r="AM17" t="str">
            <v>AEOSHA - Air</v>
          </cell>
        </row>
        <row r="18">
          <cell r="B18" t="str">
            <v>AMFASH</v>
          </cell>
          <cell r="C18" t="str">
            <v>SGN G3</v>
          </cell>
          <cell r="D18" t="str">
            <v>HPZ G2</v>
          </cell>
          <cell r="M18">
            <v>15</v>
          </cell>
          <cell r="AF18" t="str">
            <v>AGRON</v>
          </cell>
          <cell r="AG18" t="str">
            <v>AGRON - Air</v>
          </cell>
          <cell r="AH18" t="str">
            <v>AGRON - Sea</v>
          </cell>
          <cell r="AJ18" t="str">
            <v>AEOSHA - Air</v>
          </cell>
          <cell r="AM18" t="str">
            <v>AGRON - Sea</v>
          </cell>
        </row>
        <row r="19">
          <cell r="B19" t="str">
            <v>APP360</v>
          </cell>
          <cell r="C19" t="str">
            <v>SGN G3</v>
          </cell>
          <cell r="D19" t="str">
            <v>HPZ G2</v>
          </cell>
          <cell r="M19">
            <v>16</v>
          </cell>
          <cell r="AF19" t="str">
            <v>AGSCA</v>
          </cell>
          <cell r="AG19" t="str">
            <v>AGSCA - Air</v>
          </cell>
          <cell r="AH19" t="str">
            <v>AGSCA - Sea</v>
          </cell>
          <cell r="AJ19" t="str">
            <v>AGRON - Sea</v>
          </cell>
          <cell r="AM19" t="str">
            <v>ALBRT - Sea</v>
          </cell>
        </row>
        <row r="20">
          <cell r="B20" t="str">
            <v>BLUE</v>
          </cell>
          <cell r="D20" t="str">
            <v>HPZ G2</v>
          </cell>
          <cell r="M20">
            <v>17</v>
          </cell>
          <cell r="AF20" t="str">
            <v>AGSDB</v>
          </cell>
          <cell r="AG20" t="str">
            <v>AGSDB - Air</v>
          </cell>
          <cell r="AH20" t="str">
            <v>AGSDB - Sea</v>
          </cell>
          <cell r="AJ20" t="str">
            <v>ALBRT - Sea</v>
          </cell>
          <cell r="AM20" t="str">
            <v>ALLB - Air</v>
          </cell>
        </row>
        <row r="21">
          <cell r="B21" t="str">
            <v>CRPERU</v>
          </cell>
          <cell r="C21" t="str">
            <v>SGN G3</v>
          </cell>
          <cell r="D21" t="str">
            <v>HPZ G2</v>
          </cell>
          <cell r="M21">
            <v>20</v>
          </cell>
          <cell r="AF21" t="str">
            <v>AGSLB</v>
          </cell>
          <cell r="AG21" t="str">
            <v>AGSLB - Air</v>
          </cell>
          <cell r="AH21" t="str">
            <v>AGSLB - Sea</v>
          </cell>
          <cell r="AJ21" t="str">
            <v>ALLB - Air</v>
          </cell>
          <cell r="AM21" t="str">
            <v>ALLB - Sea</v>
          </cell>
        </row>
        <row r="22">
          <cell r="B22" t="str">
            <v>CTL</v>
          </cell>
          <cell r="D22" t="str">
            <v>HPZ G2</v>
          </cell>
          <cell r="M22">
            <v>21</v>
          </cell>
          <cell r="AF22" t="str">
            <v>ALAM</v>
          </cell>
          <cell r="AG22" t="str">
            <v>ALAM - Air</v>
          </cell>
          <cell r="AH22" t="str">
            <v>ALAM - Sea</v>
          </cell>
          <cell r="AJ22" t="str">
            <v>ALLB - Sea</v>
          </cell>
          <cell r="AM22" t="str">
            <v>ALLM - Sea</v>
          </cell>
        </row>
        <row r="23">
          <cell r="B23" t="str">
            <v>DEL</v>
          </cell>
          <cell r="D23" t="str">
            <v>HPZ G2</v>
          </cell>
          <cell r="M23">
            <v>22</v>
          </cell>
          <cell r="AF23" t="str">
            <v>ALBRT</v>
          </cell>
          <cell r="AG23" t="str">
            <v>ALBRT - Air</v>
          </cell>
          <cell r="AH23" t="str">
            <v>ALBRT - Sea</v>
          </cell>
          <cell r="AJ23" t="str">
            <v>ALLM - Sea</v>
          </cell>
          <cell r="AM23" t="str">
            <v>ANNINC - Sea</v>
          </cell>
        </row>
        <row r="24">
          <cell r="B24" t="str">
            <v>FOX</v>
          </cell>
          <cell r="C24" t="str">
            <v>SGN G3</v>
          </cell>
          <cell r="D24" t="str">
            <v>HPZ G2</v>
          </cell>
          <cell r="M24">
            <v>23</v>
          </cell>
          <cell r="AF24" t="str">
            <v>ALLB</v>
          </cell>
          <cell r="AG24" t="str">
            <v>ALLB - Air</v>
          </cell>
          <cell r="AH24" t="str">
            <v>ALLB - Sea</v>
          </cell>
          <cell r="AJ24" t="str">
            <v>ANNINC - Sea</v>
          </cell>
          <cell r="AM24" t="str">
            <v>ARMOUR - Air</v>
          </cell>
        </row>
        <row r="25">
          <cell r="B25" t="str">
            <v>GCO</v>
          </cell>
          <cell r="C25" t="str">
            <v>SGN G3</v>
          </cell>
          <cell r="D25" t="str">
            <v>HPZ G2</v>
          </cell>
          <cell r="M25">
            <v>24</v>
          </cell>
          <cell r="AF25" t="str">
            <v>ALLM</v>
          </cell>
          <cell r="AG25" t="str">
            <v>ALLM - Air</v>
          </cell>
          <cell r="AH25" t="str">
            <v>ALLM - Sea</v>
          </cell>
          <cell r="AJ25" t="str">
            <v>ARMOUR - Air</v>
          </cell>
          <cell r="AM25" t="str">
            <v>ARMOUR - Sea</v>
          </cell>
        </row>
        <row r="26">
          <cell r="B26" t="str">
            <v>GORE</v>
          </cell>
          <cell r="C26" t="str">
            <v>SGN G3</v>
          </cell>
          <cell r="D26" t="str">
            <v>HPZ G2</v>
          </cell>
          <cell r="M26">
            <v>25</v>
          </cell>
          <cell r="AF26" t="str">
            <v>ALSHAY</v>
          </cell>
          <cell r="AG26" t="str">
            <v>ALSHAY - Air</v>
          </cell>
          <cell r="AH26" t="str">
            <v>ALSHAY - Sea</v>
          </cell>
          <cell r="AJ26" t="str">
            <v>ARMOUR - Sea</v>
          </cell>
          <cell r="AM26" t="str">
            <v>ATC - Air</v>
          </cell>
        </row>
        <row r="27">
          <cell r="B27" t="str">
            <v>MOFAG</v>
          </cell>
          <cell r="C27" t="str">
            <v>SGN G3</v>
          </cell>
          <cell r="D27" t="str">
            <v>HPZ G2</v>
          </cell>
          <cell r="M27">
            <v>26</v>
          </cell>
          <cell r="AF27" t="str">
            <v>ALSHPD</v>
          </cell>
          <cell r="AG27" t="str">
            <v>ALSHPD - Air</v>
          </cell>
          <cell r="AH27" t="str">
            <v>ALSHPD - Sea</v>
          </cell>
          <cell r="AJ27" t="str">
            <v>ATC - Air</v>
          </cell>
          <cell r="AM27" t="str">
            <v>ATC - Sea</v>
          </cell>
        </row>
        <row r="28">
          <cell r="B28" t="str">
            <v>MONEK</v>
          </cell>
          <cell r="D28" t="str">
            <v>HPZ G2</v>
          </cell>
          <cell r="M28">
            <v>27</v>
          </cell>
          <cell r="AF28" t="str">
            <v>AMC</v>
          </cell>
          <cell r="AG28" t="str">
            <v>AMC - Air</v>
          </cell>
          <cell r="AH28" t="str">
            <v>AMC - Sea</v>
          </cell>
          <cell r="AJ28" t="str">
            <v>ATC - Sea</v>
          </cell>
          <cell r="AM28" t="str">
            <v>ATCSTS - Sea</v>
          </cell>
        </row>
        <row r="29">
          <cell r="B29" t="str">
            <v>NOTOS</v>
          </cell>
          <cell r="C29" t="str">
            <v>SGN G3</v>
          </cell>
          <cell r="D29" t="str">
            <v>HPZ G2</v>
          </cell>
          <cell r="M29">
            <v>28</v>
          </cell>
          <cell r="AF29" t="str">
            <v>AMFASH</v>
          </cell>
          <cell r="AG29" t="str">
            <v>AMFASH - Air</v>
          </cell>
          <cell r="AH29" t="str">
            <v>AMFASH - Sea</v>
          </cell>
          <cell r="AJ29" t="str">
            <v>ATCSTS - Sea</v>
          </cell>
          <cell r="AM29" t="str">
            <v>ATS - Sea</v>
          </cell>
        </row>
        <row r="30">
          <cell r="B30" t="str">
            <v>PTMTX</v>
          </cell>
          <cell r="C30" t="str">
            <v>SGN G3</v>
          </cell>
          <cell r="D30" t="str">
            <v>HPZ G2</v>
          </cell>
          <cell r="M30">
            <v>29</v>
          </cell>
          <cell r="AF30" t="str">
            <v>AMIEE</v>
          </cell>
          <cell r="AG30" t="str">
            <v>AMIEE - Air</v>
          </cell>
          <cell r="AH30" t="str">
            <v>AMIEE - Sea</v>
          </cell>
          <cell r="AJ30" t="str">
            <v>ATS - Sea</v>
          </cell>
          <cell r="AM30" t="str">
            <v>BELL - Sea</v>
          </cell>
        </row>
        <row r="31">
          <cell r="B31" t="str">
            <v>SKNETW</v>
          </cell>
          <cell r="C31" t="str">
            <v>SGN G3</v>
          </cell>
          <cell r="D31" t="str">
            <v>HPZ G2</v>
          </cell>
          <cell r="M31">
            <v>30</v>
          </cell>
          <cell r="AF31" t="str">
            <v>AMTC</v>
          </cell>
          <cell r="AG31" t="str">
            <v>AMTC - Air</v>
          </cell>
          <cell r="AH31" t="str">
            <v>AMTC - Sea</v>
          </cell>
          <cell r="AJ31" t="str">
            <v>BELL - Sea</v>
          </cell>
          <cell r="AM31" t="str">
            <v>BEUAVE - Sea</v>
          </cell>
        </row>
        <row r="32">
          <cell r="B32" t="str">
            <v>SUMIK</v>
          </cell>
          <cell r="C32" t="str">
            <v>SGN G3</v>
          </cell>
          <cell r="D32" t="str">
            <v>HPZ G2</v>
          </cell>
          <cell r="M32">
            <v>31</v>
          </cell>
          <cell r="AF32" t="str">
            <v>ANAN</v>
          </cell>
          <cell r="AG32" t="str">
            <v>ANAN - Air</v>
          </cell>
          <cell r="AH32" t="str">
            <v>ANAN - Sea</v>
          </cell>
          <cell r="AJ32" t="str">
            <v>BEUAVE - Sea</v>
          </cell>
          <cell r="AM32" t="str">
            <v>BHBEJ - Sea</v>
          </cell>
        </row>
        <row r="33">
          <cell r="B33" t="str">
            <v>XSUYE</v>
          </cell>
          <cell r="C33" t="str">
            <v>SGN G3</v>
          </cell>
          <cell r="D33" t="str">
            <v>HPZ G2</v>
          </cell>
          <cell r="M33">
            <v>32</v>
          </cell>
          <cell r="AF33" t="str">
            <v>ANCHOR</v>
          </cell>
          <cell r="AG33" t="str">
            <v>ANCHOR - Air</v>
          </cell>
          <cell r="AH33" t="str">
            <v>ANCHOR - Sea</v>
          </cell>
          <cell r="AJ33" t="str">
            <v>BHBEJ - Sea</v>
          </cell>
          <cell r="AM33" t="str">
            <v>BOSE - Sea</v>
          </cell>
        </row>
        <row r="34">
          <cell r="B34" t="str">
            <v>AGL</v>
          </cell>
          <cell r="C34" t="str">
            <v>SGN G4</v>
          </cell>
          <cell r="D34" t="str">
            <v>HPZ G1</v>
          </cell>
          <cell r="M34">
            <v>33</v>
          </cell>
          <cell r="AF34" t="str">
            <v>ANNINC</v>
          </cell>
          <cell r="AG34" t="str">
            <v>ANNINC - Air</v>
          </cell>
          <cell r="AH34" t="str">
            <v>ANNINC - Sea</v>
          </cell>
          <cell r="AJ34" t="str">
            <v>BOSE - Sea</v>
          </cell>
          <cell r="AM34" t="str">
            <v>BPSH - Sea</v>
          </cell>
        </row>
        <row r="35">
          <cell r="B35" t="str">
            <v>AGRON</v>
          </cell>
          <cell r="C35" t="str">
            <v>SGN G3</v>
          </cell>
          <cell r="D35" t="str">
            <v>HPZ G1</v>
          </cell>
          <cell r="M35">
            <v>34</v>
          </cell>
          <cell r="AF35" t="str">
            <v>ANNTLR</v>
          </cell>
          <cell r="AG35" t="str">
            <v>ANNTLR - Air</v>
          </cell>
          <cell r="AH35" t="str">
            <v>ANNTLR - Sea</v>
          </cell>
          <cell r="AJ35" t="str">
            <v>BPSH - Sea</v>
          </cell>
          <cell r="AM35" t="str">
            <v>BPSHCA - Sea</v>
          </cell>
        </row>
        <row r="36">
          <cell r="B36" t="str">
            <v>ALLB</v>
          </cell>
          <cell r="C36" t="str">
            <v>SGN G5</v>
          </cell>
          <cell r="D36" t="str">
            <v>HPZ G2</v>
          </cell>
          <cell r="M36">
            <v>35</v>
          </cell>
          <cell r="AF36" t="str">
            <v>APACAS</v>
          </cell>
          <cell r="AG36" t="str">
            <v>APACAS - Air</v>
          </cell>
          <cell r="AH36" t="str">
            <v>APACAS - Sea</v>
          </cell>
          <cell r="AJ36" t="str">
            <v>BPSHCA - Sea</v>
          </cell>
          <cell r="AM36" t="str">
            <v>BPSHUB - Sea</v>
          </cell>
        </row>
        <row r="37">
          <cell r="B37" t="str">
            <v>AMC</v>
          </cell>
          <cell r="M37">
            <v>36</v>
          </cell>
          <cell r="AF37" t="str">
            <v>APP360</v>
          </cell>
          <cell r="AG37" t="str">
            <v>APP360 - Air</v>
          </cell>
          <cell r="AH37" t="str">
            <v>APP360 - Sea</v>
          </cell>
          <cell r="AJ37" t="str">
            <v>BPSHUB - Sea</v>
          </cell>
          <cell r="AM37" t="str">
            <v>BPSL - Sea</v>
          </cell>
        </row>
        <row r="38">
          <cell r="B38" t="str">
            <v>AMIEE</v>
          </cell>
          <cell r="C38" t="str">
            <v>SGN G4</v>
          </cell>
          <cell r="D38" t="str">
            <v>HPZ G2</v>
          </cell>
          <cell r="M38">
            <v>37</v>
          </cell>
          <cell r="AF38" t="str">
            <v>APPLS</v>
          </cell>
          <cell r="AG38" t="str">
            <v>APPLS - Air</v>
          </cell>
          <cell r="AH38" t="str">
            <v>APPLS - Sea</v>
          </cell>
          <cell r="AJ38" t="str">
            <v>BPSL - Sea</v>
          </cell>
          <cell r="AM38" t="str">
            <v>BRYLAN - Sea</v>
          </cell>
        </row>
        <row r="39">
          <cell r="B39" t="str">
            <v>ANAN</v>
          </cell>
          <cell r="C39" t="str">
            <v>SGN G2</v>
          </cell>
          <cell r="D39" t="str">
            <v>HPZ G2</v>
          </cell>
          <cell r="M39">
            <v>38</v>
          </cell>
          <cell r="AF39" t="str">
            <v>ARMOUR</v>
          </cell>
          <cell r="AG39" t="str">
            <v>ARMOUR - Air</v>
          </cell>
          <cell r="AH39" t="str">
            <v>ARMOUR - Sea</v>
          </cell>
          <cell r="AJ39" t="str">
            <v>BRYLAN - Sea</v>
          </cell>
          <cell r="AM39" t="str">
            <v>CKACEU - Sea</v>
          </cell>
        </row>
        <row r="40">
          <cell r="B40" t="str">
            <v>ANNTLR</v>
          </cell>
          <cell r="C40" t="str">
            <v>SGN G2</v>
          </cell>
          <cell r="M40">
            <v>39</v>
          </cell>
          <cell r="AF40" t="str">
            <v>AROCK</v>
          </cell>
          <cell r="AG40" t="str">
            <v>AROCK - Air</v>
          </cell>
          <cell r="AH40" t="str">
            <v>AROCK - Sea</v>
          </cell>
          <cell r="AJ40" t="str">
            <v>CKACEU - Sea</v>
          </cell>
          <cell r="AM40" t="str">
            <v>CKFWEU - Sea</v>
          </cell>
        </row>
        <row r="41">
          <cell r="B41" t="str">
            <v>APPLS</v>
          </cell>
          <cell r="M41">
            <v>40</v>
          </cell>
          <cell r="AF41" t="str">
            <v>ASCF2F</v>
          </cell>
          <cell r="AG41" t="str">
            <v>ASCF2F - Air</v>
          </cell>
          <cell r="AH41" t="str">
            <v>ASCF2F - Sea</v>
          </cell>
          <cell r="AJ41" t="str">
            <v>CKFWEU - Sea</v>
          </cell>
          <cell r="AM41" t="str">
            <v>CKJEEU - Sea</v>
          </cell>
        </row>
        <row r="42">
          <cell r="B42" t="str">
            <v>ANNINC</v>
          </cell>
          <cell r="C42" t="str">
            <v>SGN G2</v>
          </cell>
          <cell r="D42" t="str">
            <v>HPZ G3</v>
          </cell>
          <cell r="M42">
            <v>41</v>
          </cell>
          <cell r="AF42" t="str">
            <v>ASRE</v>
          </cell>
          <cell r="AG42" t="str">
            <v>ASRE - Air</v>
          </cell>
          <cell r="AH42" t="str">
            <v>ASRE - Sea</v>
          </cell>
          <cell r="AJ42" t="str">
            <v>CKJEEU - Sea</v>
          </cell>
          <cell r="AM42" t="str">
            <v>CKKDEU - Sea</v>
          </cell>
        </row>
        <row r="43">
          <cell r="B43" t="str">
            <v>ASCF2F</v>
          </cell>
          <cell r="C43" t="str">
            <v>SGN G2</v>
          </cell>
          <cell r="D43" t="str">
            <v>HPZ G3</v>
          </cell>
          <cell r="M43">
            <v>42</v>
          </cell>
          <cell r="AF43" t="str">
            <v>ASTE</v>
          </cell>
          <cell r="AG43" t="str">
            <v>ASTE - Air</v>
          </cell>
          <cell r="AH43" t="str">
            <v>ASTE - Sea</v>
          </cell>
          <cell r="AJ43" t="str">
            <v>CKKDEU - Sea</v>
          </cell>
          <cell r="AM43" t="str">
            <v>CKMSEU - Sea</v>
          </cell>
        </row>
        <row r="44">
          <cell r="B44" t="str">
            <v>ATS</v>
          </cell>
          <cell r="C44" t="str">
            <v>SGN G2</v>
          </cell>
          <cell r="D44" t="str">
            <v>HPZ G3</v>
          </cell>
          <cell r="M44">
            <v>43</v>
          </cell>
          <cell r="AF44" t="str">
            <v>ASWSA</v>
          </cell>
          <cell r="AG44" t="str">
            <v>ASWSA - Air</v>
          </cell>
          <cell r="AH44" t="str">
            <v>ASWSA - Sea</v>
          </cell>
          <cell r="AJ44" t="str">
            <v>CKMSEU - Sea</v>
          </cell>
          <cell r="AM44" t="str">
            <v>CKPFEU - Sea</v>
          </cell>
        </row>
        <row r="45">
          <cell r="B45" t="str">
            <v>CHARM</v>
          </cell>
          <cell r="C45" t="str">
            <v>SGN G2</v>
          </cell>
          <cell r="D45" t="str">
            <v>HPZ G3</v>
          </cell>
          <cell r="M45">
            <v>44</v>
          </cell>
          <cell r="AF45" t="str">
            <v>ATC</v>
          </cell>
          <cell r="AG45" t="str">
            <v>ATC - Air</v>
          </cell>
          <cell r="AH45" t="str">
            <v>ATC - Sea</v>
          </cell>
          <cell r="AJ45" t="str">
            <v>CKPFEU - Sea</v>
          </cell>
          <cell r="AM45" t="str">
            <v>CKRTEU - Sea</v>
          </cell>
        </row>
        <row r="46">
          <cell r="B46" t="str">
            <v>DRESSB</v>
          </cell>
          <cell r="C46" t="str">
            <v>SGN G2</v>
          </cell>
          <cell r="D46" t="str">
            <v>HPZ G3</v>
          </cell>
          <cell r="M46">
            <v>45</v>
          </cell>
          <cell r="AF46" t="str">
            <v>ATCSTS</v>
          </cell>
          <cell r="AG46" t="str">
            <v>ATCSTS - Air</v>
          </cell>
          <cell r="AH46" t="str">
            <v>ATCSTS - Sea</v>
          </cell>
          <cell r="AJ46" t="str">
            <v>CKRTEU - Sea</v>
          </cell>
          <cell r="AM46" t="str">
            <v>CKSWEU - Sea</v>
          </cell>
        </row>
        <row r="47">
          <cell r="B47" t="str">
            <v>ASTE</v>
          </cell>
          <cell r="C47" t="str">
            <v>SGN G5</v>
          </cell>
          <cell r="M47">
            <v>46</v>
          </cell>
          <cell r="AF47" t="str">
            <v>ATHCO</v>
          </cell>
          <cell r="AG47" t="str">
            <v>ATHCO - Air</v>
          </cell>
          <cell r="AH47" t="str">
            <v>ATHCO - Sea</v>
          </cell>
          <cell r="AJ47" t="str">
            <v>CKSWEU - Sea</v>
          </cell>
          <cell r="AM47" t="str">
            <v>CKUNEU - Sea</v>
          </cell>
        </row>
        <row r="48">
          <cell r="B48" t="str">
            <v>ASWSA</v>
          </cell>
          <cell r="C48" t="str">
            <v>SGN G3</v>
          </cell>
          <cell r="D48" t="str">
            <v>HPZ G2</v>
          </cell>
          <cell r="M48">
            <v>47</v>
          </cell>
          <cell r="AF48" t="str">
            <v>ATO</v>
          </cell>
          <cell r="AG48" t="str">
            <v>ATO - Air</v>
          </cell>
          <cell r="AH48" t="str">
            <v>ATO - Sea</v>
          </cell>
          <cell r="AJ48" t="str">
            <v>CKUNEU - Sea</v>
          </cell>
          <cell r="AM48" t="str">
            <v>CKWOEU - Sea</v>
          </cell>
        </row>
        <row r="49">
          <cell r="B49" t="str">
            <v>ATC</v>
          </cell>
          <cell r="C49" t="str">
            <v>SGN G2</v>
          </cell>
          <cell r="D49" t="str">
            <v>HPZ G3</v>
          </cell>
          <cell r="M49">
            <v>48</v>
          </cell>
          <cell r="AF49" t="str">
            <v>ATS</v>
          </cell>
          <cell r="AG49" t="str">
            <v>ATS - Air</v>
          </cell>
          <cell r="AH49" t="str">
            <v>ATS - Sea</v>
          </cell>
          <cell r="AJ49" t="str">
            <v>CKWOEU - Sea</v>
          </cell>
          <cell r="AM49" t="str">
            <v>CLUSH - Sea</v>
          </cell>
        </row>
        <row r="50">
          <cell r="B50" t="str">
            <v>ATCSTS</v>
          </cell>
          <cell r="C50" t="str">
            <v>SGN G2</v>
          </cell>
          <cell r="D50" t="str">
            <v>HPZ G3</v>
          </cell>
          <cell r="M50">
            <v>49</v>
          </cell>
          <cell r="AF50" t="str">
            <v>AVENUE</v>
          </cell>
          <cell r="AG50" t="str">
            <v>AVENUE - Air</v>
          </cell>
          <cell r="AH50" t="str">
            <v>AVENUE - Sea</v>
          </cell>
          <cell r="AJ50" t="str">
            <v>CLUSH - Sea</v>
          </cell>
          <cell r="AM50" t="str">
            <v>COLE - Air</v>
          </cell>
        </row>
        <row r="51">
          <cell r="B51" t="str">
            <v>ATHCO</v>
          </cell>
          <cell r="M51">
            <v>50</v>
          </cell>
          <cell r="AF51" t="str">
            <v>AVPROD</v>
          </cell>
          <cell r="AG51" t="str">
            <v>AVPROD - Air</v>
          </cell>
          <cell r="AH51" t="str">
            <v>AVPROD - Sea</v>
          </cell>
          <cell r="AJ51" t="str">
            <v>COLE - Air</v>
          </cell>
          <cell r="AM51" t="str">
            <v>COLE - Sea</v>
          </cell>
        </row>
        <row r="52">
          <cell r="B52" t="str">
            <v>ATO</v>
          </cell>
          <cell r="C52" t="str">
            <v>SGN G2</v>
          </cell>
          <cell r="M52">
            <v>51</v>
          </cell>
          <cell r="AF52" t="str">
            <v>BANCH</v>
          </cell>
          <cell r="AG52" t="str">
            <v>BANCH - Air</v>
          </cell>
          <cell r="AH52" t="str">
            <v>BANCH - Sea</v>
          </cell>
          <cell r="AJ52" t="str">
            <v>COLE - Sea</v>
          </cell>
          <cell r="AM52" t="str">
            <v>CONVRS - Air</v>
          </cell>
        </row>
        <row r="53">
          <cell r="B53" t="str">
            <v>AVENUE</v>
          </cell>
          <cell r="D53" t="str">
            <v>HPZ G2</v>
          </cell>
          <cell r="M53">
            <v>52</v>
          </cell>
          <cell r="AF53" t="str">
            <v>BATH</v>
          </cell>
          <cell r="AG53" t="str">
            <v>BATH - Air</v>
          </cell>
          <cell r="AH53" t="str">
            <v>BATH - Sea</v>
          </cell>
          <cell r="AJ53" t="str">
            <v>CONVRS - Air</v>
          </cell>
          <cell r="AM53" t="str">
            <v>CONVRS - Sea</v>
          </cell>
        </row>
        <row r="54">
          <cell r="B54" t="str">
            <v>AVPROD</v>
          </cell>
          <cell r="M54">
            <v>53</v>
          </cell>
          <cell r="AF54" t="str">
            <v>BAUER</v>
          </cell>
          <cell r="AG54" t="str">
            <v>BAUER - Air</v>
          </cell>
          <cell r="AH54" t="str">
            <v>BAUER - Sea</v>
          </cell>
          <cell r="AJ54" t="str">
            <v>CONVRS - Sea</v>
          </cell>
          <cell r="AM54" t="str">
            <v>CPEUR - Sea</v>
          </cell>
        </row>
        <row r="55">
          <cell r="B55" t="str">
            <v>BATH</v>
          </cell>
          <cell r="C55" t="str">
            <v>SGN G3</v>
          </cell>
          <cell r="AF55" t="str">
            <v>BAUMDI</v>
          </cell>
          <cell r="AG55" t="str">
            <v>BAUMDI - Air</v>
          </cell>
          <cell r="AH55" t="str">
            <v>BAUMDI - Sea</v>
          </cell>
          <cell r="AJ55" t="str">
            <v>CPEUR - Sea</v>
          </cell>
          <cell r="AM55" t="str">
            <v>DEICH - Sea</v>
          </cell>
        </row>
        <row r="56">
          <cell r="B56" t="str">
            <v>BEUAVE</v>
          </cell>
          <cell r="C56" t="str">
            <v>SGN G3</v>
          </cell>
          <cell r="D56" t="str">
            <v>HPZ G3</v>
          </cell>
          <cell r="AF56" t="str">
            <v>BBCAU</v>
          </cell>
          <cell r="AG56" t="str">
            <v>BBCAU - Air</v>
          </cell>
          <cell r="AH56" t="str">
            <v>BBCAU - Sea</v>
          </cell>
          <cell r="AJ56" t="str">
            <v>DEICH - Sea</v>
          </cell>
          <cell r="AM56" t="str">
            <v>DEICUK - Sea</v>
          </cell>
        </row>
        <row r="57">
          <cell r="B57" t="str">
            <v>EXPRES</v>
          </cell>
          <cell r="C57" t="str">
            <v>SGN G3</v>
          </cell>
          <cell r="D57" t="str">
            <v>HPZ G3</v>
          </cell>
          <cell r="AF57" t="str">
            <v>BBCCA</v>
          </cell>
          <cell r="AG57" t="str">
            <v>BBCCA - Air</v>
          </cell>
          <cell r="AH57" t="str">
            <v>BBCCA - Sea</v>
          </cell>
          <cell r="AJ57" t="str">
            <v>DEICUK - Sea</v>
          </cell>
          <cell r="AM57" t="str">
            <v>DEMO - Sea</v>
          </cell>
        </row>
        <row r="58">
          <cell r="B58" t="str">
            <v>BANCH</v>
          </cell>
          <cell r="C58" t="str">
            <v>SGN G5</v>
          </cell>
          <cell r="AF58" t="str">
            <v>BBCSG</v>
          </cell>
          <cell r="AG58" t="str">
            <v>BBCSG - Air</v>
          </cell>
          <cell r="AH58" t="str">
            <v>BBCSG - Sea</v>
          </cell>
          <cell r="AJ58" t="str">
            <v>DEMO - Sea</v>
          </cell>
          <cell r="AM58" t="str">
            <v>DICKS - Air</v>
          </cell>
        </row>
        <row r="59">
          <cell r="B59" t="str">
            <v>BAUER</v>
          </cell>
          <cell r="C59" t="str">
            <v>SGN G1</v>
          </cell>
          <cell r="AF59" t="str">
            <v>BBCUS</v>
          </cell>
          <cell r="AG59" t="str">
            <v>BBCUS - Air</v>
          </cell>
          <cell r="AH59" t="str">
            <v>BBCUS - Sea</v>
          </cell>
          <cell r="AJ59" t="str">
            <v>DICKS - Air</v>
          </cell>
          <cell r="AM59" t="str">
            <v>DICKS - Sea</v>
          </cell>
        </row>
        <row r="60">
          <cell r="B60" t="str">
            <v>BHBEJ</v>
          </cell>
          <cell r="C60" t="str">
            <v>SGN G3</v>
          </cell>
          <cell r="AF60" t="str">
            <v>BCHAUS</v>
          </cell>
          <cell r="AG60" t="str">
            <v>BCHAUS - Air</v>
          </cell>
          <cell r="AH60" t="str">
            <v>BCHAUS - Sea</v>
          </cell>
          <cell r="AJ60" t="str">
            <v>DICKS - Sea</v>
          </cell>
          <cell r="AM60" t="str">
            <v>DORM - Sea</v>
          </cell>
        </row>
        <row r="61">
          <cell r="B61" t="str">
            <v>BAUMDI</v>
          </cell>
          <cell r="C61" t="str">
            <v>SGN G1</v>
          </cell>
          <cell r="AF61" t="str">
            <v>BDSIGN</v>
          </cell>
          <cell r="AG61" t="str">
            <v>BDSIGN - Air</v>
          </cell>
          <cell r="AH61" t="str">
            <v>BDSIGN - Sea</v>
          </cell>
          <cell r="AJ61" t="str">
            <v>DORM - Sea</v>
          </cell>
          <cell r="AM61" t="str">
            <v>DSAQSP - Sea</v>
          </cell>
        </row>
        <row r="62">
          <cell r="B62" t="str">
            <v>BBCAU</v>
          </cell>
          <cell r="C62" t="str">
            <v>SGN G1</v>
          </cell>
          <cell r="D62" t="str">
            <v>HPZ G1</v>
          </cell>
          <cell r="AF62" t="str">
            <v>BEGI</v>
          </cell>
          <cell r="AG62" t="str">
            <v>BEGI - Air</v>
          </cell>
          <cell r="AH62" t="str">
            <v>BEGI - Sea</v>
          </cell>
          <cell r="AJ62" t="str">
            <v>DSAQSP - Sea</v>
          </cell>
          <cell r="AM62" t="str">
            <v>EDDIEB - Air</v>
          </cell>
        </row>
        <row r="63">
          <cell r="B63" t="str">
            <v>BBCCA</v>
          </cell>
          <cell r="D63" t="str">
            <v>HPZ G1</v>
          </cell>
          <cell r="AF63" t="str">
            <v>BELK</v>
          </cell>
          <cell r="AG63" t="str">
            <v>BELK - Air</v>
          </cell>
          <cell r="AH63" t="str">
            <v>BELK - Sea</v>
          </cell>
          <cell r="AJ63" t="str">
            <v>EDDIEB - Air</v>
          </cell>
          <cell r="AM63" t="str">
            <v>EDDIEB - Sea</v>
          </cell>
        </row>
        <row r="64">
          <cell r="B64" t="str">
            <v>BBCSG</v>
          </cell>
          <cell r="C64" t="str">
            <v>SGN G1</v>
          </cell>
          <cell r="D64" t="str">
            <v>HPZ G1</v>
          </cell>
          <cell r="AF64" t="str">
            <v>BELL</v>
          </cell>
          <cell r="AG64" t="str">
            <v>BELL - Air</v>
          </cell>
          <cell r="AH64" t="str">
            <v>BELL - Sea</v>
          </cell>
          <cell r="AJ64" t="str">
            <v>EDDIEB - Sea</v>
          </cell>
          <cell r="AM64" t="str">
            <v>ELDOR - Sea</v>
          </cell>
        </row>
        <row r="65">
          <cell r="B65" t="str">
            <v>BBCUS</v>
          </cell>
          <cell r="D65" t="str">
            <v>HPZ G1</v>
          </cell>
          <cell r="AF65" t="str">
            <v>BENCO</v>
          </cell>
          <cell r="AG65" t="str">
            <v>BENCO - Air</v>
          </cell>
          <cell r="AH65" t="str">
            <v>BENCO - Sea</v>
          </cell>
          <cell r="AJ65" t="str">
            <v>ELDOR - Sea</v>
          </cell>
          <cell r="AM65" t="str">
            <v>ELLUS - Sea</v>
          </cell>
        </row>
        <row r="66">
          <cell r="B66" t="str">
            <v>BCHAUS</v>
          </cell>
          <cell r="C66" t="str">
            <v>SGN G2</v>
          </cell>
          <cell r="AF66" t="str">
            <v>BENDEL</v>
          </cell>
          <cell r="AG66" t="str">
            <v>BENDEL - Air</v>
          </cell>
          <cell r="AH66" t="str">
            <v>BENDEL - Sea</v>
          </cell>
          <cell r="AJ66" t="str">
            <v>ELLUS - Sea</v>
          </cell>
          <cell r="AM66" t="str">
            <v>EMCI - Sea</v>
          </cell>
        </row>
        <row r="67">
          <cell r="B67" t="str">
            <v>BDSIGN</v>
          </cell>
          <cell r="C67" t="str">
            <v>SGN G2</v>
          </cell>
          <cell r="AF67" t="str">
            <v>BEUAVE</v>
          </cell>
          <cell r="AG67" t="str">
            <v>BEUAVE - Air</v>
          </cell>
          <cell r="AH67" t="str">
            <v>BEUAVE - Sea</v>
          </cell>
          <cell r="AJ67" t="str">
            <v>EMCI - Sea</v>
          </cell>
          <cell r="AM67" t="str">
            <v>EMCOLS - Air</v>
          </cell>
        </row>
        <row r="68">
          <cell r="B68" t="str">
            <v>BEGI</v>
          </cell>
          <cell r="C68" t="str">
            <v>SGN G4</v>
          </cell>
          <cell r="D68" t="str">
            <v>HPZ G2</v>
          </cell>
          <cell r="AF68" t="str">
            <v>BHBEJ</v>
          </cell>
          <cell r="AG68" t="str">
            <v>BHBEJ - Air</v>
          </cell>
          <cell r="AH68" t="str">
            <v>BHBEJ - Sea</v>
          </cell>
          <cell r="AJ68" t="str">
            <v>EMCOLS - Air</v>
          </cell>
          <cell r="AM68" t="str">
            <v>EMCOLS - Sea</v>
          </cell>
        </row>
        <row r="69">
          <cell r="B69" t="str">
            <v>BELK</v>
          </cell>
          <cell r="AF69" t="str">
            <v>BLUE</v>
          </cell>
          <cell r="AG69" t="str">
            <v>BLUE - Air</v>
          </cell>
          <cell r="AH69" t="str">
            <v>BLUE - Sea</v>
          </cell>
          <cell r="AJ69" t="str">
            <v>EMCOLS - Sea</v>
          </cell>
          <cell r="AM69" t="str">
            <v>EMLUX - Sea</v>
          </cell>
        </row>
        <row r="70">
          <cell r="B70" t="str">
            <v>BENCO</v>
          </cell>
          <cell r="AF70" t="str">
            <v>BOLLMA</v>
          </cell>
          <cell r="AG70" t="str">
            <v>BOLLMA - Air</v>
          </cell>
          <cell r="AH70" t="str">
            <v>BOLLMA - Sea</v>
          </cell>
          <cell r="AJ70" t="str">
            <v>EMLUX - Sea</v>
          </cell>
          <cell r="AM70" t="str">
            <v>ENGRS - Sea</v>
          </cell>
        </row>
        <row r="71">
          <cell r="B71" t="str">
            <v>BOLLMA</v>
          </cell>
          <cell r="AF71" t="str">
            <v>BOSE</v>
          </cell>
          <cell r="AG71" t="str">
            <v>BOSE - Air</v>
          </cell>
          <cell r="AH71" t="str">
            <v>BOSE - Sea</v>
          </cell>
          <cell r="AJ71" t="str">
            <v>ENGRS - Sea</v>
          </cell>
          <cell r="AM71" t="str">
            <v>ENSHOE - Sea</v>
          </cell>
        </row>
        <row r="72">
          <cell r="B72" t="str">
            <v>BOSE</v>
          </cell>
          <cell r="C72" t="str">
            <v>SGN G4</v>
          </cell>
          <cell r="D72" t="str">
            <v>HPZ G2</v>
          </cell>
          <cell r="AF72" t="str">
            <v>BPS</v>
          </cell>
          <cell r="AG72" t="str">
            <v>BPS - Air</v>
          </cell>
          <cell r="AH72" t="str">
            <v>BPS - Sea</v>
          </cell>
          <cell r="AJ72" t="str">
            <v>ENSHOE - Sea</v>
          </cell>
          <cell r="AM72" t="str">
            <v>ENSPOR - Sea</v>
          </cell>
        </row>
        <row r="73">
          <cell r="B73" t="str">
            <v>FLEX</v>
          </cell>
          <cell r="C73" t="str">
            <v>SGN G4</v>
          </cell>
          <cell r="D73" t="str">
            <v>HPZ G2</v>
          </cell>
          <cell r="AF73" t="str">
            <v>BPSG</v>
          </cell>
          <cell r="AG73" t="str">
            <v>BPSG - Air</v>
          </cell>
          <cell r="AH73" t="str">
            <v>BPSG - Sea</v>
          </cell>
          <cell r="AJ73" t="str">
            <v>ENSPOR - Sea</v>
          </cell>
          <cell r="AM73" t="str">
            <v>ESPRIT - Air</v>
          </cell>
        </row>
        <row r="74">
          <cell r="B74" t="str">
            <v>BPS</v>
          </cell>
          <cell r="C74" t="str">
            <v>SGN G3</v>
          </cell>
          <cell r="D74" t="str">
            <v>HPZ G2</v>
          </cell>
          <cell r="AF74" t="str">
            <v>BPSH</v>
          </cell>
          <cell r="AG74" t="str">
            <v>BPSH - Air</v>
          </cell>
          <cell r="AH74" t="str">
            <v>BPSH - Sea</v>
          </cell>
          <cell r="AJ74" t="str">
            <v>ESPRIT - Air</v>
          </cell>
          <cell r="AM74" t="str">
            <v>ESPRIT - Sea</v>
          </cell>
        </row>
        <row r="75">
          <cell r="B75" t="str">
            <v>BPSG</v>
          </cell>
          <cell r="C75" t="str">
            <v>SGN G3</v>
          </cell>
          <cell r="D75" t="str">
            <v>HPZ G2</v>
          </cell>
          <cell r="AF75" t="str">
            <v>BPSHCA</v>
          </cell>
          <cell r="AG75" t="str">
            <v>BPSHCA - Air</v>
          </cell>
          <cell r="AH75" t="str">
            <v>BPSHCA - Sea</v>
          </cell>
          <cell r="AJ75" t="str">
            <v>ESPRIT - Sea</v>
          </cell>
          <cell r="AM75" t="str">
            <v>EUROM - Sea</v>
          </cell>
        </row>
        <row r="76">
          <cell r="B76" t="str">
            <v>BPSH</v>
          </cell>
          <cell r="C76" t="str">
            <v>SGN G3</v>
          </cell>
          <cell r="D76" t="str">
            <v>HPZ G2</v>
          </cell>
          <cell r="AF76" t="str">
            <v>BPSHUB</v>
          </cell>
          <cell r="AG76" t="str">
            <v>BPSHUB - Air</v>
          </cell>
          <cell r="AH76" t="str">
            <v>BPSHUB - Sea</v>
          </cell>
          <cell r="AJ76" t="str">
            <v>EUROM - Sea</v>
          </cell>
          <cell r="AM76" t="str">
            <v>EWCEU - Sea</v>
          </cell>
        </row>
        <row r="77">
          <cell r="B77" t="str">
            <v>BPSHCA</v>
          </cell>
          <cell r="C77" t="str">
            <v>SGN G3</v>
          </cell>
          <cell r="D77" t="str">
            <v>HPZ G2</v>
          </cell>
          <cell r="AF77" t="str">
            <v>BPSL</v>
          </cell>
          <cell r="AG77" t="str">
            <v>BPSL - Air</v>
          </cell>
          <cell r="AH77" t="str">
            <v>BPSL - Sea</v>
          </cell>
          <cell r="AJ77" t="str">
            <v>EWCEU - Sea</v>
          </cell>
          <cell r="AM77" t="str">
            <v>EXPRES - Sea</v>
          </cell>
        </row>
        <row r="78">
          <cell r="B78" t="str">
            <v>BPSHUB</v>
          </cell>
          <cell r="C78" t="str">
            <v>SGN G3</v>
          </cell>
          <cell r="D78" t="str">
            <v>HPZ G2</v>
          </cell>
          <cell r="AF78" t="str">
            <v>BPSLCA</v>
          </cell>
          <cell r="AG78" t="str">
            <v>BPSLCA - Air</v>
          </cell>
          <cell r="AH78" t="str">
            <v>BPSLCA - Sea</v>
          </cell>
          <cell r="AJ78" t="str">
            <v>EXPRES - Sea</v>
          </cell>
          <cell r="AM78" t="str">
            <v>FBEUR - Sea</v>
          </cell>
        </row>
        <row r="79">
          <cell r="B79" t="str">
            <v>BPSL</v>
          </cell>
          <cell r="C79" t="str">
            <v>SGN G3</v>
          </cell>
          <cell r="D79" t="str">
            <v>HPZ G2</v>
          </cell>
          <cell r="AF79" t="str">
            <v>BPSSCA</v>
          </cell>
          <cell r="AG79" t="str">
            <v>BPSSCA - Air</v>
          </cell>
          <cell r="AH79" t="str">
            <v>BPSSCA - Sea</v>
          </cell>
          <cell r="AJ79" t="str">
            <v>FBEUR - Sea</v>
          </cell>
          <cell r="AM79" t="str">
            <v>FOOTCA - Sea</v>
          </cell>
        </row>
        <row r="80">
          <cell r="B80" t="str">
            <v>BPSLCA</v>
          </cell>
          <cell r="D80" t="str">
            <v>HPZ G2</v>
          </cell>
          <cell r="AF80" t="str">
            <v>BPSX</v>
          </cell>
          <cell r="AG80" t="str">
            <v>BPSX - Air</v>
          </cell>
          <cell r="AH80" t="str">
            <v>BPSX - Sea</v>
          </cell>
          <cell r="AJ80" t="str">
            <v>FOOTCA - Sea</v>
          </cell>
          <cell r="AM80" t="str">
            <v>FOOTEU - Sea</v>
          </cell>
        </row>
        <row r="81">
          <cell r="B81" t="str">
            <v>BPSSCA</v>
          </cell>
          <cell r="D81" t="str">
            <v>HPZ G2</v>
          </cell>
          <cell r="AF81" t="str">
            <v>BRALXR</v>
          </cell>
          <cell r="AG81" t="str">
            <v>BRALXR - Air</v>
          </cell>
          <cell r="AH81" t="str">
            <v>BRALXR - Sea</v>
          </cell>
          <cell r="AJ81" t="str">
            <v>FOOTEU - Sea</v>
          </cell>
          <cell r="AM81" t="str">
            <v>FOOTRT - Sea</v>
          </cell>
        </row>
        <row r="82">
          <cell r="B82" t="str">
            <v>BPSX</v>
          </cell>
          <cell r="D82" t="str">
            <v>HPZ G2</v>
          </cell>
          <cell r="AF82" t="str">
            <v>BRANBE</v>
          </cell>
          <cell r="AG82" t="str">
            <v>BRANBE - Air</v>
          </cell>
          <cell r="AH82" t="str">
            <v>BRANBE - Sea</v>
          </cell>
          <cell r="AJ82" t="str">
            <v>FOOTRT - Sea</v>
          </cell>
          <cell r="AM82" t="str">
            <v>FOOTTE - Sea</v>
          </cell>
        </row>
        <row r="83">
          <cell r="B83" t="str">
            <v>BRALXR</v>
          </cell>
          <cell r="AF83" t="str">
            <v>BRYLAN</v>
          </cell>
          <cell r="AG83" t="str">
            <v>BRYLAN - Air</v>
          </cell>
          <cell r="AH83" t="str">
            <v>BRYLAN - Sea</v>
          </cell>
          <cell r="AJ83" t="str">
            <v>FOOTTE - Sea</v>
          </cell>
          <cell r="AM83" t="str">
            <v>GAP - Air</v>
          </cell>
        </row>
        <row r="84">
          <cell r="B84" t="str">
            <v>JBOOT</v>
          </cell>
          <cell r="AF84" t="str">
            <v>BSNA</v>
          </cell>
          <cell r="AG84" t="str">
            <v>BSNA - Air</v>
          </cell>
          <cell r="AH84" t="str">
            <v>BSNA - Sea</v>
          </cell>
          <cell r="AJ84" t="str">
            <v>GAP - Air</v>
          </cell>
          <cell r="AM84" t="str">
            <v>GAP - Sea</v>
          </cell>
        </row>
        <row r="85">
          <cell r="B85" t="str">
            <v>BRYLAN</v>
          </cell>
          <cell r="C85" t="str">
            <v>SGN G3</v>
          </cell>
          <cell r="D85" t="str">
            <v>HPZ G1</v>
          </cell>
          <cell r="AF85" t="str">
            <v>BUOUT</v>
          </cell>
          <cell r="AG85" t="str">
            <v>BUOUT - Air</v>
          </cell>
          <cell r="AH85" t="str">
            <v>BUOUT - Sea</v>
          </cell>
          <cell r="AJ85" t="str">
            <v>GAP - Sea</v>
          </cell>
          <cell r="AM85" t="str">
            <v>GFSI - Air</v>
          </cell>
        </row>
        <row r="86">
          <cell r="B86" t="str">
            <v>BUOUT</v>
          </cell>
          <cell r="AF86" t="str">
            <v>BUVER</v>
          </cell>
          <cell r="AG86" t="str">
            <v>BUVER - Air</v>
          </cell>
          <cell r="AH86" t="str">
            <v>BUVER - Sea</v>
          </cell>
          <cell r="AJ86" t="str">
            <v>GFSI - Air</v>
          </cell>
          <cell r="AM86" t="str">
            <v>GFSI - Sea</v>
          </cell>
        </row>
        <row r="87">
          <cell r="B87" t="str">
            <v>BUVER</v>
          </cell>
          <cell r="C87" t="str">
            <v>SGN G5</v>
          </cell>
          <cell r="AF87" t="str">
            <v>CARGO</v>
          </cell>
          <cell r="AG87" t="str">
            <v>CARGO - Air</v>
          </cell>
          <cell r="AH87" t="str">
            <v>CARGO - Sea</v>
          </cell>
          <cell r="AJ87" t="str">
            <v>GFSI - Sea</v>
          </cell>
          <cell r="AM87" t="str">
            <v>GORE - Sea</v>
          </cell>
        </row>
        <row r="88">
          <cell r="B88" t="str">
            <v>XWKTD</v>
          </cell>
          <cell r="C88" t="str">
            <v>SGN G5</v>
          </cell>
          <cell r="AF88" t="str">
            <v>CASEY</v>
          </cell>
          <cell r="AG88" t="str">
            <v>CASEY - Air</v>
          </cell>
          <cell r="AH88" t="str">
            <v>CASEY - Sea</v>
          </cell>
          <cell r="AJ88" t="str">
            <v>GORE - Sea</v>
          </cell>
          <cell r="AM88" t="str">
            <v>GUITCN - Sea</v>
          </cell>
        </row>
        <row r="89">
          <cell r="B89" t="str">
            <v>OSTUFF</v>
          </cell>
          <cell r="C89" t="str">
            <v>SGN G2</v>
          </cell>
          <cell r="AF89" t="str">
            <v>CATEC</v>
          </cell>
          <cell r="AG89" t="str">
            <v>CATEC - Air</v>
          </cell>
          <cell r="AH89" t="str">
            <v>CATEC - Sea</v>
          </cell>
          <cell r="AJ89" t="str">
            <v>GUITCN - Sea</v>
          </cell>
          <cell r="AM89" t="str">
            <v>HAGGAR - Sea</v>
          </cell>
        </row>
        <row r="90">
          <cell r="B90" t="str">
            <v>CASEY</v>
          </cell>
          <cell r="C90" t="str">
            <v>SGN G2</v>
          </cell>
          <cell r="AF90" t="str">
            <v>CELSO</v>
          </cell>
          <cell r="AG90" t="str">
            <v>CELSO - Air</v>
          </cell>
          <cell r="AH90" t="str">
            <v>CELSO - Sea</v>
          </cell>
          <cell r="AJ90" t="str">
            <v>HAGGAR - Sea</v>
          </cell>
          <cell r="AM90" t="str">
            <v>HBICAN - Sea</v>
          </cell>
        </row>
        <row r="91">
          <cell r="B91" t="str">
            <v>CATEC</v>
          </cell>
          <cell r="C91" t="str">
            <v>SGN G4</v>
          </cell>
          <cell r="AF91" t="str">
            <v>CFL</v>
          </cell>
          <cell r="AG91" t="str">
            <v>CFL - Air</v>
          </cell>
          <cell r="AH91" t="str">
            <v>CFL - Sea</v>
          </cell>
          <cell r="AJ91" t="str">
            <v>HBICAN - Sea</v>
          </cell>
          <cell r="AM91" t="str">
            <v>HBIIRE - Sea</v>
          </cell>
        </row>
        <row r="92">
          <cell r="B92" t="str">
            <v>CELSO</v>
          </cell>
          <cell r="C92" t="str">
            <v>SGN G2</v>
          </cell>
          <cell r="AF92" t="str">
            <v>CFLLLS</v>
          </cell>
          <cell r="AG92" t="str">
            <v>CFLLLS - Air</v>
          </cell>
          <cell r="AH92" t="str">
            <v>CFLLLS - Sea</v>
          </cell>
          <cell r="AJ92" t="str">
            <v>HBIIRE - Sea</v>
          </cell>
          <cell r="AM92" t="str">
            <v>HBIMEX - Sea</v>
          </cell>
        </row>
        <row r="93">
          <cell r="B93" t="str">
            <v>CFL</v>
          </cell>
          <cell r="C93" t="str">
            <v>SGN G2</v>
          </cell>
          <cell r="D93" t="str">
            <v>HPZ G2</v>
          </cell>
          <cell r="AF93" t="str">
            <v>CGS</v>
          </cell>
          <cell r="AG93" t="str">
            <v>CGS - Air</v>
          </cell>
          <cell r="AH93" t="str">
            <v>CGS - Sea</v>
          </cell>
          <cell r="AJ93" t="str">
            <v>HBIMEX - Sea</v>
          </cell>
          <cell r="AM93" t="str">
            <v>HBIRAW - Air</v>
          </cell>
        </row>
        <row r="94">
          <cell r="B94" t="str">
            <v>CFLLLS</v>
          </cell>
          <cell r="C94" t="str">
            <v>SGN G2</v>
          </cell>
          <cell r="AF94" t="str">
            <v>CHAPS1</v>
          </cell>
          <cell r="AG94" t="str">
            <v>CHAPS1 - Air</v>
          </cell>
          <cell r="AH94" t="str">
            <v>CHAPS1 - Sea</v>
          </cell>
          <cell r="AJ94" t="str">
            <v>HBIRAW - Air</v>
          </cell>
          <cell r="AM94" t="str">
            <v>HBIRAW - Sea</v>
          </cell>
        </row>
        <row r="95">
          <cell r="B95" t="str">
            <v>CGS</v>
          </cell>
          <cell r="C95" t="str">
            <v>SGN G2</v>
          </cell>
          <cell r="AF95" t="str">
            <v>CHAPS2</v>
          </cell>
          <cell r="AG95" t="str">
            <v>CHAPS2 - Air</v>
          </cell>
          <cell r="AH95" t="str">
            <v>CHAPS2 - Sea</v>
          </cell>
          <cell r="AJ95" t="str">
            <v>HBIRAW - Sea</v>
          </cell>
          <cell r="AM95" t="str">
            <v>HEMA - Air</v>
          </cell>
        </row>
        <row r="96">
          <cell r="B96" t="str">
            <v>COLE</v>
          </cell>
          <cell r="C96" t="str">
            <v>SGN G1</v>
          </cell>
          <cell r="D96" t="str">
            <v>HPZ G1</v>
          </cell>
          <cell r="AF96" t="str">
            <v>CHARM</v>
          </cell>
          <cell r="AG96" t="str">
            <v>CHARM - Air</v>
          </cell>
          <cell r="AH96" t="str">
            <v>CHARM - Sea</v>
          </cell>
          <cell r="AJ96" t="str">
            <v>HEMA - Air</v>
          </cell>
          <cell r="AM96" t="str">
            <v>HEMA - Sea</v>
          </cell>
        </row>
        <row r="97">
          <cell r="B97" t="str">
            <v>COMSA</v>
          </cell>
          <cell r="AF97" t="str">
            <v>CHEWY</v>
          </cell>
          <cell r="AG97" t="str">
            <v>CHEWY - Air</v>
          </cell>
          <cell r="AH97" t="str">
            <v>CHEWY - Sea</v>
          </cell>
          <cell r="AJ97" t="str">
            <v>HEMA - Sea</v>
          </cell>
          <cell r="AM97" t="str">
            <v>HORBAC - Sea</v>
          </cell>
        </row>
        <row r="98">
          <cell r="B98" t="str">
            <v>CONVMX</v>
          </cell>
          <cell r="D98" t="str">
            <v>HPZ G3</v>
          </cell>
          <cell r="AF98" t="str">
            <v>CHFRA</v>
          </cell>
          <cell r="AG98" t="str">
            <v>CHFRA - Air</v>
          </cell>
          <cell r="AH98" t="str">
            <v>CHFRA - Sea</v>
          </cell>
          <cell r="AJ98" t="str">
            <v>HORBAC - Sea</v>
          </cell>
          <cell r="AM98" t="str">
            <v>HORBUB - Sea</v>
          </cell>
        </row>
        <row r="99">
          <cell r="B99" t="str">
            <v>COPAC</v>
          </cell>
          <cell r="C99" t="str">
            <v>SGN G4</v>
          </cell>
          <cell r="AF99" t="str">
            <v>CKACEU</v>
          </cell>
          <cell r="AG99" t="str">
            <v>CKACEU - Air</v>
          </cell>
          <cell r="AH99" t="str">
            <v>CKACEU - Sea</v>
          </cell>
          <cell r="AJ99" t="str">
            <v>HORBUB - Sea</v>
          </cell>
          <cell r="AM99" t="str">
            <v>HOSLEY - Sea</v>
          </cell>
        </row>
        <row r="100">
          <cell r="B100" t="str">
            <v>CTCC</v>
          </cell>
          <cell r="C100" t="str">
            <v>SGN G2</v>
          </cell>
          <cell r="AF100" t="str">
            <v>CKDDEU</v>
          </cell>
          <cell r="AG100" t="str">
            <v>CKDDEU - Air</v>
          </cell>
          <cell r="AH100" t="str">
            <v>CKDDEU - Sea</v>
          </cell>
          <cell r="AJ100" t="str">
            <v>HOSLEY - Sea</v>
          </cell>
          <cell r="AM100" t="str">
            <v>HSACV - Sea</v>
          </cell>
        </row>
        <row r="101">
          <cell r="B101" t="str">
            <v>BSNA</v>
          </cell>
          <cell r="C101" t="str">
            <v>SGN G4</v>
          </cell>
          <cell r="AF101" t="str">
            <v>CKDFEU</v>
          </cell>
          <cell r="AG101" t="str">
            <v>CKDFEU - Air</v>
          </cell>
          <cell r="AH101" t="str">
            <v>CKDFEU - Sea</v>
          </cell>
          <cell r="AJ101" t="str">
            <v>HSACV - Sea</v>
          </cell>
          <cell r="AM101" t="str">
            <v>HUNK - Sea</v>
          </cell>
        </row>
        <row r="102">
          <cell r="B102" t="str">
            <v>DEICH</v>
          </cell>
          <cell r="C102" t="str">
            <v>SGN G3</v>
          </cell>
          <cell r="D102" t="str">
            <v>HPZ G2</v>
          </cell>
          <cell r="AF102" t="str">
            <v>CKFWEU</v>
          </cell>
          <cell r="AG102" t="str">
            <v>CKFWEU - Air</v>
          </cell>
          <cell r="AH102" t="str">
            <v>CKFWEU - Sea</v>
          </cell>
          <cell r="AJ102" t="str">
            <v>HUNK - Sea</v>
          </cell>
          <cell r="AM102" t="str">
            <v>IMAGE - Air</v>
          </cell>
        </row>
        <row r="103">
          <cell r="B103" t="str">
            <v>DEICUK</v>
          </cell>
          <cell r="C103" t="str">
            <v>SGN G3</v>
          </cell>
          <cell r="D103" t="str">
            <v>HPZ G2</v>
          </cell>
          <cell r="AF103" t="str">
            <v>CKJEEU</v>
          </cell>
          <cell r="AG103" t="str">
            <v>CKJEEU - Air</v>
          </cell>
          <cell r="AH103" t="str">
            <v>CKJEEU - Sea</v>
          </cell>
          <cell r="AJ103" t="str">
            <v>IMAGE - Air</v>
          </cell>
          <cell r="AM103" t="str">
            <v>IMAGE - Sea</v>
          </cell>
        </row>
        <row r="104">
          <cell r="B104" t="str">
            <v>ENGRS</v>
          </cell>
          <cell r="C104" t="str">
            <v>SGN G3</v>
          </cell>
          <cell r="D104" t="str">
            <v>HPZ G2</v>
          </cell>
          <cell r="AF104" t="str">
            <v>CKKDEU</v>
          </cell>
          <cell r="AG104" t="str">
            <v>CKKDEU - Air</v>
          </cell>
          <cell r="AH104" t="str">
            <v>CKKDEU - Sea</v>
          </cell>
          <cell r="AJ104" t="str">
            <v>IMAGE - Sea</v>
          </cell>
          <cell r="AM104" t="str">
            <v>ITGM - Air</v>
          </cell>
        </row>
        <row r="105">
          <cell r="B105" t="str">
            <v>ENSHOE</v>
          </cell>
          <cell r="C105" t="str">
            <v>SGN G3</v>
          </cell>
          <cell r="D105" t="str">
            <v>HPZ G2</v>
          </cell>
          <cell r="AF105" t="str">
            <v>CKMSEU</v>
          </cell>
          <cell r="AG105" t="str">
            <v>CKMSEU - Air</v>
          </cell>
          <cell r="AH105" t="str">
            <v>CKMSEU - Sea</v>
          </cell>
          <cell r="AJ105" t="str">
            <v>ITGM - Air</v>
          </cell>
          <cell r="AM105" t="str">
            <v>ITGM - Sea</v>
          </cell>
        </row>
        <row r="106">
          <cell r="B106" t="str">
            <v>ENSPOR</v>
          </cell>
          <cell r="C106" t="str">
            <v>SGN G3</v>
          </cell>
          <cell r="D106" t="str">
            <v>HPZ G2</v>
          </cell>
          <cell r="AF106" t="str">
            <v>CKPFEU</v>
          </cell>
          <cell r="AG106" t="str">
            <v>CKPFEU - Air</v>
          </cell>
          <cell r="AH106" t="str">
            <v>CKPFEU - Sea</v>
          </cell>
          <cell r="AJ106" t="str">
            <v>ITGM - Sea</v>
          </cell>
          <cell r="AM106" t="str">
            <v>JCREW - Air</v>
          </cell>
        </row>
        <row r="107">
          <cell r="B107" t="str">
            <v>MYSHOE</v>
          </cell>
          <cell r="C107" t="str">
            <v>SGN G3</v>
          </cell>
          <cell r="AF107" t="str">
            <v>CKRTEU</v>
          </cell>
          <cell r="AG107" t="str">
            <v>CKRTEU - Air</v>
          </cell>
          <cell r="AH107" t="str">
            <v>CKRTEU - Sea</v>
          </cell>
          <cell r="AJ107" t="str">
            <v>JCREW - Air</v>
          </cell>
          <cell r="AM107" t="str">
            <v>JCREW - Sea</v>
          </cell>
        </row>
        <row r="108">
          <cell r="B108" t="str">
            <v>ROLAN</v>
          </cell>
          <cell r="C108" t="str">
            <v>SGN G3</v>
          </cell>
          <cell r="D108" t="str">
            <v>HPZ G2</v>
          </cell>
          <cell r="AF108" t="str">
            <v>CKSWEU</v>
          </cell>
          <cell r="AG108" t="str">
            <v>CKSWEU - Air</v>
          </cell>
          <cell r="AH108" t="str">
            <v>CKSWEU - Sea</v>
          </cell>
          <cell r="AJ108" t="str">
            <v>JCREW - Sea</v>
          </cell>
          <cell r="AM108" t="str">
            <v>KMRTFM - Sea</v>
          </cell>
        </row>
        <row r="109">
          <cell r="B109" t="str">
            <v>SNIP</v>
          </cell>
          <cell r="C109" t="str">
            <v>SGN G3</v>
          </cell>
          <cell r="D109" t="str">
            <v>HPZ G2</v>
          </cell>
          <cell r="AF109" t="str">
            <v>CKUNEU</v>
          </cell>
          <cell r="AG109" t="str">
            <v>CKUNEU - Air</v>
          </cell>
          <cell r="AH109" t="str">
            <v>CKUNEU - Sea</v>
          </cell>
          <cell r="AJ109" t="str">
            <v>KMRTFM - Sea</v>
          </cell>
          <cell r="AM109" t="str">
            <v>LIIADP - Sea</v>
          </cell>
        </row>
        <row r="110">
          <cell r="B110" t="str">
            <v>VANHA</v>
          </cell>
          <cell r="C110" t="str">
            <v>SGN G3</v>
          </cell>
          <cell r="D110" t="str">
            <v>HPZ G2</v>
          </cell>
          <cell r="AF110" t="str">
            <v>CKWOEU</v>
          </cell>
          <cell r="AG110" t="str">
            <v>CKWOEU - Air</v>
          </cell>
          <cell r="AH110" t="str">
            <v>CKWOEU - Sea</v>
          </cell>
          <cell r="AJ110" t="str">
            <v>LIIADP - Sea</v>
          </cell>
          <cell r="AM110" t="str">
            <v>LIICO - Air</v>
          </cell>
        </row>
        <row r="111">
          <cell r="B111" t="str">
            <v>ASRE</v>
          </cell>
          <cell r="C111" t="str">
            <v>SGN G3</v>
          </cell>
          <cell r="D111" t="str">
            <v>HPZ G2</v>
          </cell>
          <cell r="AF111" t="str">
            <v>CLUB</v>
          </cell>
          <cell r="AG111" t="str">
            <v>CLUB - Air</v>
          </cell>
          <cell r="AH111" t="str">
            <v>CLUB - Sea</v>
          </cell>
          <cell r="AJ111" t="str">
            <v>LIICO - Air</v>
          </cell>
          <cell r="AM111" t="str">
            <v>LIICO - Sea</v>
          </cell>
        </row>
        <row r="112">
          <cell r="B112" t="str">
            <v>CLUSH</v>
          </cell>
          <cell r="C112" t="str">
            <v>SGN G3</v>
          </cell>
          <cell r="D112" t="str">
            <v>HPZ G2</v>
          </cell>
          <cell r="AF112" t="str">
            <v>CLUBCA</v>
          </cell>
          <cell r="AG112" t="str">
            <v>CLUBCA - Air</v>
          </cell>
          <cell r="AH112" t="str">
            <v>CLUBCA - Sea</v>
          </cell>
          <cell r="AJ112" t="str">
            <v>LIICO - Sea</v>
          </cell>
          <cell r="AM112" t="str">
            <v>LIIRE - Air</v>
          </cell>
        </row>
        <row r="113">
          <cell r="B113" t="str">
            <v>COART</v>
          </cell>
          <cell r="C113" t="str">
            <v>SGN G3</v>
          </cell>
          <cell r="D113" t="str">
            <v>HPZ G2</v>
          </cell>
          <cell r="AF113" t="str">
            <v>CLUSH</v>
          </cell>
          <cell r="AG113" t="str">
            <v>CLUSH - Air</v>
          </cell>
          <cell r="AH113" t="str">
            <v>CLUSH - Sea</v>
          </cell>
          <cell r="AJ113" t="str">
            <v>LIIRE - Air</v>
          </cell>
          <cell r="AM113" t="str">
            <v>LIIRE - Sea</v>
          </cell>
        </row>
        <row r="114">
          <cell r="B114" t="str">
            <v>CRICO</v>
          </cell>
          <cell r="C114" t="str">
            <v>SGN G3</v>
          </cell>
          <cell r="D114" t="str">
            <v>HPZ G2</v>
          </cell>
          <cell r="AF114" t="str">
            <v>COART</v>
          </cell>
          <cell r="AG114" t="str">
            <v>COART - Air</v>
          </cell>
          <cell r="AH114" t="str">
            <v>COART - Sea</v>
          </cell>
          <cell r="AJ114" t="str">
            <v>LIIRE - Sea</v>
          </cell>
          <cell r="AM114" t="str">
            <v>LIIWWR - Sea</v>
          </cell>
        </row>
        <row r="115">
          <cell r="B115" t="str">
            <v>CSII</v>
          </cell>
          <cell r="C115" t="str">
            <v>SGN G3</v>
          </cell>
          <cell r="D115" t="str">
            <v>HPZ G2</v>
          </cell>
          <cell r="AF115" t="str">
            <v>COLDW</v>
          </cell>
          <cell r="AG115" t="str">
            <v>COLDW - Air</v>
          </cell>
          <cell r="AH115" t="str">
            <v>COLDW - Sea</v>
          </cell>
          <cell r="AJ115" t="str">
            <v>LIIWWR - Sea</v>
          </cell>
          <cell r="AM115" t="str">
            <v>LLBHKG - Sea</v>
          </cell>
        </row>
        <row r="116">
          <cell r="B116" t="str">
            <v>DEMO</v>
          </cell>
          <cell r="C116" t="str">
            <v>SGN G3</v>
          </cell>
          <cell r="D116" t="str">
            <v>HPZ G2</v>
          </cell>
          <cell r="AF116" t="str">
            <v>COLE</v>
          </cell>
          <cell r="AG116" t="str">
            <v>COLE - Air</v>
          </cell>
          <cell r="AH116" t="str">
            <v>COLE - Sea</v>
          </cell>
          <cell r="AJ116" t="str">
            <v>LLBHKG - Sea</v>
          </cell>
          <cell r="AM116" t="str">
            <v>MAST - Sea</v>
          </cell>
        </row>
        <row r="117">
          <cell r="B117" t="str">
            <v>PESPO</v>
          </cell>
          <cell r="C117" t="str">
            <v>SGN G3</v>
          </cell>
          <cell r="D117" t="str">
            <v>HPZ G2</v>
          </cell>
          <cell r="AF117" t="str">
            <v>COMSA</v>
          </cell>
          <cell r="AG117" t="str">
            <v>COMSA - Air</v>
          </cell>
          <cell r="AH117" t="str">
            <v>COMSA - Sea</v>
          </cell>
          <cell r="AJ117" t="str">
            <v>MAST - Sea</v>
          </cell>
          <cell r="AM117" t="str">
            <v>MAURI - Sea</v>
          </cell>
        </row>
        <row r="118">
          <cell r="B118" t="str">
            <v>SHIPNM</v>
          </cell>
          <cell r="C118" t="str">
            <v>SGN G3</v>
          </cell>
          <cell r="D118" t="str">
            <v>HPZ G2</v>
          </cell>
          <cell r="AF118" t="str">
            <v>CONCOR</v>
          </cell>
          <cell r="AG118" t="str">
            <v>CONCOR - Air</v>
          </cell>
          <cell r="AH118" t="str">
            <v>CONCOR - Sea</v>
          </cell>
          <cell r="AJ118" t="str">
            <v>MAURI - Sea</v>
          </cell>
          <cell r="AM118" t="str">
            <v>MKI - Sea</v>
          </cell>
        </row>
        <row r="119">
          <cell r="B119" t="str">
            <v>SILHO</v>
          </cell>
          <cell r="C119" t="str">
            <v>SGN G3</v>
          </cell>
          <cell r="D119" t="str">
            <v>HPZ G2</v>
          </cell>
          <cell r="AF119" t="str">
            <v>CONVMX</v>
          </cell>
          <cell r="AG119" t="str">
            <v>CONVMX - Air</v>
          </cell>
          <cell r="AH119" t="str">
            <v>CONVMX - Sea</v>
          </cell>
          <cell r="AJ119" t="str">
            <v>MKI - Sea</v>
          </cell>
          <cell r="AM119" t="str">
            <v>MUFREN - Sea</v>
          </cell>
        </row>
        <row r="120">
          <cell r="B120" t="str">
            <v>SPST</v>
          </cell>
          <cell r="C120" t="str">
            <v>SGN G3</v>
          </cell>
          <cell r="D120" t="str">
            <v>HPZ G2</v>
          </cell>
          <cell r="AF120" t="str">
            <v>CONVRS</v>
          </cell>
          <cell r="AG120" t="str">
            <v>CONVRS - Air</v>
          </cell>
          <cell r="AH120" t="str">
            <v>CONVRS - Sea</v>
          </cell>
          <cell r="AJ120" t="str">
            <v>MUFREN - Sea</v>
          </cell>
          <cell r="AM120" t="str">
            <v>MUSART - Sea</v>
          </cell>
        </row>
        <row r="121">
          <cell r="B121" t="str">
            <v>SWISS</v>
          </cell>
          <cell r="C121" t="str">
            <v>SGN G3</v>
          </cell>
          <cell r="D121" t="str">
            <v>HPZ G2</v>
          </cell>
          <cell r="AF121" t="str">
            <v>COPAC</v>
          </cell>
          <cell r="AG121" t="str">
            <v>COPAC - Air</v>
          </cell>
          <cell r="AH121" t="str">
            <v>COPAC - Sea</v>
          </cell>
          <cell r="AJ121" t="str">
            <v>MUSART - Sea</v>
          </cell>
          <cell r="AM121" t="str">
            <v>MYSHOE - Sea</v>
          </cell>
        </row>
        <row r="122">
          <cell r="B122" t="str">
            <v>TSCOM</v>
          </cell>
          <cell r="C122" t="str">
            <v>SGN G3</v>
          </cell>
          <cell r="D122" t="str">
            <v>HPZ G2</v>
          </cell>
          <cell r="AF122" t="str">
            <v>COPLND</v>
          </cell>
          <cell r="AG122" t="str">
            <v>COPLND - Air</v>
          </cell>
          <cell r="AH122" t="str">
            <v>COPLND - Sea</v>
          </cell>
          <cell r="AJ122" t="str">
            <v>MYSHOE - Sea</v>
          </cell>
          <cell r="AM122" t="str">
            <v>NA</v>
          </cell>
        </row>
        <row r="123">
          <cell r="B123" t="str">
            <v>XSCIN</v>
          </cell>
          <cell r="C123" t="str">
            <v>SGN G3</v>
          </cell>
          <cell r="D123" t="str">
            <v>HPZ G2</v>
          </cell>
          <cell r="AF123" t="str">
            <v>CPEUR</v>
          </cell>
          <cell r="AG123" t="str">
            <v>CPEUR - Air</v>
          </cell>
          <cell r="AH123" t="str">
            <v>CPEUR - Sea</v>
          </cell>
          <cell r="AJ123" t="str">
            <v>NA</v>
          </cell>
          <cell r="AM123" t="str">
            <v>NBAL - Air</v>
          </cell>
        </row>
        <row r="124">
          <cell r="B124" t="str">
            <v>XVSSA</v>
          </cell>
          <cell r="C124" t="str">
            <v>SGN G3</v>
          </cell>
          <cell r="D124" t="str">
            <v>HPZ G2</v>
          </cell>
          <cell r="AF124" t="str">
            <v>CRICO</v>
          </cell>
          <cell r="AG124" t="str">
            <v>CRICO - Air</v>
          </cell>
          <cell r="AH124" t="str">
            <v>CRICO - Sea</v>
          </cell>
          <cell r="AJ124" t="str">
            <v>NBAL - Air</v>
          </cell>
          <cell r="AM124" t="str">
            <v>NBAL - Sea</v>
          </cell>
        </row>
        <row r="125">
          <cell r="B125" t="str">
            <v>DICKS</v>
          </cell>
          <cell r="C125" t="str">
            <v>SGN G4</v>
          </cell>
          <cell r="D125" t="str">
            <v>HPZ G1</v>
          </cell>
          <cell r="AF125" t="str">
            <v>CRPERU</v>
          </cell>
          <cell r="AG125" t="str">
            <v>CRPERU - Air</v>
          </cell>
          <cell r="AH125" t="str">
            <v>CRPERU - Sea</v>
          </cell>
          <cell r="AJ125" t="str">
            <v>NBAL - Sea</v>
          </cell>
          <cell r="AM125" t="str">
            <v>NBC - Sea</v>
          </cell>
        </row>
        <row r="126">
          <cell r="B126" t="str">
            <v>DORMAN</v>
          </cell>
          <cell r="C126" t="str">
            <v>SGN G2</v>
          </cell>
          <cell r="AF126" t="str">
            <v>CSII</v>
          </cell>
          <cell r="AG126" t="str">
            <v>CSII - Air</v>
          </cell>
          <cell r="AH126" t="str">
            <v>CSII - Sea</v>
          </cell>
          <cell r="AJ126" t="str">
            <v>NBC - Sea</v>
          </cell>
          <cell r="AM126" t="str">
            <v>NBMY - Air</v>
          </cell>
        </row>
        <row r="127">
          <cell r="B127" t="str">
            <v>DSAQSP</v>
          </cell>
          <cell r="C127" t="str">
            <v>SGN G5</v>
          </cell>
          <cell r="D127" t="str">
            <v>HPZ G2</v>
          </cell>
          <cell r="AF127" t="str">
            <v>CTCC</v>
          </cell>
          <cell r="AG127" t="str">
            <v>CTCC - Air</v>
          </cell>
          <cell r="AH127" t="str">
            <v>CTCC - Sea</v>
          </cell>
          <cell r="AJ127" t="str">
            <v>NBMY - Air</v>
          </cell>
          <cell r="AM127" t="str">
            <v>NBMY - Sea</v>
          </cell>
        </row>
        <row r="128">
          <cell r="B128" t="str">
            <v>EASTER</v>
          </cell>
          <cell r="C128" t="str">
            <v>SGN G2</v>
          </cell>
          <cell r="AF128" t="str">
            <v>CTL</v>
          </cell>
          <cell r="AG128" t="str">
            <v>CTL - Air</v>
          </cell>
          <cell r="AH128" t="str">
            <v>CTL - Sea</v>
          </cell>
          <cell r="AJ128" t="str">
            <v>NBMY - Sea</v>
          </cell>
          <cell r="AM128" t="str">
            <v>NBSG - Air</v>
          </cell>
        </row>
        <row r="129">
          <cell r="B129" t="str">
            <v>EBACO</v>
          </cell>
          <cell r="C129" t="str">
            <v>SGN G2</v>
          </cell>
          <cell r="AF129" t="str">
            <v>DAYS</v>
          </cell>
          <cell r="AG129" t="str">
            <v>DAYS - Air</v>
          </cell>
          <cell r="AH129" t="str">
            <v>DAYS - Sea</v>
          </cell>
          <cell r="AJ129" t="str">
            <v>NBSG - Air</v>
          </cell>
          <cell r="AM129" t="str">
            <v>NBSG - Sea</v>
          </cell>
        </row>
        <row r="130">
          <cell r="B130" t="str">
            <v>ALAM</v>
          </cell>
          <cell r="AF130" t="str">
            <v>DCI</v>
          </cell>
          <cell r="AG130" t="str">
            <v>DCI - Air</v>
          </cell>
          <cell r="AH130" t="str">
            <v>DCI - Sea</v>
          </cell>
          <cell r="AJ130" t="str">
            <v>NBSG - Sea</v>
          </cell>
          <cell r="AM130" t="str">
            <v>NGBR - Sea</v>
          </cell>
        </row>
        <row r="131">
          <cell r="B131" t="str">
            <v>BELL</v>
          </cell>
          <cell r="C131" t="str">
            <v>SGN G3</v>
          </cell>
          <cell r="D131" t="str">
            <v>HPZ G1</v>
          </cell>
          <cell r="AF131" t="str">
            <v>DCRUS</v>
          </cell>
          <cell r="AG131" t="str">
            <v>DCRUS - Air</v>
          </cell>
          <cell r="AH131" t="str">
            <v>DCRUS - Sea</v>
          </cell>
          <cell r="AJ131" t="str">
            <v>NGBR - Sea</v>
          </cell>
          <cell r="AM131" t="str">
            <v>NHAC - Sea</v>
          </cell>
        </row>
        <row r="132">
          <cell r="B132" t="str">
            <v>EBSI</v>
          </cell>
          <cell r="C132" t="str">
            <v>SGN G3</v>
          </cell>
          <cell r="D132" t="str">
            <v>HPZ G1</v>
          </cell>
          <cell r="AF132" t="str">
            <v>DCS</v>
          </cell>
          <cell r="AG132" t="str">
            <v>DCS - Air</v>
          </cell>
          <cell r="AH132" t="str">
            <v>DCS - Sea</v>
          </cell>
          <cell r="AJ132" t="str">
            <v>NHAC - Sea</v>
          </cell>
          <cell r="AM132" t="str">
            <v>OBIITA - Sea</v>
          </cell>
        </row>
        <row r="133">
          <cell r="B133" t="str">
            <v>ESTN</v>
          </cell>
          <cell r="D133" t="str">
            <v>HPZ G1</v>
          </cell>
          <cell r="AF133" t="str">
            <v>DCSBR</v>
          </cell>
          <cell r="AG133" t="str">
            <v>DCSBR - Air</v>
          </cell>
          <cell r="AH133" t="str">
            <v>DCSBR - Sea</v>
          </cell>
          <cell r="AJ133" t="str">
            <v>OBIITA - Sea</v>
          </cell>
          <cell r="AM133" t="str">
            <v>OBIPOL - Sea</v>
          </cell>
        </row>
        <row r="134">
          <cell r="B134" t="str">
            <v>ESTNCA</v>
          </cell>
          <cell r="D134" t="str">
            <v>HPZ G1</v>
          </cell>
          <cell r="AF134" t="str">
            <v>DEICH</v>
          </cell>
          <cell r="AG134" t="str">
            <v>DEICH - Air</v>
          </cell>
          <cell r="AH134" t="str">
            <v>DEICH - Sea</v>
          </cell>
          <cell r="AJ134" t="str">
            <v>OBIPOL - Sea</v>
          </cell>
          <cell r="AM134" t="str">
            <v>OBIRUS - Sea</v>
          </cell>
        </row>
        <row r="135">
          <cell r="B135" t="str">
            <v>RIDL</v>
          </cell>
          <cell r="D135" t="str">
            <v>HPZ G1</v>
          </cell>
          <cell r="AF135" t="str">
            <v>DEICUK</v>
          </cell>
          <cell r="AG135" t="str">
            <v>DEICUK - Air</v>
          </cell>
          <cell r="AH135" t="str">
            <v>DEICUK - Sea</v>
          </cell>
          <cell r="AJ135" t="str">
            <v>OBIRUS - Sea</v>
          </cell>
          <cell r="AM135" t="str">
            <v>OFWO - Sea</v>
          </cell>
        </row>
        <row r="136">
          <cell r="B136" t="str">
            <v>XEASS</v>
          </cell>
          <cell r="C136" t="str">
            <v>SGN G3</v>
          </cell>
          <cell r="D136" t="str">
            <v>HPZ G1</v>
          </cell>
          <cell r="AF136" t="str">
            <v>DEL</v>
          </cell>
          <cell r="AG136" t="str">
            <v>DEL - Air</v>
          </cell>
          <cell r="AH136" t="str">
            <v>DEL - Sea</v>
          </cell>
          <cell r="AJ136" t="str">
            <v>OFWO - Sea</v>
          </cell>
          <cell r="AM136" t="str">
            <v>ORSGM - Sea</v>
          </cell>
        </row>
        <row r="137">
          <cell r="B137" t="str">
            <v>EDDIE</v>
          </cell>
          <cell r="C137" t="str">
            <v>SGN G3</v>
          </cell>
          <cell r="D137" t="str">
            <v>HPZ G2</v>
          </cell>
          <cell r="AF137" t="str">
            <v>DEMO</v>
          </cell>
          <cell r="AG137" t="str">
            <v>DEMO - Air</v>
          </cell>
          <cell r="AH137" t="str">
            <v>DEMO - Sea</v>
          </cell>
          <cell r="AJ137" t="str">
            <v>ORSGM - Sea</v>
          </cell>
          <cell r="AM137" t="str">
            <v>OUTDOR - Air</v>
          </cell>
        </row>
        <row r="138">
          <cell r="B138" t="str">
            <v>EDDIEB</v>
          </cell>
          <cell r="C138" t="str">
            <v>SGN G3</v>
          </cell>
          <cell r="D138" t="str">
            <v>HPZ G2</v>
          </cell>
          <cell r="AF138" t="str">
            <v>DICKS</v>
          </cell>
          <cell r="AG138" t="str">
            <v>DICKS - Air</v>
          </cell>
          <cell r="AH138" t="str">
            <v>DICKS - Sea</v>
          </cell>
          <cell r="AJ138" t="str">
            <v>OUTDOR - Air</v>
          </cell>
          <cell r="AM138" t="str">
            <v>OUTDOR - Sea</v>
          </cell>
        </row>
        <row r="139">
          <cell r="B139" t="str">
            <v>EDDIEC</v>
          </cell>
          <cell r="AF139" t="str">
            <v>DOLC</v>
          </cell>
          <cell r="AG139" t="str">
            <v>DOLC - Air</v>
          </cell>
          <cell r="AH139" t="str">
            <v>DOLC - Sea</v>
          </cell>
          <cell r="AJ139" t="str">
            <v>OUTDOR - Sea</v>
          </cell>
          <cell r="AM139" t="str">
            <v>PACSUN - Air</v>
          </cell>
        </row>
        <row r="140">
          <cell r="B140" t="str">
            <v>ELDOR</v>
          </cell>
          <cell r="C140" t="str">
            <v>SGN G4</v>
          </cell>
          <cell r="AF140" t="str">
            <v>DORM</v>
          </cell>
          <cell r="AG140" t="str">
            <v>DORM - Air</v>
          </cell>
          <cell r="AH140" t="str">
            <v>DORM - Sea</v>
          </cell>
          <cell r="AJ140" t="str">
            <v>PACSUN - Air</v>
          </cell>
          <cell r="AM140" t="str">
            <v>PACSUN - Sea</v>
          </cell>
        </row>
        <row r="141">
          <cell r="B141" t="str">
            <v>ELESTE</v>
          </cell>
          <cell r="AF141" t="str">
            <v>DORMAN</v>
          </cell>
          <cell r="AG141" t="str">
            <v>DORMAN - Air</v>
          </cell>
          <cell r="AH141" t="str">
            <v>DORMAN - Sea</v>
          </cell>
          <cell r="AJ141" t="str">
            <v>PACSUN - Sea</v>
          </cell>
          <cell r="AM141" t="str">
            <v>PESPO - Sea</v>
          </cell>
        </row>
        <row r="142">
          <cell r="B142" t="str">
            <v>ELLUS</v>
          </cell>
          <cell r="C142" t="str">
            <v>SGN G2</v>
          </cell>
          <cell r="D142" t="str">
            <v>HPZ G2</v>
          </cell>
          <cell r="AF142" t="str">
            <v>DRESSB</v>
          </cell>
          <cell r="AG142" t="str">
            <v>DRESSB - Air</v>
          </cell>
          <cell r="AH142" t="str">
            <v>DRESSB - Sea</v>
          </cell>
          <cell r="AJ142" t="str">
            <v>PESPO - Sea</v>
          </cell>
          <cell r="AM142" t="str">
            <v>PVHJA - Air</v>
          </cell>
        </row>
        <row r="143">
          <cell r="B143" t="str">
            <v>COPLND</v>
          </cell>
          <cell r="AF143" t="str">
            <v>DRESSC</v>
          </cell>
          <cell r="AG143" t="str">
            <v>DRESSC - Air</v>
          </cell>
          <cell r="AH143" t="str">
            <v>DRESSC - Sea</v>
          </cell>
          <cell r="AJ143" t="str">
            <v>PVHJA - Air</v>
          </cell>
          <cell r="AM143" t="str">
            <v>PVHJA - Sea</v>
          </cell>
        </row>
        <row r="144">
          <cell r="B144" t="str">
            <v>EMERSN</v>
          </cell>
          <cell r="C144" t="str">
            <v>SGN G3</v>
          </cell>
          <cell r="AF144" t="str">
            <v>DRESSL</v>
          </cell>
          <cell r="AG144" t="str">
            <v>DRESSL - Air</v>
          </cell>
          <cell r="AH144" t="str">
            <v>DRESSL - Sea</v>
          </cell>
          <cell r="AJ144" t="str">
            <v>PVHJA - Sea</v>
          </cell>
          <cell r="AM144" t="str">
            <v>RACK - Sea</v>
          </cell>
        </row>
        <row r="145">
          <cell r="B145" t="str">
            <v>LIEBRT</v>
          </cell>
          <cell r="AF145" t="str">
            <v>DSAQSP</v>
          </cell>
          <cell r="AG145" t="str">
            <v>DSAQSP - Air</v>
          </cell>
          <cell r="AH145" t="str">
            <v>DSAQSP - Sea</v>
          </cell>
          <cell r="AJ145" t="str">
            <v>RACK - Sea</v>
          </cell>
          <cell r="AM145" t="str">
            <v>RDMEX - Sea</v>
          </cell>
        </row>
        <row r="146">
          <cell r="B146" t="str">
            <v>ESPEUR</v>
          </cell>
          <cell r="AF146" t="str">
            <v>EAM</v>
          </cell>
          <cell r="AG146" t="str">
            <v>EAM - Air</v>
          </cell>
          <cell r="AH146" t="str">
            <v>EAM - Sea</v>
          </cell>
          <cell r="AJ146" t="str">
            <v>RDMEX - Sea</v>
          </cell>
          <cell r="AM146" t="str">
            <v>RH - Air</v>
          </cell>
        </row>
        <row r="147">
          <cell r="B147" t="str">
            <v>APACAS</v>
          </cell>
          <cell r="D147" t="str">
            <v>HPZ G1</v>
          </cell>
          <cell r="AF147" t="str">
            <v>EASTER</v>
          </cell>
          <cell r="AG147" t="str">
            <v>EASTER - Air</v>
          </cell>
          <cell r="AH147" t="str">
            <v>EASTER - Sea</v>
          </cell>
          <cell r="AJ147" t="str">
            <v>RH - Air</v>
          </cell>
          <cell r="AM147" t="str">
            <v>RH - Sea</v>
          </cell>
        </row>
        <row r="148">
          <cell r="B148" t="str">
            <v>EMCOLS</v>
          </cell>
          <cell r="C148" t="str">
            <v>SGN G3</v>
          </cell>
          <cell r="D148" t="str">
            <v>HPZ G1</v>
          </cell>
          <cell r="AF148" t="str">
            <v>EBACO</v>
          </cell>
          <cell r="AG148" t="str">
            <v>EBACO - Air</v>
          </cell>
          <cell r="AH148" t="str">
            <v>EBACO - Sea</v>
          </cell>
          <cell r="AJ148" t="str">
            <v>RH - Sea</v>
          </cell>
          <cell r="AM148" t="str">
            <v>RIPC - Sea</v>
          </cell>
        </row>
        <row r="149">
          <cell r="B149" t="str">
            <v>ESPRIT</v>
          </cell>
          <cell r="C149" t="str">
            <v>SGN G3</v>
          </cell>
          <cell r="D149" t="str">
            <v>HPZ G1</v>
          </cell>
          <cell r="AF149" t="str">
            <v>EBSI</v>
          </cell>
          <cell r="AG149" t="str">
            <v>EBSI - Air</v>
          </cell>
          <cell r="AH149" t="str">
            <v>EBSI - Sea</v>
          </cell>
          <cell r="AJ149" t="str">
            <v>RIPC - Sea</v>
          </cell>
          <cell r="AM149" t="str">
            <v>RIPP - Sea</v>
          </cell>
        </row>
        <row r="150">
          <cell r="B150" t="str">
            <v>ETNA</v>
          </cell>
          <cell r="AF150" t="str">
            <v>EDDIE</v>
          </cell>
          <cell r="AG150" t="str">
            <v>EDDIE - Air</v>
          </cell>
          <cell r="AH150" t="str">
            <v>EDDIE - Sea</v>
          </cell>
          <cell r="AJ150" t="str">
            <v>RIPP - Sea</v>
          </cell>
          <cell r="AM150" t="str">
            <v>RPCI - Sea</v>
          </cell>
        </row>
        <row r="151">
          <cell r="B151" t="str">
            <v>FALAB</v>
          </cell>
          <cell r="C151" t="str">
            <v>SGN G4</v>
          </cell>
          <cell r="AF151" t="str">
            <v>EDDIEB</v>
          </cell>
          <cell r="AG151" t="str">
            <v>EDDIEB - Air</v>
          </cell>
          <cell r="AH151" t="str">
            <v>EDDIEB - Sea</v>
          </cell>
          <cell r="AJ151" t="str">
            <v>RPCI - Sea</v>
          </cell>
          <cell r="AM151" t="str">
            <v>RSGC - Sea</v>
          </cell>
        </row>
        <row r="152">
          <cell r="B152" t="str">
            <v>FAPEN</v>
          </cell>
          <cell r="AF152" t="str">
            <v>EDDIEC</v>
          </cell>
          <cell r="AG152" t="str">
            <v>EDDIEC - Air</v>
          </cell>
          <cell r="AH152" t="str">
            <v>EDDIEC - Sea</v>
          </cell>
          <cell r="AJ152" t="str">
            <v>RSGC - Sea</v>
          </cell>
          <cell r="AM152" t="str">
            <v>SNIP - Sea</v>
          </cell>
        </row>
        <row r="153">
          <cell r="B153" t="str">
            <v>FLEXI</v>
          </cell>
          <cell r="C153" t="str">
            <v>SGN G5</v>
          </cell>
          <cell r="AF153" t="str">
            <v>ELDON</v>
          </cell>
          <cell r="AG153" t="str">
            <v>ELDON - Air</v>
          </cell>
          <cell r="AH153" t="str">
            <v>ELDON - Sea</v>
          </cell>
          <cell r="AJ153" t="str">
            <v>SNIP - Sea</v>
          </cell>
          <cell r="AM153" t="str">
            <v>SPENCR - Sea</v>
          </cell>
        </row>
        <row r="154">
          <cell r="B154" t="str">
            <v>FOOTCA</v>
          </cell>
          <cell r="C154" t="str">
            <v>SGN G3</v>
          </cell>
          <cell r="D154" t="str">
            <v>HPZ G3</v>
          </cell>
          <cell r="AF154" t="str">
            <v>ELDOR</v>
          </cell>
          <cell r="AG154" t="str">
            <v>ELDOR - Air</v>
          </cell>
          <cell r="AH154" t="str">
            <v>ELDOR - Sea</v>
          </cell>
          <cell r="AJ154" t="str">
            <v>SPENCR - Sea</v>
          </cell>
          <cell r="AM154" t="str">
            <v>SPST - Sea</v>
          </cell>
        </row>
        <row r="155">
          <cell r="B155" t="str">
            <v>FOOTEU</v>
          </cell>
          <cell r="C155" t="str">
            <v>SGN G3</v>
          </cell>
          <cell r="D155" t="str">
            <v>HPZ G3</v>
          </cell>
          <cell r="AF155" t="str">
            <v>ELESTE</v>
          </cell>
          <cell r="AG155" t="str">
            <v>ELESTE - Air</v>
          </cell>
          <cell r="AH155" t="str">
            <v>ELESTE - Sea</v>
          </cell>
          <cell r="AJ155" t="str">
            <v>SPST - Sea</v>
          </cell>
          <cell r="AM155" t="str">
            <v>SWOOSH - Air</v>
          </cell>
        </row>
        <row r="156">
          <cell r="B156" t="str">
            <v>FOOTLK</v>
          </cell>
          <cell r="C156" t="str">
            <v>SGN G3</v>
          </cell>
          <cell r="D156" t="str">
            <v>HPZ G3</v>
          </cell>
          <cell r="AF156" t="str">
            <v>ELIE</v>
          </cell>
          <cell r="AG156" t="str">
            <v>ELIE - Air</v>
          </cell>
          <cell r="AH156" t="str">
            <v>ELIE - Sea</v>
          </cell>
          <cell r="AJ156" t="str">
            <v>SWOOSH - Air</v>
          </cell>
          <cell r="AM156" t="str">
            <v>SWOOSH - Sea</v>
          </cell>
        </row>
        <row r="157">
          <cell r="B157" t="str">
            <v>FOOTRT</v>
          </cell>
          <cell r="C157" t="str">
            <v>SGN G3</v>
          </cell>
          <cell r="D157" t="str">
            <v>HPZ G3</v>
          </cell>
          <cell r="AF157" t="str">
            <v>ELLUS</v>
          </cell>
          <cell r="AG157" t="str">
            <v>ELLUS - Air</v>
          </cell>
          <cell r="AH157" t="str">
            <v>ELLUS - Sea</v>
          </cell>
          <cell r="AJ157" t="str">
            <v>SWOOSH - Sea</v>
          </cell>
          <cell r="AM157" t="str">
            <v>THAS - Sea</v>
          </cell>
        </row>
        <row r="158">
          <cell r="B158" t="str">
            <v>FOOTTE</v>
          </cell>
          <cell r="C158" t="str">
            <v>SGN G3</v>
          </cell>
          <cell r="AF158" t="str">
            <v>EMCI</v>
          </cell>
          <cell r="AG158" t="str">
            <v>EMCI - Air</v>
          </cell>
          <cell r="AH158" t="str">
            <v>EMCI - Sea</v>
          </cell>
          <cell r="AJ158" t="str">
            <v>THAS - Sea</v>
          </cell>
          <cell r="AM158" t="str">
            <v>THPRO - Sea</v>
          </cell>
        </row>
        <row r="159">
          <cell r="B159" t="str">
            <v>FRUIT</v>
          </cell>
          <cell r="C159" t="str">
            <v>SGN G5</v>
          </cell>
          <cell r="AF159" t="str">
            <v>EMCOLS</v>
          </cell>
          <cell r="AG159" t="str">
            <v>EMCOLS - Air</v>
          </cell>
          <cell r="AH159" t="str">
            <v>EMCOLS - Sea</v>
          </cell>
          <cell r="AJ159" t="str">
            <v>THPRO - Sea</v>
          </cell>
          <cell r="AM159" t="str">
            <v>TKMAXX - Air</v>
          </cell>
        </row>
        <row r="160">
          <cell r="B160" t="str">
            <v>GAP</v>
          </cell>
          <cell r="C160" t="str">
            <v>SGN G4</v>
          </cell>
          <cell r="D160" t="str">
            <v>HPZ G2</v>
          </cell>
          <cell r="AF160" t="str">
            <v>EMERSN</v>
          </cell>
          <cell r="AG160" t="str">
            <v>EMERSN - Air</v>
          </cell>
          <cell r="AH160" t="str">
            <v>EMERSN - Sea</v>
          </cell>
          <cell r="AJ160" t="str">
            <v>TKMAXX - Air</v>
          </cell>
          <cell r="AM160" t="str">
            <v>TKMAXX - Sea</v>
          </cell>
        </row>
        <row r="161">
          <cell r="B161" t="str">
            <v>XGPWH</v>
          </cell>
          <cell r="C161" t="str">
            <v>SGN G5</v>
          </cell>
          <cell r="D161" t="str">
            <v>HPZ G1</v>
          </cell>
          <cell r="AF161" t="str">
            <v>EMLUX</v>
          </cell>
          <cell r="AG161" t="str">
            <v>EMLUX - Air</v>
          </cell>
          <cell r="AH161" t="str">
            <v>EMLUX - Sea</v>
          </cell>
          <cell r="AJ161" t="str">
            <v>TKMAXX - Sea</v>
          </cell>
          <cell r="AM161" t="str">
            <v>TOMBOD - Sea</v>
          </cell>
        </row>
        <row r="162">
          <cell r="B162" t="str">
            <v>GFSI</v>
          </cell>
          <cell r="C162" t="str">
            <v>SGN G3</v>
          </cell>
          <cell r="D162" t="str">
            <v>HPZ G2</v>
          </cell>
          <cell r="AF162" t="str">
            <v>ENGRS</v>
          </cell>
          <cell r="AG162" t="str">
            <v>ENGRS - Air</v>
          </cell>
          <cell r="AH162" t="str">
            <v>ENGRS - Sea</v>
          </cell>
          <cell r="AJ162" t="str">
            <v>TOMBOD - Sea</v>
          </cell>
          <cell r="AM162" t="str">
            <v>TOMCEU - Sea</v>
          </cell>
        </row>
        <row r="163">
          <cell r="B163" t="str">
            <v>GIII</v>
          </cell>
          <cell r="C163" t="str">
            <v>SGN G5</v>
          </cell>
          <cell r="D163" t="str">
            <v>HPZ G2</v>
          </cell>
          <cell r="AF163" t="str">
            <v>ENSHOE</v>
          </cell>
          <cell r="AG163" t="str">
            <v>ENSHOE - Air</v>
          </cell>
          <cell r="AH163" t="str">
            <v>ENSHOE - Sea</v>
          </cell>
          <cell r="AJ163" t="str">
            <v>TOMCEU - Sea</v>
          </cell>
          <cell r="AM163" t="str">
            <v>TOMFTW - Sea</v>
          </cell>
        </row>
        <row r="164">
          <cell r="B164" t="str">
            <v>GLERY</v>
          </cell>
          <cell r="C164" t="str">
            <v>SGN G1</v>
          </cell>
          <cell r="AF164" t="str">
            <v>ENSPOR</v>
          </cell>
          <cell r="AG164" t="str">
            <v>ENSPOR - Air</v>
          </cell>
          <cell r="AH164" t="str">
            <v>ENSPOR - Sea</v>
          </cell>
          <cell r="AJ164" t="str">
            <v>TOMFTW - Sea</v>
          </cell>
          <cell r="AM164" t="str">
            <v>TOMHAN - Sea</v>
          </cell>
        </row>
        <row r="165">
          <cell r="B165" t="str">
            <v>GSMBR</v>
          </cell>
          <cell r="C165" t="str">
            <v>SGN G5</v>
          </cell>
          <cell r="AF165" t="str">
            <v>ESPEUR</v>
          </cell>
          <cell r="AG165" t="str">
            <v>ESPEUR - Air</v>
          </cell>
          <cell r="AH165" t="str">
            <v>ESPEUR - Sea</v>
          </cell>
          <cell r="AJ165" t="str">
            <v>TOMHAN - Sea</v>
          </cell>
          <cell r="AM165" t="str">
            <v>TOMJEU - Sea</v>
          </cell>
        </row>
        <row r="166">
          <cell r="B166" t="str">
            <v>GSTAR</v>
          </cell>
          <cell r="C166" t="str">
            <v>SGN G5</v>
          </cell>
          <cell r="AF166" t="str">
            <v>ESPRIT</v>
          </cell>
          <cell r="AG166" t="str">
            <v>ESPRIT - Air</v>
          </cell>
          <cell r="AH166" t="str">
            <v>ESPRIT - Sea</v>
          </cell>
          <cell r="AJ166" t="str">
            <v>TOMJEU - Sea</v>
          </cell>
          <cell r="AM166" t="str">
            <v>TOMRTL - Sea</v>
          </cell>
        </row>
        <row r="167">
          <cell r="B167" t="str">
            <v>GUESS</v>
          </cell>
          <cell r="AF167" t="str">
            <v>ESTN</v>
          </cell>
          <cell r="AG167" t="str">
            <v>ESTN - Air</v>
          </cell>
          <cell r="AH167" t="str">
            <v>ESTN - Sea</v>
          </cell>
          <cell r="AJ167" t="str">
            <v>TOMRTL - Sea</v>
          </cell>
          <cell r="AM167" t="str">
            <v>TOMSEU - Sea</v>
          </cell>
        </row>
        <row r="168">
          <cell r="B168" t="str">
            <v>GUITAR</v>
          </cell>
          <cell r="C168" t="str">
            <v>SGN G3</v>
          </cell>
          <cell r="AF168" t="str">
            <v>ESTNCA</v>
          </cell>
          <cell r="AG168" t="str">
            <v>ESTNCA - Air</v>
          </cell>
          <cell r="AH168" t="str">
            <v>ESTNCA - Sea</v>
          </cell>
          <cell r="AJ168" t="str">
            <v>TOMSEU - Sea</v>
          </cell>
          <cell r="AM168" t="str">
            <v>TOMWEU - Sea</v>
          </cell>
        </row>
        <row r="169">
          <cell r="B169" t="str">
            <v>GUITCN</v>
          </cell>
          <cell r="C169" t="str">
            <v>SGN G3</v>
          </cell>
          <cell r="AF169" t="str">
            <v>ETNA</v>
          </cell>
          <cell r="AG169" t="str">
            <v>ETNA - Air</v>
          </cell>
          <cell r="AH169" t="str">
            <v>ETNA - Sea</v>
          </cell>
          <cell r="AJ169" t="str">
            <v>TOMWEU - Sea</v>
          </cell>
          <cell r="AM169" t="str">
            <v>TOTES - Sea</v>
          </cell>
        </row>
        <row r="170">
          <cell r="B170" t="str">
            <v>MUFREN</v>
          </cell>
          <cell r="C170" t="str">
            <v>SGN G3</v>
          </cell>
          <cell r="AF170" t="str">
            <v>EUROM</v>
          </cell>
          <cell r="AG170" t="str">
            <v>EUROM - Air</v>
          </cell>
          <cell r="AH170" t="str">
            <v>EUROM - Sea</v>
          </cell>
          <cell r="AJ170" t="str">
            <v>TOTES - Sea</v>
          </cell>
          <cell r="AM170" t="str">
            <v>TRUINT - Sea</v>
          </cell>
        </row>
        <row r="171">
          <cell r="B171" t="str">
            <v>MUSART</v>
          </cell>
          <cell r="C171" t="str">
            <v>SGN G3</v>
          </cell>
          <cell r="AF171" t="str">
            <v>EWCEU</v>
          </cell>
          <cell r="AG171" t="str">
            <v>EWCEU - Air</v>
          </cell>
          <cell r="AH171" t="str">
            <v>EWCEU - Sea</v>
          </cell>
          <cell r="AJ171" t="str">
            <v>TRUINT - Sea</v>
          </cell>
          <cell r="AM171" t="str">
            <v>TSCOM - Sea</v>
          </cell>
        </row>
        <row r="172">
          <cell r="B172" t="str">
            <v>HAGGAR</v>
          </cell>
          <cell r="C172" t="str">
            <v>SGN G3</v>
          </cell>
          <cell r="D172" t="str">
            <v>HPZ G3</v>
          </cell>
          <cell r="AF172" t="str">
            <v>EXPRES</v>
          </cell>
          <cell r="AG172" t="str">
            <v>EXPRES - Air</v>
          </cell>
          <cell r="AH172" t="str">
            <v>EXPRES - Sea</v>
          </cell>
          <cell r="AJ172" t="str">
            <v>TSCOM - Sea</v>
          </cell>
          <cell r="AM172" t="str">
            <v>UADSHP - Sea</v>
          </cell>
        </row>
        <row r="173">
          <cell r="B173" t="str">
            <v>HARMAN</v>
          </cell>
          <cell r="C173" t="str">
            <v>SGN G2</v>
          </cell>
          <cell r="AF173" t="str">
            <v>FALAB</v>
          </cell>
          <cell r="AG173" t="str">
            <v>FALAB - Air</v>
          </cell>
          <cell r="AH173" t="str">
            <v>FALAB - Sea</v>
          </cell>
          <cell r="AJ173" t="str">
            <v>UADSHP - Sea</v>
          </cell>
          <cell r="AM173" t="str">
            <v>URBAN - Sea</v>
          </cell>
        </row>
        <row r="174">
          <cell r="B174" t="str">
            <v>HARMEU</v>
          </cell>
          <cell r="C174" t="str">
            <v>SGN G2</v>
          </cell>
          <cell r="AF174" t="str">
            <v>FAPEN</v>
          </cell>
          <cell r="AG174" t="str">
            <v>FAPEN - Air</v>
          </cell>
          <cell r="AH174" t="str">
            <v>FAPEN - Sea</v>
          </cell>
          <cell r="AJ174" t="str">
            <v>URBAN - Sea</v>
          </cell>
          <cell r="AM174" t="str">
            <v>VANHA - Sea</v>
          </cell>
        </row>
        <row r="175">
          <cell r="B175" t="str">
            <v>HBIAUS</v>
          </cell>
          <cell r="C175" t="str">
            <v>SGN G3</v>
          </cell>
          <cell r="D175" t="str">
            <v>HPZ G2</v>
          </cell>
          <cell r="AF175" t="str">
            <v>FBEUR</v>
          </cell>
          <cell r="AG175" t="str">
            <v>FBEUR - Air</v>
          </cell>
          <cell r="AH175" t="str">
            <v>FBEUR - Sea</v>
          </cell>
          <cell r="AJ175" t="str">
            <v>VANHA - Sea</v>
          </cell>
          <cell r="AM175" t="str">
            <v>WARAS - Sea</v>
          </cell>
        </row>
        <row r="176">
          <cell r="B176" t="str">
            <v>HBICAN</v>
          </cell>
          <cell r="C176" t="str">
            <v>SGN G3</v>
          </cell>
          <cell r="D176" t="str">
            <v>HPZ G2</v>
          </cell>
          <cell r="AF176" t="str">
            <v>FLEX</v>
          </cell>
          <cell r="AG176" t="str">
            <v>FLEX - Air</v>
          </cell>
          <cell r="AH176" t="str">
            <v>FLEX - Sea</v>
          </cell>
          <cell r="AJ176" t="str">
            <v>WARAS - Sea</v>
          </cell>
          <cell r="AM176" t="str">
            <v>WARMEX - Sea</v>
          </cell>
        </row>
        <row r="177">
          <cell r="B177" t="str">
            <v>HBIEUR</v>
          </cell>
          <cell r="C177" t="str">
            <v>SGN G3</v>
          </cell>
          <cell r="D177" t="str">
            <v>HPZ G2</v>
          </cell>
          <cell r="AF177" t="str">
            <v>FLEXI</v>
          </cell>
          <cell r="AG177" t="str">
            <v>FLEXI - Air</v>
          </cell>
          <cell r="AH177" t="str">
            <v>FLEXI - Sea</v>
          </cell>
          <cell r="AJ177" t="str">
            <v>WARMEX - Sea</v>
          </cell>
          <cell r="AM177" t="str">
            <v>WWIW - Sea</v>
          </cell>
        </row>
        <row r="178">
          <cell r="B178" t="str">
            <v>HBIGEN</v>
          </cell>
          <cell r="C178" t="str">
            <v>SGN G3</v>
          </cell>
          <cell r="D178" t="str">
            <v>HPZ G2</v>
          </cell>
          <cell r="AF178" t="str">
            <v>FOOTCA</v>
          </cell>
          <cell r="AG178" t="str">
            <v>FOOTCA - Air</v>
          </cell>
          <cell r="AH178" t="str">
            <v>FOOTCA - Sea</v>
          </cell>
          <cell r="AJ178" t="str">
            <v>WWIW - Sea</v>
          </cell>
          <cell r="AM178" t="str">
            <v>WWIWF - Sea</v>
          </cell>
        </row>
        <row r="179">
          <cell r="B179" t="str">
            <v>HBIHOS</v>
          </cell>
          <cell r="C179" t="str">
            <v>SGN G3</v>
          </cell>
          <cell r="D179" t="str">
            <v>HPZ G2</v>
          </cell>
          <cell r="AF179" t="str">
            <v>FOOTES</v>
          </cell>
          <cell r="AG179" t="str">
            <v>FOOTES - Air</v>
          </cell>
          <cell r="AH179" t="str">
            <v>FOOTES - Sea</v>
          </cell>
          <cell r="AJ179" t="str">
            <v>WWIWF - Sea</v>
          </cell>
          <cell r="AM179" t="str">
            <v>WYNBRG - Sea</v>
          </cell>
        </row>
        <row r="180">
          <cell r="B180" t="str">
            <v>HBIINT</v>
          </cell>
          <cell r="C180" t="str">
            <v>SGN G3</v>
          </cell>
          <cell r="D180" t="str">
            <v>HPZ G2</v>
          </cell>
          <cell r="AF180" t="str">
            <v>FOOTEU</v>
          </cell>
          <cell r="AG180" t="str">
            <v>FOOTEU - Air</v>
          </cell>
          <cell r="AH180" t="str">
            <v>FOOTEU - Sea</v>
          </cell>
          <cell r="AJ180" t="str">
            <v>WYNBRG - Sea</v>
          </cell>
          <cell r="AM180" t="str">
            <v>X47BL - Sea</v>
          </cell>
        </row>
        <row r="181">
          <cell r="B181" t="str">
            <v>HBIIRE</v>
          </cell>
          <cell r="C181" t="str">
            <v>SGN G3</v>
          </cell>
          <cell r="D181" t="str">
            <v>HPZ G2</v>
          </cell>
          <cell r="AF181" t="str">
            <v>FOOTLK</v>
          </cell>
          <cell r="AG181" t="str">
            <v>FOOTLK - Air</v>
          </cell>
          <cell r="AH181" t="str">
            <v>FOOTLK - Sea</v>
          </cell>
          <cell r="AJ181" t="str">
            <v>X47BL - Sea</v>
          </cell>
          <cell r="AM181" t="str">
            <v>XATPE - Sea</v>
          </cell>
        </row>
        <row r="182">
          <cell r="B182" t="str">
            <v>HBIJPN</v>
          </cell>
          <cell r="C182" t="str">
            <v>SGN G3</v>
          </cell>
          <cell r="D182" t="str">
            <v>HPZ G2</v>
          </cell>
          <cell r="AF182" t="str">
            <v>FOOTRT</v>
          </cell>
          <cell r="AG182" t="str">
            <v>FOOTRT - Air</v>
          </cell>
          <cell r="AH182" t="str">
            <v>FOOTRT - Sea</v>
          </cell>
          <cell r="AJ182" t="str">
            <v>XATPE - Sea</v>
          </cell>
          <cell r="AM182" t="str">
            <v>XBATA - Sea</v>
          </cell>
        </row>
        <row r="183">
          <cell r="B183" t="str">
            <v>HBIMEX</v>
          </cell>
          <cell r="C183" t="str">
            <v>SGN G3</v>
          </cell>
          <cell r="D183" t="str">
            <v>HPZ G2</v>
          </cell>
          <cell r="AF183" t="str">
            <v>FOOTTE</v>
          </cell>
          <cell r="AG183" t="str">
            <v>FOOTTE - Air</v>
          </cell>
          <cell r="AH183" t="str">
            <v>FOOTTE - Sea</v>
          </cell>
          <cell r="AJ183" t="str">
            <v>XBATA - Sea</v>
          </cell>
          <cell r="AM183" t="str">
            <v>XBLAIN - Sea</v>
          </cell>
        </row>
        <row r="184">
          <cell r="B184" t="str">
            <v>HBINTL</v>
          </cell>
          <cell r="C184" t="str">
            <v>SGN G3</v>
          </cell>
          <cell r="D184" t="str">
            <v>HPZ G2</v>
          </cell>
          <cell r="AF184" t="str">
            <v>FOX</v>
          </cell>
          <cell r="AG184" t="str">
            <v>FOX - Air</v>
          </cell>
          <cell r="AH184" t="str">
            <v>FOX - Sea</v>
          </cell>
          <cell r="AJ184" t="str">
            <v>XBLAIN - Sea</v>
          </cell>
          <cell r="AM184" t="str">
            <v>XBSKY - Sea</v>
          </cell>
        </row>
        <row r="185">
          <cell r="B185" t="str">
            <v>HBIOUT</v>
          </cell>
          <cell r="C185" t="str">
            <v>SGN G3</v>
          </cell>
          <cell r="D185" t="str">
            <v>HPZ G2</v>
          </cell>
          <cell r="AF185" t="str">
            <v>FRUIT</v>
          </cell>
          <cell r="AG185" t="str">
            <v>FRUIT - Air</v>
          </cell>
          <cell r="AH185" t="str">
            <v>FRUIT - Sea</v>
          </cell>
          <cell r="AJ185" t="str">
            <v>XBSKY - Sea</v>
          </cell>
          <cell r="AM185" t="str">
            <v>XCALM - Sea</v>
          </cell>
        </row>
        <row r="186">
          <cell r="B186" t="str">
            <v>HBIRAW</v>
          </cell>
          <cell r="C186" t="str">
            <v>SGN G3</v>
          </cell>
          <cell r="D186" t="str">
            <v>HPZ G2</v>
          </cell>
          <cell r="AF186" t="str">
            <v>GAP</v>
          </cell>
          <cell r="AG186" t="str">
            <v>GAP - Air</v>
          </cell>
          <cell r="AH186" t="str">
            <v>GAP - Sea</v>
          </cell>
          <cell r="AJ186" t="str">
            <v>XCALM - Sea</v>
          </cell>
          <cell r="AM186" t="str">
            <v>XCIPS - Sea</v>
          </cell>
        </row>
        <row r="187">
          <cell r="B187" t="str">
            <v>HBITHA</v>
          </cell>
          <cell r="C187" t="str">
            <v>SGN G3</v>
          </cell>
          <cell r="D187" t="str">
            <v>HPZ G2</v>
          </cell>
          <cell r="AF187" t="str">
            <v>GCO</v>
          </cell>
          <cell r="AG187" t="str">
            <v>GCO - Air</v>
          </cell>
          <cell r="AH187" t="str">
            <v>GCO - Sea</v>
          </cell>
          <cell r="AJ187" t="str">
            <v>XCIPS - Sea</v>
          </cell>
          <cell r="AM187" t="str">
            <v>XDGC - Sea</v>
          </cell>
        </row>
        <row r="188">
          <cell r="B188" t="str">
            <v>HBIUNW</v>
          </cell>
          <cell r="C188" t="str">
            <v>SGN G3</v>
          </cell>
          <cell r="D188" t="str">
            <v>HPZ G2</v>
          </cell>
          <cell r="AF188" t="str">
            <v>GFSI</v>
          </cell>
          <cell r="AG188" t="str">
            <v>GFSI - Air</v>
          </cell>
          <cell r="AH188" t="str">
            <v>GFSI - Sea</v>
          </cell>
          <cell r="AJ188" t="str">
            <v>XDGC - Sea</v>
          </cell>
          <cell r="AM188" t="str">
            <v>XDOIT - Sea</v>
          </cell>
        </row>
        <row r="189">
          <cell r="B189" t="str">
            <v>HEMA</v>
          </cell>
          <cell r="C189" t="str">
            <v>SGN G2</v>
          </cell>
          <cell r="D189" t="str">
            <v>HPZ G2</v>
          </cell>
          <cell r="AF189" t="str">
            <v>GIII</v>
          </cell>
          <cell r="AG189" t="str">
            <v>GIII - Air</v>
          </cell>
          <cell r="AH189" t="str">
            <v>GIII - Sea</v>
          </cell>
          <cell r="AJ189" t="str">
            <v>XDOIT - Sea</v>
          </cell>
          <cell r="AM189" t="str">
            <v>XFIKA - Sea</v>
          </cell>
        </row>
        <row r="190">
          <cell r="B190" t="str">
            <v>HIDARY</v>
          </cell>
          <cell r="C190" t="str">
            <v>SGN G2</v>
          </cell>
          <cell r="AF190" t="str">
            <v>GLERY</v>
          </cell>
          <cell r="AG190" t="str">
            <v>GLERY - Air</v>
          </cell>
          <cell r="AH190" t="str">
            <v>GLERY - Sea</v>
          </cell>
          <cell r="AJ190" t="str">
            <v>XFIKA - Sea</v>
          </cell>
          <cell r="AM190" t="str">
            <v>XGPWH - Sea</v>
          </cell>
        </row>
        <row r="191">
          <cell r="B191" t="str">
            <v>HORBAC</v>
          </cell>
          <cell r="C191" t="str">
            <v>SGN G2</v>
          </cell>
          <cell r="D191" t="str">
            <v>HPZ G2</v>
          </cell>
          <cell r="AF191" t="str">
            <v>GORE</v>
          </cell>
          <cell r="AG191" t="str">
            <v>GORE - Air</v>
          </cell>
          <cell r="AH191" t="str">
            <v>GORE - Sea</v>
          </cell>
          <cell r="AJ191" t="str">
            <v>XGPWH - Sea</v>
          </cell>
          <cell r="AM191" t="str">
            <v>XGUCO - Sea</v>
          </cell>
        </row>
        <row r="192">
          <cell r="B192" t="str">
            <v>HORBUB</v>
          </cell>
          <cell r="C192" t="str">
            <v>SGN G2</v>
          </cell>
          <cell r="D192" t="str">
            <v>HPZ G2</v>
          </cell>
          <cell r="AF192" t="str">
            <v>GPROD</v>
          </cell>
          <cell r="AG192" t="str">
            <v>GPROD - Air</v>
          </cell>
          <cell r="AH192" t="str">
            <v>GPROD - Sea</v>
          </cell>
          <cell r="AJ192" t="str">
            <v>XGUCO - Sea</v>
          </cell>
          <cell r="AM192" t="str">
            <v>XHBIL - Sea</v>
          </cell>
        </row>
        <row r="193">
          <cell r="B193" t="str">
            <v>HOSLEY</v>
          </cell>
          <cell r="C193" t="str">
            <v>SGN G2</v>
          </cell>
          <cell r="AF193" t="str">
            <v>GRACO</v>
          </cell>
          <cell r="AG193" t="str">
            <v>GRACO - Air</v>
          </cell>
          <cell r="AH193" t="str">
            <v>GRACO - Sea</v>
          </cell>
          <cell r="AJ193" t="str">
            <v>XHBIL - Sea</v>
          </cell>
          <cell r="AM193" t="str">
            <v>XIGDG - Sea</v>
          </cell>
        </row>
        <row r="194">
          <cell r="B194" t="str">
            <v>REGENT</v>
          </cell>
          <cell r="C194" t="str">
            <v>SGN G4</v>
          </cell>
          <cell r="D194" t="str">
            <v>HPZ G2</v>
          </cell>
          <cell r="AF194" t="str">
            <v>GSMBR</v>
          </cell>
          <cell r="AG194" t="str">
            <v>GSMBR - Air</v>
          </cell>
          <cell r="AH194" t="str">
            <v>GSMBR - Sea</v>
          </cell>
          <cell r="AJ194" t="str">
            <v>XIGDG - Sea</v>
          </cell>
          <cell r="AM194" t="str">
            <v>XIRGA - Sea</v>
          </cell>
        </row>
        <row r="195">
          <cell r="B195" t="str">
            <v>HSACV</v>
          </cell>
          <cell r="D195" t="str">
            <v>HPZ G2</v>
          </cell>
          <cell r="AF195" t="str">
            <v>GSTAR</v>
          </cell>
          <cell r="AG195" t="str">
            <v>GSTAR - Air</v>
          </cell>
          <cell r="AH195" t="str">
            <v>GSTAR - Sea</v>
          </cell>
          <cell r="AJ195" t="str">
            <v>XIRGA - Sea</v>
          </cell>
          <cell r="AM195" t="str">
            <v>XJTIN - Sea</v>
          </cell>
        </row>
        <row r="196">
          <cell r="B196" t="str">
            <v>HSEDE</v>
          </cell>
          <cell r="C196" t="str">
            <v>SGN G1</v>
          </cell>
          <cell r="AF196" t="str">
            <v>GUESS</v>
          </cell>
          <cell r="AG196" t="str">
            <v>GUESS - Air</v>
          </cell>
          <cell r="AH196" t="str">
            <v>GUESS - Sea</v>
          </cell>
          <cell r="AJ196" t="str">
            <v>XJTIN - Sea</v>
          </cell>
          <cell r="AM196" t="str">
            <v>XKEENI - Sea</v>
          </cell>
        </row>
        <row r="197">
          <cell r="B197" t="str">
            <v>LEVO</v>
          </cell>
          <cell r="C197" t="str">
            <v>SGN G5</v>
          </cell>
          <cell r="AF197" t="str">
            <v>GUITAR</v>
          </cell>
          <cell r="AG197" t="str">
            <v>GUITAR - Air</v>
          </cell>
          <cell r="AH197" t="str">
            <v>GUITAR - Sea</v>
          </cell>
          <cell r="AJ197" t="str">
            <v>XKEENI - Sea</v>
          </cell>
          <cell r="AM197" t="str">
            <v>XKOMAR - Sea</v>
          </cell>
        </row>
        <row r="198">
          <cell r="B198" t="str">
            <v>HUNK</v>
          </cell>
          <cell r="C198" t="str">
            <v>SGN G3</v>
          </cell>
          <cell r="D198" t="str">
            <v>HPZ G2</v>
          </cell>
          <cell r="AF198" t="str">
            <v>GUITCN</v>
          </cell>
          <cell r="AG198" t="str">
            <v>GUITCN - Air</v>
          </cell>
          <cell r="AH198" t="str">
            <v>GUITCN - Sea</v>
          </cell>
          <cell r="AJ198" t="str">
            <v>XKOMAR - Sea</v>
          </cell>
          <cell r="AM198" t="str">
            <v>XPCL - Sea</v>
          </cell>
        </row>
        <row r="199">
          <cell r="B199" t="str">
            <v>ILLUM</v>
          </cell>
          <cell r="C199" t="str">
            <v>SGN G2</v>
          </cell>
          <cell r="D199" t="str">
            <v>HPZ G2</v>
          </cell>
          <cell r="AF199" t="str">
            <v>HAGGAR</v>
          </cell>
          <cell r="AG199" t="str">
            <v>HAGGAR - Air</v>
          </cell>
          <cell r="AH199" t="str">
            <v>HAGGAR - Sea</v>
          </cell>
          <cell r="AJ199" t="str">
            <v>XPCL - Sea</v>
          </cell>
          <cell r="AM199" t="str">
            <v>XPETS - Sea</v>
          </cell>
        </row>
        <row r="200">
          <cell r="B200" t="str">
            <v>ISA</v>
          </cell>
          <cell r="C200" t="str">
            <v>SGN G5</v>
          </cell>
          <cell r="AF200" t="str">
            <v>HARMAN</v>
          </cell>
          <cell r="AG200" t="str">
            <v>HARMAN - Air</v>
          </cell>
          <cell r="AH200" t="str">
            <v>HARMAN - Sea</v>
          </cell>
          <cell r="AJ200" t="str">
            <v>XPETS - Sea</v>
          </cell>
          <cell r="AM200" t="str">
            <v>XPKIDS - Sea</v>
          </cell>
        </row>
        <row r="201">
          <cell r="B201" t="str">
            <v>ORSAY</v>
          </cell>
          <cell r="C201" t="str">
            <v>SGN G4</v>
          </cell>
          <cell r="D201" t="str">
            <v>HPZ G2</v>
          </cell>
          <cell r="AF201" t="str">
            <v>HARMEU</v>
          </cell>
          <cell r="AG201" t="str">
            <v>HARMEU - Air</v>
          </cell>
          <cell r="AH201" t="str">
            <v>HARMEU - Sea</v>
          </cell>
          <cell r="AJ201" t="str">
            <v>XPKIDS - Sea</v>
          </cell>
          <cell r="AM201" t="str">
            <v>XRCAP - Sea</v>
          </cell>
        </row>
        <row r="202">
          <cell r="B202" t="str">
            <v>ITGM</v>
          </cell>
          <cell r="C202" t="str">
            <v>SGN G4</v>
          </cell>
          <cell r="D202" t="str">
            <v>HPZ G1</v>
          </cell>
          <cell r="AF202" t="str">
            <v>HBIAUS</v>
          </cell>
          <cell r="AG202" t="str">
            <v>HBIAUS - Air</v>
          </cell>
          <cell r="AH202" t="str">
            <v>HBIAUS - Sea</v>
          </cell>
          <cell r="AJ202" t="str">
            <v>XRCAP - Sea</v>
          </cell>
          <cell r="AM202" t="str">
            <v>XREDC - Sea</v>
          </cell>
        </row>
        <row r="203">
          <cell r="B203" t="str">
            <v>IZUMI</v>
          </cell>
          <cell r="C203" t="str">
            <v>SGN G2</v>
          </cell>
          <cell r="D203" t="str">
            <v>HPZ G2</v>
          </cell>
          <cell r="AF203" t="str">
            <v>HBICAN</v>
          </cell>
          <cell r="AG203" t="str">
            <v>HBICAN - Air</v>
          </cell>
          <cell r="AH203" t="str">
            <v>HBICAN - Sea</v>
          </cell>
          <cell r="AJ203" t="str">
            <v>XREDC - Sea</v>
          </cell>
          <cell r="AM203" t="str">
            <v>XSCIN - Sea</v>
          </cell>
        </row>
        <row r="204">
          <cell r="B204" t="str">
            <v>JACOB</v>
          </cell>
          <cell r="AF204" t="str">
            <v>HBIEUR</v>
          </cell>
          <cell r="AG204" t="str">
            <v>HBIEUR - Air</v>
          </cell>
          <cell r="AH204" t="str">
            <v>HBIEUR - Sea</v>
          </cell>
          <cell r="AJ204" t="str">
            <v>XSCIN - Sea</v>
          </cell>
          <cell r="AM204" t="str">
            <v>XTHRY - Sea</v>
          </cell>
        </row>
        <row r="205">
          <cell r="B205" t="str">
            <v>JCFL</v>
          </cell>
          <cell r="C205" t="str">
            <v>SGN G2</v>
          </cell>
          <cell r="D205" t="str">
            <v>HPZ G3</v>
          </cell>
          <cell r="AF205" t="str">
            <v>HBIGEN</v>
          </cell>
          <cell r="AG205" t="str">
            <v>HBIGEN - Air</v>
          </cell>
          <cell r="AH205" t="str">
            <v>HBIGEN - Sea</v>
          </cell>
          <cell r="AJ205" t="str">
            <v>XTHRY - Sea</v>
          </cell>
          <cell r="AM205" t="str">
            <v>XWASO - Air</v>
          </cell>
        </row>
        <row r="206">
          <cell r="B206" t="str">
            <v>JCREW</v>
          </cell>
          <cell r="C206" t="str">
            <v>SGN G2</v>
          </cell>
          <cell r="D206" t="str">
            <v>HPZ G3</v>
          </cell>
          <cell r="AF206" t="str">
            <v>HBIHOS</v>
          </cell>
          <cell r="AG206" t="str">
            <v>HBIHOS - Air</v>
          </cell>
          <cell r="AH206" t="str">
            <v>HBIHOS - Sea</v>
          </cell>
          <cell r="AJ206" t="str">
            <v>XWASO - Air</v>
          </cell>
          <cell r="AM206" t="str">
            <v>XWASO - Sea</v>
          </cell>
        </row>
        <row r="207">
          <cell r="B207" t="str">
            <v>JDACHE</v>
          </cell>
          <cell r="C207" t="str">
            <v>SGN G2</v>
          </cell>
          <cell r="AF207" t="str">
            <v>HBIINT</v>
          </cell>
          <cell r="AG207" t="str">
            <v>HBIINT - Air</v>
          </cell>
          <cell r="AH207" t="str">
            <v>HBIINT - Sea</v>
          </cell>
          <cell r="AJ207" t="str">
            <v>XWASO - Sea</v>
          </cell>
          <cell r="AM207" t="str">
            <v>XWHPO - Sea</v>
          </cell>
        </row>
        <row r="208">
          <cell r="B208" t="str">
            <v>JINTAI</v>
          </cell>
          <cell r="C208" t="str">
            <v>SGN G2</v>
          </cell>
          <cell r="AF208" t="str">
            <v>HBIIRE</v>
          </cell>
          <cell r="AG208" t="str">
            <v>HBIIRE - Air</v>
          </cell>
          <cell r="AH208" t="str">
            <v>HBIIRE - Sea</v>
          </cell>
          <cell r="AJ208" t="str">
            <v>XWHPO - Sea</v>
          </cell>
          <cell r="AM208" t="str">
            <v>ZUMBA - Air</v>
          </cell>
        </row>
        <row r="209">
          <cell r="B209" t="str">
            <v>KATAG</v>
          </cell>
          <cell r="D209" t="str">
            <v>HPZ G1</v>
          </cell>
          <cell r="AF209" t="str">
            <v>HBIJPN</v>
          </cell>
          <cell r="AG209" t="str">
            <v>HBIJPN - Air</v>
          </cell>
          <cell r="AH209" t="str">
            <v>HBIJPN - Sea</v>
          </cell>
          <cell r="AJ209" t="str">
            <v>ZUMBA - Air</v>
          </cell>
          <cell r="AM209" t="str">
            <v>ZUMBA - Sea</v>
          </cell>
        </row>
        <row r="210">
          <cell r="B210" t="str">
            <v>KMRT</v>
          </cell>
          <cell r="C210" t="str">
            <v>SGN G3</v>
          </cell>
          <cell r="D210" t="str">
            <v>HPZ G2</v>
          </cell>
          <cell r="AF210" t="str">
            <v>HBIMEX</v>
          </cell>
          <cell r="AG210" t="str">
            <v>HBIMEX - Air</v>
          </cell>
          <cell r="AH210" t="str">
            <v>HBIMEX - Sea</v>
          </cell>
          <cell r="AJ210" t="str">
            <v>ZUMBA - Sea</v>
          </cell>
        </row>
        <row r="211">
          <cell r="B211" t="str">
            <v>KMRTFM</v>
          </cell>
          <cell r="C211" t="str">
            <v>SGN G3</v>
          </cell>
          <cell r="D211" t="str">
            <v>HPZ G2</v>
          </cell>
          <cell r="AF211" t="str">
            <v>HBINTL</v>
          </cell>
          <cell r="AG211" t="str">
            <v>HBINTL - Air</v>
          </cell>
          <cell r="AH211" t="str">
            <v>HBINTL - Sea</v>
          </cell>
        </row>
        <row r="212">
          <cell r="B212" t="str">
            <v>KTK</v>
          </cell>
          <cell r="C212" t="str">
            <v>SGN G5</v>
          </cell>
          <cell r="AF212" t="str">
            <v>HBIOUT</v>
          </cell>
          <cell r="AG212" t="str">
            <v>HBIOUT - Air</v>
          </cell>
          <cell r="AH212" t="str">
            <v>HBIOUT - Sea</v>
          </cell>
        </row>
        <row r="213">
          <cell r="B213" t="str">
            <v>MKI</v>
          </cell>
          <cell r="C213" t="str">
            <v>SGN G5</v>
          </cell>
          <cell r="AF213" t="str">
            <v>HBIRAW</v>
          </cell>
          <cell r="AG213" t="str">
            <v>HBIRAW - Air</v>
          </cell>
          <cell r="AH213" t="str">
            <v>HBIRAW - Sea</v>
          </cell>
        </row>
        <row r="214">
          <cell r="B214" t="str">
            <v>KWANT</v>
          </cell>
          <cell r="C214" t="str">
            <v>SGN G2</v>
          </cell>
          <cell r="AF214" t="str">
            <v>HBITHA</v>
          </cell>
          <cell r="AG214" t="str">
            <v>HBITHA - Air</v>
          </cell>
          <cell r="AH214" t="str">
            <v>HBITHA - Sea</v>
          </cell>
        </row>
        <row r="215">
          <cell r="B215" t="str">
            <v>KYONV</v>
          </cell>
          <cell r="AF215" t="str">
            <v>HBIUNW</v>
          </cell>
          <cell r="AG215" t="str">
            <v>HBIUNW - Air</v>
          </cell>
          <cell r="AH215" t="str">
            <v>HBIUNW - Sea</v>
          </cell>
        </row>
        <row r="216">
          <cell r="B216" t="str">
            <v>LENOX</v>
          </cell>
          <cell r="C216" t="str">
            <v>SGN G5</v>
          </cell>
          <cell r="D216" t="str">
            <v>HPZ G3</v>
          </cell>
          <cell r="AF216" t="str">
            <v>HEMA</v>
          </cell>
          <cell r="AG216" t="str">
            <v>HEMA - Air</v>
          </cell>
          <cell r="AH216" t="str">
            <v>HEMA - Sea</v>
          </cell>
        </row>
        <row r="217">
          <cell r="B217" t="str">
            <v>LEVIEU</v>
          </cell>
          <cell r="C217" t="str">
            <v>SGN G2</v>
          </cell>
          <cell r="AF217" t="str">
            <v>HGBUY</v>
          </cell>
          <cell r="AG217" t="str">
            <v>HGBUY - Air</v>
          </cell>
          <cell r="AH217" t="str">
            <v>HGBUY - Sea</v>
          </cell>
        </row>
        <row r="218">
          <cell r="B218" t="str">
            <v>LEVIS</v>
          </cell>
          <cell r="AF218" t="str">
            <v>HIDARY</v>
          </cell>
          <cell r="AG218" t="str">
            <v>HIDARY - Air</v>
          </cell>
          <cell r="AH218" t="str">
            <v>HIDARY - Sea</v>
          </cell>
        </row>
        <row r="219">
          <cell r="B219" t="str">
            <v>LII</v>
          </cell>
          <cell r="C219" t="str">
            <v>SGN G5</v>
          </cell>
          <cell r="D219" t="str">
            <v>HPZ G3</v>
          </cell>
          <cell r="AF219" t="str">
            <v>HORBAC</v>
          </cell>
          <cell r="AG219" t="str">
            <v>HORBAC - Air</v>
          </cell>
          <cell r="AH219" t="str">
            <v>HORBAC - Sea</v>
          </cell>
        </row>
        <row r="220">
          <cell r="B220" t="str">
            <v>LIIADP</v>
          </cell>
          <cell r="C220" t="str">
            <v>SGN G5</v>
          </cell>
          <cell r="D220" t="str">
            <v>HPZ G3</v>
          </cell>
          <cell r="AF220" t="str">
            <v>HORBUB</v>
          </cell>
          <cell r="AG220" t="str">
            <v>HORBUB - Air</v>
          </cell>
          <cell r="AH220" t="str">
            <v>HORBUB - Sea</v>
          </cell>
        </row>
        <row r="221">
          <cell r="B221" t="str">
            <v>LIICO</v>
          </cell>
          <cell r="C221" t="str">
            <v>SGN G5</v>
          </cell>
          <cell r="D221" t="str">
            <v>HPZ G3</v>
          </cell>
          <cell r="AF221" t="str">
            <v>HOSLEY</v>
          </cell>
          <cell r="AG221" t="str">
            <v>HOSLEY - Air</v>
          </cell>
          <cell r="AH221" t="str">
            <v>HOSLEY - Sea</v>
          </cell>
        </row>
        <row r="222">
          <cell r="B222" t="str">
            <v>LIIRE</v>
          </cell>
          <cell r="C222" t="str">
            <v>SGN G5</v>
          </cell>
          <cell r="D222" t="str">
            <v>HPZ G3</v>
          </cell>
          <cell r="AF222" t="str">
            <v>HSACV</v>
          </cell>
          <cell r="AG222" t="str">
            <v>HSACV - Air</v>
          </cell>
          <cell r="AH222" t="str">
            <v>HSACV - Sea</v>
          </cell>
        </row>
        <row r="223">
          <cell r="B223" t="str">
            <v>LIIWWR</v>
          </cell>
          <cell r="C223" t="str">
            <v>SGN G5</v>
          </cell>
          <cell r="D223" t="str">
            <v>HPZ G3</v>
          </cell>
          <cell r="AF223" t="str">
            <v>HSEDE</v>
          </cell>
          <cell r="AG223" t="str">
            <v>HSEDE - Air</v>
          </cell>
          <cell r="AH223" t="str">
            <v>HSEDE - Sea</v>
          </cell>
        </row>
        <row r="224">
          <cell r="B224" t="str">
            <v>VSECCA</v>
          </cell>
          <cell r="AF224" t="str">
            <v>HSENSE</v>
          </cell>
          <cell r="AG224" t="str">
            <v>HSENSE - Air</v>
          </cell>
          <cell r="AH224" t="str">
            <v>HSENSE - Sea</v>
          </cell>
        </row>
        <row r="225">
          <cell r="B225" t="str">
            <v>LIZINC</v>
          </cell>
          <cell r="C225" t="str">
            <v>SGN G2</v>
          </cell>
          <cell r="AF225" t="str">
            <v>HUNK</v>
          </cell>
          <cell r="AG225" t="str">
            <v>HUNK - Air</v>
          </cell>
          <cell r="AH225" t="str">
            <v>HUNK - Sea</v>
          </cell>
        </row>
        <row r="226">
          <cell r="B226" t="str">
            <v>LLBEAN</v>
          </cell>
          <cell r="C226" t="str">
            <v>SGN G5</v>
          </cell>
          <cell r="D226" t="str">
            <v>HPZ G2</v>
          </cell>
          <cell r="AF226" t="str">
            <v>HURLEY</v>
          </cell>
          <cell r="AG226" t="str">
            <v>HURLEY - Air</v>
          </cell>
          <cell r="AH226" t="str">
            <v>HURLEY - Sea</v>
          </cell>
        </row>
        <row r="227">
          <cell r="B227" t="str">
            <v>LLBHKG</v>
          </cell>
          <cell r="C227" t="str">
            <v>SGN G2</v>
          </cell>
          <cell r="D227" t="str">
            <v>HPZ G2</v>
          </cell>
          <cell r="AF227" t="str">
            <v>ILLUM</v>
          </cell>
          <cell r="AG227" t="str">
            <v>ILLUM - Air</v>
          </cell>
          <cell r="AH227" t="str">
            <v>ILLUM - Sea</v>
          </cell>
        </row>
        <row r="228">
          <cell r="B228" t="str">
            <v>BENDEL</v>
          </cell>
          <cell r="AF228" t="str">
            <v>IMAGE</v>
          </cell>
          <cell r="AG228" t="str">
            <v>IMAGE - Air</v>
          </cell>
          <cell r="AH228" t="str">
            <v>IMAGE - Sea</v>
          </cell>
        </row>
        <row r="229">
          <cell r="B229" t="str">
            <v>JONES</v>
          </cell>
          <cell r="AF229" t="str">
            <v>INTCTX</v>
          </cell>
          <cell r="AG229" t="str">
            <v>INTCTX - Air</v>
          </cell>
          <cell r="AH229" t="str">
            <v>INTCTX - Sea</v>
          </cell>
        </row>
        <row r="230">
          <cell r="B230" t="str">
            <v>LERNER</v>
          </cell>
          <cell r="AF230" t="str">
            <v>INVIT</v>
          </cell>
          <cell r="AG230" t="str">
            <v>INVIT - Air</v>
          </cell>
          <cell r="AH230" t="str">
            <v>INVIT - Sea</v>
          </cell>
        </row>
        <row r="231">
          <cell r="B231" t="str">
            <v>LIMIT</v>
          </cell>
          <cell r="AF231" t="str">
            <v>ISA</v>
          </cell>
          <cell r="AG231" t="str">
            <v>ISA - Air</v>
          </cell>
          <cell r="AH231" t="str">
            <v>ISA - Sea</v>
          </cell>
        </row>
        <row r="232">
          <cell r="B232" t="str">
            <v>LLSXAN</v>
          </cell>
          <cell r="AF232" t="str">
            <v>ITGM</v>
          </cell>
          <cell r="AG232" t="str">
            <v>ITGM - Air</v>
          </cell>
          <cell r="AH232" t="str">
            <v>ITGM - Sea</v>
          </cell>
        </row>
        <row r="233">
          <cell r="B233" t="str">
            <v>LSI</v>
          </cell>
          <cell r="AF233" t="str">
            <v>IZUMI</v>
          </cell>
          <cell r="AG233" t="str">
            <v>IZUMI - Air</v>
          </cell>
          <cell r="AH233" t="str">
            <v>IZUMI - Sea</v>
          </cell>
        </row>
        <row r="234">
          <cell r="B234" t="str">
            <v>LZA</v>
          </cell>
          <cell r="AF234" t="str">
            <v>JACOB</v>
          </cell>
          <cell r="AG234" t="str">
            <v>JACOB - Air</v>
          </cell>
          <cell r="AH234" t="str">
            <v>JACOB - Sea</v>
          </cell>
        </row>
        <row r="235">
          <cell r="B235" t="str">
            <v>MGF</v>
          </cell>
          <cell r="AF235" t="str">
            <v>JBOOT</v>
          </cell>
          <cell r="AG235" t="str">
            <v>JBOOT - Air</v>
          </cell>
          <cell r="AH235" t="str">
            <v>JBOOT - Sea</v>
          </cell>
        </row>
        <row r="236">
          <cell r="B236" t="str">
            <v>OCEAN</v>
          </cell>
          <cell r="C236" t="str">
            <v>SGN G3</v>
          </cell>
          <cell r="AF236" t="str">
            <v>JCFL</v>
          </cell>
          <cell r="AG236" t="str">
            <v>JCFL - Air</v>
          </cell>
          <cell r="AH236" t="str">
            <v>JCFL - Sea</v>
          </cell>
        </row>
        <row r="237">
          <cell r="B237" t="str">
            <v>SJV</v>
          </cell>
          <cell r="AF237" t="str">
            <v>JCREW</v>
          </cell>
          <cell r="AG237" t="str">
            <v>JCREW - Air</v>
          </cell>
          <cell r="AH237" t="str">
            <v>JCREW - Sea</v>
          </cell>
        </row>
        <row r="238">
          <cell r="B238" t="str">
            <v>STRUCT</v>
          </cell>
          <cell r="AF238" t="str">
            <v>JDACHE</v>
          </cell>
          <cell r="AG238" t="str">
            <v>JDACHE - Air</v>
          </cell>
          <cell r="AH238" t="str">
            <v>JDACHE - Sea</v>
          </cell>
        </row>
        <row r="239">
          <cell r="B239" t="str">
            <v>TSAM</v>
          </cell>
          <cell r="AF239" t="str">
            <v>JEANF</v>
          </cell>
          <cell r="AG239" t="str">
            <v>JEANF - Air</v>
          </cell>
          <cell r="AH239" t="str">
            <v>JEANF - Sea</v>
          </cell>
        </row>
        <row r="240">
          <cell r="B240" t="str">
            <v>VSECBT</v>
          </cell>
          <cell r="AF240" t="str">
            <v>JEANS</v>
          </cell>
          <cell r="AG240" t="str">
            <v>JEANS - Air</v>
          </cell>
          <cell r="AH240" t="str">
            <v>JEANS - Sea</v>
          </cell>
        </row>
        <row r="241">
          <cell r="B241" t="str">
            <v>VSECDT</v>
          </cell>
          <cell r="C241" t="str">
            <v>SGN G3</v>
          </cell>
          <cell r="AF241" t="str">
            <v>JINTAI</v>
          </cell>
          <cell r="AG241" t="str">
            <v>JINTAI - Air</v>
          </cell>
          <cell r="AH241" t="str">
            <v>JINTAI - Sea</v>
          </cell>
        </row>
        <row r="242">
          <cell r="B242" t="str">
            <v>VSECST</v>
          </cell>
          <cell r="C242" t="str">
            <v>SGN G3</v>
          </cell>
          <cell r="AF242" t="str">
            <v>JONES</v>
          </cell>
          <cell r="AG242" t="str">
            <v>JONES - Air</v>
          </cell>
          <cell r="AH242" t="str">
            <v>JONES - Sea</v>
          </cell>
        </row>
        <row r="243">
          <cell r="B243" t="str">
            <v>LMAG</v>
          </cell>
          <cell r="C243" t="str">
            <v>SGN G5</v>
          </cell>
          <cell r="AF243" t="str">
            <v>JUSTI</v>
          </cell>
          <cell r="AG243" t="str">
            <v>JUSTI - Air</v>
          </cell>
          <cell r="AH243" t="str">
            <v>JUSTI - Sea</v>
          </cell>
        </row>
        <row r="244">
          <cell r="B244" t="str">
            <v>LNT</v>
          </cell>
          <cell r="AF244" t="str">
            <v>KATAG</v>
          </cell>
          <cell r="AG244" t="str">
            <v>KATAG - Air</v>
          </cell>
          <cell r="AH244" t="str">
            <v>KATAG - Sea</v>
          </cell>
        </row>
        <row r="245">
          <cell r="B245" t="str">
            <v>LOLLY</v>
          </cell>
          <cell r="C245" t="str">
            <v>SGN G2</v>
          </cell>
          <cell r="AF245" t="str">
            <v>KMRT</v>
          </cell>
          <cell r="AG245" t="str">
            <v>KMRT - Air</v>
          </cell>
          <cell r="AH245" t="str">
            <v>KMRT - Sea</v>
          </cell>
        </row>
        <row r="246">
          <cell r="B246" t="str">
            <v>LOYTEX</v>
          </cell>
          <cell r="D246" t="str">
            <v>HPZ G1</v>
          </cell>
          <cell r="AF246" t="str">
            <v>KMRTFM</v>
          </cell>
          <cell r="AG246" t="str">
            <v>KMRTFM - Air</v>
          </cell>
          <cell r="AH246" t="str">
            <v>KMRTFM - Sea</v>
          </cell>
        </row>
        <row r="247">
          <cell r="B247" t="str">
            <v>LREN</v>
          </cell>
          <cell r="D247" t="str">
            <v>HPZ G3</v>
          </cell>
          <cell r="AF247" t="str">
            <v>KTK</v>
          </cell>
          <cell r="AG247" t="str">
            <v>KTK - Air</v>
          </cell>
          <cell r="AH247" t="str">
            <v>KTK - Sea</v>
          </cell>
        </row>
        <row r="248">
          <cell r="B248" t="str">
            <v>LEVI</v>
          </cell>
          <cell r="C248" t="str">
            <v>SGN G3</v>
          </cell>
          <cell r="D248" t="str">
            <v>HPZ G1</v>
          </cell>
          <cell r="AF248" t="str">
            <v>KWANT</v>
          </cell>
          <cell r="AG248" t="str">
            <v>KWANT - Air</v>
          </cell>
          <cell r="AH248" t="str">
            <v>KWANT - Sea</v>
          </cell>
        </row>
        <row r="249">
          <cell r="B249" t="str">
            <v>M3MEX</v>
          </cell>
          <cell r="C249" t="str">
            <v>SGN G1</v>
          </cell>
          <cell r="AF249" t="str">
            <v>KYONV</v>
          </cell>
          <cell r="AG249" t="str">
            <v>KYONV - Air</v>
          </cell>
          <cell r="AH249" t="str">
            <v>KYONV - Sea</v>
          </cell>
        </row>
        <row r="250">
          <cell r="B250" t="str">
            <v>BRANBE</v>
          </cell>
          <cell r="C250" t="str">
            <v>SGN G5</v>
          </cell>
          <cell r="D250" t="str">
            <v>HPZ G2</v>
          </cell>
          <cell r="AF250" t="str">
            <v>LAUREN</v>
          </cell>
          <cell r="AG250" t="str">
            <v>LAUREN - Air</v>
          </cell>
          <cell r="AH250" t="str">
            <v>LAUREN - Sea</v>
          </cell>
        </row>
        <row r="251">
          <cell r="B251" t="str">
            <v>DOLC</v>
          </cell>
          <cell r="C251" t="str">
            <v>SGN G5</v>
          </cell>
          <cell r="D251" t="str">
            <v>HPZ G2</v>
          </cell>
          <cell r="AF251" t="str">
            <v>LENOX</v>
          </cell>
          <cell r="AG251" t="str">
            <v>LENOX - Air</v>
          </cell>
          <cell r="AH251" t="str">
            <v>LENOX - Sea</v>
          </cell>
        </row>
        <row r="252">
          <cell r="B252" t="str">
            <v>INVIT</v>
          </cell>
          <cell r="C252" t="str">
            <v>SGN G5</v>
          </cell>
          <cell r="AF252" t="str">
            <v>LERNER</v>
          </cell>
          <cell r="AG252" t="str">
            <v>LERNER - Air</v>
          </cell>
          <cell r="AH252" t="str">
            <v>LERNER - Sea</v>
          </cell>
        </row>
        <row r="253">
          <cell r="B253" t="str">
            <v>MANF</v>
          </cell>
          <cell r="C253" t="str">
            <v>SGN G5</v>
          </cell>
          <cell r="AF253" t="str">
            <v>LEVI</v>
          </cell>
          <cell r="AG253" t="str">
            <v>LEVI - Air</v>
          </cell>
          <cell r="AH253" t="str">
            <v>LEVI - Sea</v>
          </cell>
        </row>
        <row r="254">
          <cell r="B254" t="str">
            <v>RETAIL</v>
          </cell>
          <cell r="C254" t="str">
            <v>SGN G5</v>
          </cell>
          <cell r="D254" t="str">
            <v>HPZ G2</v>
          </cell>
          <cell r="AF254" t="str">
            <v>LEVIEU</v>
          </cell>
          <cell r="AG254" t="str">
            <v>LEVIEU - Air</v>
          </cell>
          <cell r="AH254" t="str">
            <v>LEVIEU - Sea</v>
          </cell>
        </row>
        <row r="255">
          <cell r="B255" t="str">
            <v>MACYS</v>
          </cell>
          <cell r="C255" t="str">
            <v>Control Tower</v>
          </cell>
          <cell r="D255" t="str">
            <v>Control Tower</v>
          </cell>
          <cell r="AF255" t="str">
            <v>LEVIS</v>
          </cell>
          <cell r="AG255" t="str">
            <v>LEVIS - Air</v>
          </cell>
          <cell r="AH255" t="str">
            <v>LEVIS - Sea</v>
          </cell>
        </row>
        <row r="256">
          <cell r="B256" t="str">
            <v>CONCOR</v>
          </cell>
          <cell r="C256" t="str">
            <v>SGN G3</v>
          </cell>
          <cell r="D256" t="str">
            <v>HPZ G2</v>
          </cell>
          <cell r="AF256" t="str">
            <v>LEVO</v>
          </cell>
          <cell r="AG256" t="str">
            <v>LEVO - Air</v>
          </cell>
          <cell r="AH256" t="str">
            <v>LEVO - Sea</v>
          </cell>
        </row>
        <row r="257">
          <cell r="B257" t="str">
            <v>HGBUY</v>
          </cell>
          <cell r="C257" t="str">
            <v>SGN G3</v>
          </cell>
          <cell r="D257" t="str">
            <v>HPZ G2</v>
          </cell>
          <cell r="AF257" t="str">
            <v>LIEBRT</v>
          </cell>
          <cell r="AG257" t="str">
            <v>LIEBRT - Air</v>
          </cell>
          <cell r="AH257" t="str">
            <v>LIEBRT - Sea</v>
          </cell>
        </row>
        <row r="258">
          <cell r="B258" t="str">
            <v>HSENSE</v>
          </cell>
          <cell r="C258" t="str">
            <v>SGN G3</v>
          </cell>
          <cell r="D258" t="str">
            <v>HPZ G2</v>
          </cell>
          <cell r="AF258" t="str">
            <v>LII</v>
          </cell>
          <cell r="AG258" t="str">
            <v>LII - Air</v>
          </cell>
          <cell r="AH258" t="str">
            <v>LII - Sea</v>
          </cell>
        </row>
        <row r="259">
          <cell r="B259" t="str">
            <v>MSHALL</v>
          </cell>
          <cell r="C259" t="str">
            <v>SGN G3</v>
          </cell>
          <cell r="D259" t="str">
            <v>HPZ G2</v>
          </cell>
          <cell r="AF259" t="str">
            <v>LIIADP</v>
          </cell>
          <cell r="AG259" t="str">
            <v>LIIADP - Air</v>
          </cell>
          <cell r="AH259" t="str">
            <v>LIIADP - Sea</v>
          </cell>
        </row>
        <row r="260">
          <cell r="B260" t="str">
            <v>NEWTON</v>
          </cell>
          <cell r="C260" t="str">
            <v>SGN G3</v>
          </cell>
          <cell r="D260" t="str">
            <v>HPZ G2</v>
          </cell>
          <cell r="AF260" t="str">
            <v>LIICO</v>
          </cell>
          <cell r="AG260" t="str">
            <v>LIICO - Air</v>
          </cell>
          <cell r="AH260" t="str">
            <v>LIICO - Sea</v>
          </cell>
        </row>
        <row r="261">
          <cell r="B261" t="str">
            <v>TKMAXX</v>
          </cell>
          <cell r="C261" t="str">
            <v>SGN G3</v>
          </cell>
          <cell r="D261" t="str">
            <v>HPZ G2</v>
          </cell>
          <cell r="AF261" t="str">
            <v>LIIRE</v>
          </cell>
          <cell r="AG261" t="str">
            <v>LIIRE - Air</v>
          </cell>
          <cell r="AH261" t="str">
            <v>LIIRE - Sea</v>
          </cell>
        </row>
        <row r="262">
          <cell r="B262" t="str">
            <v>MERVNS</v>
          </cell>
          <cell r="AF262" t="str">
            <v>LIIWWR</v>
          </cell>
          <cell r="AG262" t="str">
            <v>LIIWWR - Air</v>
          </cell>
          <cell r="AH262" t="str">
            <v>LIIWWR - Sea</v>
          </cell>
        </row>
        <row r="263">
          <cell r="B263" t="str">
            <v>MKORS</v>
          </cell>
          <cell r="C263" t="str">
            <v>SGN G5</v>
          </cell>
          <cell r="D263" t="str">
            <v>HPZ G1</v>
          </cell>
          <cell r="AF263" t="str">
            <v>LIMIT</v>
          </cell>
          <cell r="AG263" t="str">
            <v>LIMIT - Air</v>
          </cell>
          <cell r="AH263" t="str">
            <v>LIMIT - Sea</v>
          </cell>
        </row>
        <row r="264">
          <cell r="B264" t="str">
            <v>MLOSA</v>
          </cell>
          <cell r="C264" t="str">
            <v>SGN G2</v>
          </cell>
          <cell r="D264" t="str">
            <v>HPZ G2</v>
          </cell>
          <cell r="AF264" t="str">
            <v>LIZINC</v>
          </cell>
          <cell r="AG264" t="str">
            <v>LIZINC - Air</v>
          </cell>
          <cell r="AH264" t="str">
            <v>LIZINC - Sea</v>
          </cell>
        </row>
        <row r="265">
          <cell r="B265" t="str">
            <v>MORSLY</v>
          </cell>
          <cell r="C265" t="str">
            <v>SGN G2</v>
          </cell>
          <cell r="AF265" t="str">
            <v>LLBEAN</v>
          </cell>
          <cell r="AG265" t="str">
            <v>LLBEAN - Air</v>
          </cell>
          <cell r="AH265" t="str">
            <v>LLBEAN - Sea</v>
          </cell>
        </row>
        <row r="266">
          <cell r="B266" t="str">
            <v>NBAL</v>
          </cell>
          <cell r="C266" t="str">
            <v>SGN G2</v>
          </cell>
          <cell r="D266" t="str">
            <v>HPZ G3</v>
          </cell>
          <cell r="AF266" t="str">
            <v>LLBHKG</v>
          </cell>
          <cell r="AG266" t="str">
            <v>LLBHKG - Air</v>
          </cell>
          <cell r="AH266" t="str">
            <v>LLBHKG - Sea</v>
          </cell>
        </row>
        <row r="267">
          <cell r="B267" t="str">
            <v>NBC</v>
          </cell>
          <cell r="C267" t="str">
            <v>SGN G2</v>
          </cell>
          <cell r="D267" t="str">
            <v>HPZ G3</v>
          </cell>
          <cell r="AF267" t="str">
            <v>LLSXAN</v>
          </cell>
          <cell r="AG267" t="str">
            <v>LLSXAN - Air</v>
          </cell>
          <cell r="AH267" t="str">
            <v>LLSXAN - Sea</v>
          </cell>
        </row>
        <row r="268">
          <cell r="B268" t="str">
            <v>NBHKI</v>
          </cell>
          <cell r="C268" t="str">
            <v>SGN G2</v>
          </cell>
          <cell r="D268" t="str">
            <v>HPZ G3</v>
          </cell>
          <cell r="AF268" t="str">
            <v>LMAG</v>
          </cell>
          <cell r="AG268" t="str">
            <v>LMAG - Air</v>
          </cell>
          <cell r="AH268" t="str">
            <v>LMAG - Sea</v>
          </cell>
        </row>
        <row r="269">
          <cell r="B269" t="str">
            <v>NBMY</v>
          </cell>
          <cell r="C269" t="str">
            <v>SGN G2</v>
          </cell>
          <cell r="D269" t="str">
            <v>HPZ G3</v>
          </cell>
          <cell r="AF269" t="str">
            <v>LNK</v>
          </cell>
          <cell r="AG269" t="str">
            <v>LNK - Air</v>
          </cell>
          <cell r="AH269" t="str">
            <v>LNK - Sea</v>
          </cell>
        </row>
        <row r="270">
          <cell r="B270" t="str">
            <v>NBSG</v>
          </cell>
          <cell r="C270" t="str">
            <v>SGN G2</v>
          </cell>
          <cell r="D270" t="str">
            <v>HPZ G3</v>
          </cell>
          <cell r="AF270" t="str">
            <v>LNT</v>
          </cell>
          <cell r="AG270" t="str">
            <v>LNT - Air</v>
          </cell>
          <cell r="AH270" t="str">
            <v>LNT - Sea</v>
          </cell>
        </row>
        <row r="271">
          <cell r="B271" t="str">
            <v>XWASO</v>
          </cell>
          <cell r="C271" t="str">
            <v>SGN G2</v>
          </cell>
          <cell r="D271" t="str">
            <v>HPZ G3</v>
          </cell>
          <cell r="AF271" t="str">
            <v>LOLLY</v>
          </cell>
          <cell r="AG271" t="str">
            <v>LOLLY - Air</v>
          </cell>
          <cell r="AH271" t="str">
            <v>LOLLY - Sea</v>
          </cell>
        </row>
        <row r="272">
          <cell r="B272" t="str">
            <v>NBALME</v>
          </cell>
          <cell r="C272" t="str">
            <v>SGN G2</v>
          </cell>
          <cell r="AF272" t="str">
            <v>LOYTEX</v>
          </cell>
          <cell r="AG272" t="str">
            <v>LOYTEX - Air</v>
          </cell>
          <cell r="AH272" t="str">
            <v>LOYTEX - Sea</v>
          </cell>
        </row>
        <row r="273">
          <cell r="B273" t="str">
            <v>NBEUR</v>
          </cell>
          <cell r="C273" t="str">
            <v>SGN G2</v>
          </cell>
          <cell r="AF273" t="str">
            <v>LREN</v>
          </cell>
          <cell r="AG273" t="str">
            <v>LREN - Air</v>
          </cell>
          <cell r="AH273" t="str">
            <v>LREN - Sea</v>
          </cell>
        </row>
        <row r="274">
          <cell r="B274" t="str">
            <v>CPEUR</v>
          </cell>
          <cell r="C274" t="str">
            <v>SGN G2</v>
          </cell>
          <cell r="D274" t="str">
            <v>HPZ G1</v>
          </cell>
          <cell r="AF274" t="str">
            <v>LSI</v>
          </cell>
          <cell r="AG274" t="str">
            <v>LSI - Air</v>
          </cell>
          <cell r="AH274" t="str">
            <v>LSI - Sea</v>
          </cell>
        </row>
        <row r="275">
          <cell r="B275" t="str">
            <v>EWCEU</v>
          </cell>
          <cell r="C275" t="str">
            <v>SGN G2</v>
          </cell>
          <cell r="D275" t="str">
            <v>HPZ G1</v>
          </cell>
          <cell r="AF275" t="str">
            <v>LZA</v>
          </cell>
          <cell r="AG275" t="str">
            <v>LZA - Air</v>
          </cell>
          <cell r="AH275" t="str">
            <v>LZA - Sea</v>
          </cell>
        </row>
        <row r="276">
          <cell r="B276" t="str">
            <v>FBEUR</v>
          </cell>
          <cell r="C276" t="str">
            <v>SGN G2</v>
          </cell>
          <cell r="D276" t="str">
            <v>HPZ G1</v>
          </cell>
          <cell r="AF276" t="str">
            <v>M3MEX</v>
          </cell>
          <cell r="AG276" t="str">
            <v>M3MEX - Air</v>
          </cell>
          <cell r="AH276" t="str">
            <v>M3MEX - Sea</v>
          </cell>
        </row>
        <row r="277">
          <cell r="B277" t="str">
            <v>NEWLEU</v>
          </cell>
          <cell r="C277" t="str">
            <v>SGN G2</v>
          </cell>
          <cell r="D277" t="str">
            <v>HPZ G1</v>
          </cell>
          <cell r="AF277" t="str">
            <v>MACYS</v>
          </cell>
          <cell r="AG277" t="str">
            <v>MACYS - Air</v>
          </cell>
          <cell r="AH277" t="str">
            <v>MACYS - Sea</v>
          </cell>
        </row>
        <row r="278">
          <cell r="B278" t="str">
            <v>NEXCOM</v>
          </cell>
          <cell r="AF278" t="str">
            <v>MANF</v>
          </cell>
          <cell r="AG278" t="str">
            <v>MANF - Air</v>
          </cell>
          <cell r="AH278" t="str">
            <v>MANF - Sea</v>
          </cell>
        </row>
        <row r="279">
          <cell r="B279" t="str">
            <v>EAM</v>
          </cell>
          <cell r="C279" t="str">
            <v>SGN G5</v>
          </cell>
          <cell r="AF279" t="str">
            <v>MAST</v>
          </cell>
          <cell r="AG279" t="str">
            <v>MAST - Air</v>
          </cell>
          <cell r="AH279" t="str">
            <v>MAST - Sea</v>
          </cell>
        </row>
        <row r="280">
          <cell r="B280" t="str">
            <v>EMCI</v>
          </cell>
          <cell r="C280" t="str">
            <v>SGN G5</v>
          </cell>
          <cell r="AF280" t="str">
            <v>MAUDB</v>
          </cell>
          <cell r="AG280" t="str">
            <v>MAUDB - Air</v>
          </cell>
          <cell r="AH280" t="str">
            <v>MAUDB - Sea</v>
          </cell>
        </row>
        <row r="281">
          <cell r="B281" t="str">
            <v>NHAC</v>
          </cell>
          <cell r="C281" t="str">
            <v>SGN G5</v>
          </cell>
          <cell r="AF281" t="str">
            <v>MAURI</v>
          </cell>
          <cell r="AG281" t="str">
            <v>MAURI - Air</v>
          </cell>
          <cell r="AH281" t="str">
            <v>MAURI - Sea</v>
          </cell>
        </row>
        <row r="282">
          <cell r="B282" t="str">
            <v>CONVRS</v>
          </cell>
          <cell r="C282" t="str">
            <v>SGN G1</v>
          </cell>
          <cell r="D282" t="str">
            <v>HPZ G3</v>
          </cell>
          <cell r="AF282" t="str">
            <v>MERVNS</v>
          </cell>
          <cell r="AG282" t="str">
            <v>MERVNS - Air</v>
          </cell>
          <cell r="AH282" t="str">
            <v>MERVNS - Sea</v>
          </cell>
        </row>
        <row r="283">
          <cell r="B283" t="str">
            <v>HURLEY</v>
          </cell>
          <cell r="C283" t="str">
            <v>SGN G1</v>
          </cell>
          <cell r="D283" t="str">
            <v>HPZ G2</v>
          </cell>
          <cell r="AF283" t="str">
            <v>MGF</v>
          </cell>
          <cell r="AG283" t="str">
            <v>MGF - Air</v>
          </cell>
          <cell r="AH283" t="str">
            <v>MGF - Sea</v>
          </cell>
        </row>
        <row r="284">
          <cell r="B284" t="str">
            <v>NTS</v>
          </cell>
          <cell r="C284" t="str">
            <v>SGN G1</v>
          </cell>
          <cell r="D284" t="str">
            <v>HPZ G3</v>
          </cell>
          <cell r="AF284" t="str">
            <v>MIRRO</v>
          </cell>
          <cell r="AG284" t="str">
            <v>MIRRO - Air</v>
          </cell>
          <cell r="AH284" t="str">
            <v>MIRRO - Sea</v>
          </cell>
        </row>
        <row r="285">
          <cell r="B285" t="str">
            <v>SWOOSH</v>
          </cell>
          <cell r="C285" t="str">
            <v>SGN G1</v>
          </cell>
          <cell r="D285" t="str">
            <v>HPZ G3</v>
          </cell>
          <cell r="AF285" t="str">
            <v>MKI</v>
          </cell>
          <cell r="AG285" t="str">
            <v>MKI - Air</v>
          </cell>
          <cell r="AH285" t="str">
            <v>MKI - Sea</v>
          </cell>
        </row>
        <row r="286">
          <cell r="B286" t="str">
            <v>NORTON</v>
          </cell>
          <cell r="AF286" t="str">
            <v>MKORS</v>
          </cell>
          <cell r="AG286" t="str">
            <v>MKORS - Air</v>
          </cell>
          <cell r="AH286" t="str">
            <v>MKORS - Sea</v>
          </cell>
        </row>
        <row r="287">
          <cell r="B287" t="str">
            <v>NTGEAR</v>
          </cell>
          <cell r="D287" t="str">
            <v>HPZ G3</v>
          </cell>
          <cell r="AF287" t="str">
            <v>MLOSA</v>
          </cell>
          <cell r="AG287" t="str">
            <v>MLOSA - Air</v>
          </cell>
          <cell r="AH287" t="str">
            <v>MLOSA - Sea</v>
          </cell>
        </row>
        <row r="288">
          <cell r="B288" t="str">
            <v>NVEG</v>
          </cell>
          <cell r="D288" t="str">
            <v>HPZ G2</v>
          </cell>
          <cell r="AF288" t="str">
            <v>MOFAG</v>
          </cell>
          <cell r="AG288" t="str">
            <v>MOFAG - Air</v>
          </cell>
          <cell r="AH288" t="str">
            <v>MOFAG - Sea</v>
          </cell>
        </row>
        <row r="289">
          <cell r="B289" t="str">
            <v>NVIQ</v>
          </cell>
          <cell r="AF289" t="str">
            <v>MONEK</v>
          </cell>
          <cell r="AG289" t="str">
            <v>MONEK - Air</v>
          </cell>
          <cell r="AH289" t="str">
            <v>MONEK - Sea</v>
          </cell>
        </row>
        <row r="290">
          <cell r="B290" t="str">
            <v>EMLUX</v>
          </cell>
          <cell r="C290" t="str">
            <v>SGN G4</v>
          </cell>
          <cell r="D290" t="str">
            <v>HPZ G1</v>
          </cell>
          <cell r="AF290" t="str">
            <v>MORSLY</v>
          </cell>
          <cell r="AG290" t="str">
            <v>MORSLY - Air</v>
          </cell>
          <cell r="AH290" t="str">
            <v>MORSLY - Sea</v>
          </cell>
        </row>
        <row r="291">
          <cell r="B291" t="str">
            <v>EUROM</v>
          </cell>
          <cell r="C291" t="str">
            <v>SGN G4</v>
          </cell>
          <cell r="D291" t="str">
            <v>HPZ G1</v>
          </cell>
          <cell r="AF291" t="str">
            <v>MSHALL</v>
          </cell>
          <cell r="AG291" t="str">
            <v>MSHALL - Air</v>
          </cell>
          <cell r="AH291" t="str">
            <v>MSHALL - Sea</v>
          </cell>
        </row>
        <row r="292">
          <cell r="B292" t="str">
            <v>OBIITA</v>
          </cell>
          <cell r="C292" t="str">
            <v>SGN G4</v>
          </cell>
          <cell r="D292" t="str">
            <v>HPZ G1</v>
          </cell>
          <cell r="AF292" t="str">
            <v>MUFREN</v>
          </cell>
          <cell r="AG292" t="str">
            <v>MUFREN - Air</v>
          </cell>
          <cell r="AH292" t="str">
            <v>MUFREN - Sea</v>
          </cell>
        </row>
        <row r="293">
          <cell r="B293" t="str">
            <v>OBIPOL</v>
          </cell>
          <cell r="C293" t="str">
            <v>SGN G4</v>
          </cell>
          <cell r="D293" t="str">
            <v>HPZ G1</v>
          </cell>
          <cell r="AF293" t="str">
            <v>MUSART</v>
          </cell>
          <cell r="AG293" t="str">
            <v>MUSART - Air</v>
          </cell>
          <cell r="AH293" t="str">
            <v>MUSART - Sea</v>
          </cell>
        </row>
        <row r="294">
          <cell r="B294" t="str">
            <v>OBIRUS</v>
          </cell>
          <cell r="C294" t="str">
            <v>SGN G4</v>
          </cell>
          <cell r="D294" t="str">
            <v>HPZ G1</v>
          </cell>
          <cell r="AF294" t="str">
            <v>MYSHOE</v>
          </cell>
          <cell r="AG294" t="str">
            <v>MYSHOE - Air</v>
          </cell>
          <cell r="AH294" t="str">
            <v>MYSHOE - Sea</v>
          </cell>
        </row>
        <row r="295">
          <cell r="B295" t="str">
            <v>OFWO</v>
          </cell>
          <cell r="C295" t="str">
            <v>SGN G3</v>
          </cell>
          <cell r="D295" t="str">
            <v>HPZ G2</v>
          </cell>
          <cell r="AF295" t="str">
            <v>NBAL</v>
          </cell>
          <cell r="AG295" t="str">
            <v>NBAL - Air</v>
          </cell>
          <cell r="AH295" t="str">
            <v>NBAL - Sea</v>
          </cell>
        </row>
        <row r="296">
          <cell r="B296" t="str">
            <v>ORSGM</v>
          </cell>
          <cell r="C296" t="str">
            <v>SGN G4</v>
          </cell>
          <cell r="D296" t="str">
            <v>HPZ G2</v>
          </cell>
          <cell r="AF296" t="str">
            <v>NBALME</v>
          </cell>
          <cell r="AG296" t="str">
            <v>NBALME - Air</v>
          </cell>
          <cell r="AH296" t="str">
            <v>NBALME - Sea</v>
          </cell>
        </row>
        <row r="297">
          <cell r="B297" t="str">
            <v>OVRSTK</v>
          </cell>
          <cell r="C297" t="str">
            <v>SGN G4</v>
          </cell>
          <cell r="AF297" t="str">
            <v>NBC</v>
          </cell>
          <cell r="AG297" t="str">
            <v>NBC - Air</v>
          </cell>
          <cell r="AH297" t="str">
            <v>NBC - Sea</v>
          </cell>
        </row>
        <row r="298">
          <cell r="B298" t="str">
            <v>OXFORD</v>
          </cell>
          <cell r="C298" t="str">
            <v>SGN G4</v>
          </cell>
          <cell r="D298" t="str">
            <v>HPZ G2</v>
          </cell>
          <cell r="AF298" t="str">
            <v>NBEUR</v>
          </cell>
          <cell r="AG298" t="str">
            <v>NBEUR - Air</v>
          </cell>
          <cell r="AH298" t="str">
            <v>NBEUR - Sea</v>
          </cell>
        </row>
        <row r="299">
          <cell r="B299" t="str">
            <v>PACSUN</v>
          </cell>
          <cell r="C299" t="str">
            <v>SGN G4</v>
          </cell>
          <cell r="D299" t="str">
            <v>HPZ G2</v>
          </cell>
          <cell r="AF299" t="str">
            <v>NBHKI</v>
          </cell>
          <cell r="AG299" t="str">
            <v>NBHKI - Air</v>
          </cell>
          <cell r="AH299" t="str">
            <v>NBHKI - Sea</v>
          </cell>
        </row>
        <row r="300">
          <cell r="B300" t="str">
            <v>PARBK</v>
          </cell>
          <cell r="C300" t="str">
            <v>SGN G2</v>
          </cell>
          <cell r="AF300" t="str">
            <v>NBMY</v>
          </cell>
          <cell r="AG300" t="str">
            <v>NBMY - Air</v>
          </cell>
          <cell r="AH300" t="str">
            <v>NBMY - Sea</v>
          </cell>
        </row>
        <row r="301">
          <cell r="B301" t="str">
            <v>PCEC</v>
          </cell>
          <cell r="AF301" t="str">
            <v>NBSG</v>
          </cell>
          <cell r="AG301" t="str">
            <v>NBSG - Air</v>
          </cell>
          <cell r="AH301" t="str">
            <v>NBSG - Sea</v>
          </cell>
        </row>
        <row r="302">
          <cell r="B302" t="str">
            <v>PEPE</v>
          </cell>
          <cell r="C302" t="str">
            <v>SGN G5</v>
          </cell>
          <cell r="AF302" t="str">
            <v>NENPLS</v>
          </cell>
          <cell r="AG302" t="str">
            <v>NENPLS - Air</v>
          </cell>
          <cell r="AH302" t="str">
            <v>NENPLS - Sea</v>
          </cell>
        </row>
        <row r="303">
          <cell r="B303" t="str">
            <v>PERRY</v>
          </cell>
          <cell r="AF303" t="str">
            <v>NEWLEU</v>
          </cell>
          <cell r="AG303" t="str">
            <v>NEWLEU - Air</v>
          </cell>
          <cell r="AH303" t="str">
            <v>NEWLEU - Sea</v>
          </cell>
        </row>
        <row r="304">
          <cell r="B304" t="str">
            <v>PHB</v>
          </cell>
          <cell r="D304" t="str">
            <v>HPZ G2</v>
          </cell>
          <cell r="AF304" t="str">
            <v>NEWTON</v>
          </cell>
          <cell r="AG304" t="str">
            <v>NEWTON - Air</v>
          </cell>
          <cell r="AH304" t="str">
            <v>NEWTON - Sea</v>
          </cell>
        </row>
        <row r="305">
          <cell r="B305" t="str">
            <v>SHLNE</v>
          </cell>
          <cell r="D305" t="str">
            <v>HPZ G2</v>
          </cell>
          <cell r="AF305" t="str">
            <v>NEXCOM</v>
          </cell>
          <cell r="AG305" t="str">
            <v>NEXCOM - Air</v>
          </cell>
          <cell r="AH305" t="str">
            <v>NEXCOM - Sea</v>
          </cell>
        </row>
        <row r="306">
          <cell r="B306" t="str">
            <v>CARGO</v>
          </cell>
          <cell r="C306" t="str">
            <v>SGN G2</v>
          </cell>
          <cell r="AF306" t="str">
            <v>NGBR</v>
          </cell>
          <cell r="AG306" t="str">
            <v>NGBR - Air</v>
          </cell>
          <cell r="AH306" t="str">
            <v>NGBR - Sea</v>
          </cell>
        </row>
        <row r="307">
          <cell r="B307" t="str">
            <v>PIER1</v>
          </cell>
          <cell r="C307" t="str">
            <v>SGN G2</v>
          </cell>
          <cell r="AF307" t="str">
            <v>NHAC</v>
          </cell>
          <cell r="AG307" t="str">
            <v>NHAC - Air</v>
          </cell>
          <cell r="AH307" t="str">
            <v>NHAC - Sea</v>
          </cell>
        </row>
        <row r="308">
          <cell r="B308" t="str">
            <v>CHAPS1</v>
          </cell>
          <cell r="D308" t="str">
            <v>HPZ G1</v>
          </cell>
          <cell r="AF308" t="str">
            <v>NORTON</v>
          </cell>
          <cell r="AG308" t="str">
            <v>NORTON - Air</v>
          </cell>
          <cell r="AH308" t="str">
            <v>NORTON - Sea</v>
          </cell>
        </row>
        <row r="309">
          <cell r="B309" t="str">
            <v>CHAPS2</v>
          </cell>
          <cell r="D309" t="str">
            <v>HPZ G1</v>
          </cell>
          <cell r="AF309" t="str">
            <v>NOTOS</v>
          </cell>
          <cell r="AG309" t="str">
            <v>NOTOS - Air</v>
          </cell>
          <cell r="AH309" t="str">
            <v>NOTOS - Sea</v>
          </cell>
        </row>
        <row r="310">
          <cell r="B310" t="str">
            <v>CLUB</v>
          </cell>
          <cell r="D310" t="str">
            <v>HPZ G1</v>
          </cell>
          <cell r="AF310" t="str">
            <v>NPF</v>
          </cell>
          <cell r="AG310" t="str">
            <v>NPF - Air</v>
          </cell>
          <cell r="AH310" t="str">
            <v>NPF - Sea</v>
          </cell>
        </row>
        <row r="311">
          <cell r="B311" t="str">
            <v>CLUBCA</v>
          </cell>
          <cell r="D311" t="str">
            <v>HPZ G1</v>
          </cell>
          <cell r="AF311" t="str">
            <v>NTGEAR</v>
          </cell>
          <cell r="AG311" t="str">
            <v>NTGEAR - Air</v>
          </cell>
          <cell r="AH311" t="str">
            <v>NTGEAR - Sea</v>
          </cell>
        </row>
        <row r="312">
          <cell r="B312" t="str">
            <v>DAYS</v>
          </cell>
          <cell r="D312" t="str">
            <v>HPZ G1</v>
          </cell>
          <cell r="AF312" t="str">
            <v>NTS</v>
          </cell>
          <cell r="AG312" t="str">
            <v>NTS - Air</v>
          </cell>
          <cell r="AH312" t="str">
            <v>NTS - Sea</v>
          </cell>
        </row>
        <row r="313">
          <cell r="B313" t="str">
            <v>DRESSC</v>
          </cell>
          <cell r="D313" t="str">
            <v>HPZ G1</v>
          </cell>
          <cell r="AF313" t="str">
            <v>NVEG</v>
          </cell>
          <cell r="AG313" t="str">
            <v>NVEG - Air</v>
          </cell>
          <cell r="AH313" t="str">
            <v>NVEG - Sea</v>
          </cell>
        </row>
        <row r="314">
          <cell r="B314" t="str">
            <v>DRESSL</v>
          </cell>
          <cell r="D314" t="str">
            <v>HPZ G1</v>
          </cell>
          <cell r="AF314" t="str">
            <v>NVIQ</v>
          </cell>
          <cell r="AG314" t="str">
            <v>NVIQ - Air</v>
          </cell>
          <cell r="AH314" t="str">
            <v>NVIQ - Sea</v>
          </cell>
        </row>
        <row r="315">
          <cell r="B315" t="str">
            <v>LAUREN</v>
          </cell>
          <cell r="D315" t="str">
            <v>HPZ G1</v>
          </cell>
          <cell r="AF315" t="str">
            <v>OBIITA</v>
          </cell>
          <cell r="AG315" t="str">
            <v>OBIITA - Air</v>
          </cell>
          <cell r="AH315" t="str">
            <v>OBIITA - Sea</v>
          </cell>
        </row>
        <row r="316">
          <cell r="B316" t="str">
            <v>PJC</v>
          </cell>
          <cell r="D316" t="str">
            <v>HPZ G1</v>
          </cell>
          <cell r="AF316" t="str">
            <v>OBIPOL</v>
          </cell>
          <cell r="AG316" t="str">
            <v>OBIPOL - Air</v>
          </cell>
          <cell r="AH316" t="str">
            <v>OBIPOL - Sea</v>
          </cell>
        </row>
        <row r="317">
          <cell r="B317" t="str">
            <v>POLO</v>
          </cell>
          <cell r="D317" t="str">
            <v>HPZ G1</v>
          </cell>
          <cell r="AF317" t="str">
            <v>OBIRUS</v>
          </cell>
          <cell r="AG317" t="str">
            <v>OBIRUS - Air</v>
          </cell>
          <cell r="AH317" t="str">
            <v>OBIRUS - Sea</v>
          </cell>
        </row>
        <row r="318">
          <cell r="B318" t="str">
            <v>POLORT</v>
          </cell>
          <cell r="D318" t="str">
            <v>HPZ G1</v>
          </cell>
          <cell r="AF318" t="str">
            <v>OCEAN</v>
          </cell>
          <cell r="AG318" t="str">
            <v>OCEAN - Air</v>
          </cell>
          <cell r="AH318" t="str">
            <v>OCEAN - Sea</v>
          </cell>
        </row>
        <row r="319">
          <cell r="B319" t="str">
            <v>PRLALC</v>
          </cell>
          <cell r="D319" t="str">
            <v>HPZ G1</v>
          </cell>
          <cell r="AF319" t="str">
            <v>OFWO</v>
          </cell>
          <cell r="AG319" t="str">
            <v>OFWO - Air</v>
          </cell>
          <cell r="AH319" t="str">
            <v>OFWO - Sea</v>
          </cell>
        </row>
        <row r="320">
          <cell r="B320" t="str">
            <v>PRLALD</v>
          </cell>
          <cell r="D320" t="str">
            <v>HPZ G1</v>
          </cell>
          <cell r="AF320" t="str">
            <v>ORSAY</v>
          </cell>
          <cell r="AG320" t="str">
            <v>ORSAY - Air</v>
          </cell>
          <cell r="AH320" t="str">
            <v>ORSAY - Sea</v>
          </cell>
        </row>
        <row r="321">
          <cell r="B321" t="str">
            <v>PRLALM</v>
          </cell>
          <cell r="D321" t="str">
            <v>HPZ G1</v>
          </cell>
          <cell r="AF321" t="str">
            <v>ORSGM</v>
          </cell>
          <cell r="AG321" t="str">
            <v>ORSGM - Air</v>
          </cell>
          <cell r="AH321" t="str">
            <v>ORSGM - Sea</v>
          </cell>
        </row>
        <row r="322">
          <cell r="B322" t="str">
            <v>PRLALW</v>
          </cell>
          <cell r="D322" t="str">
            <v>HPZ G1</v>
          </cell>
          <cell r="AF322" t="str">
            <v>OSTUFF</v>
          </cell>
          <cell r="AG322" t="str">
            <v>OSTUFF - Air</v>
          </cell>
          <cell r="AH322" t="str">
            <v>OSTUFF - Sea</v>
          </cell>
        </row>
        <row r="323">
          <cell r="B323" t="str">
            <v>PRLLG</v>
          </cell>
          <cell r="D323" t="str">
            <v>HPZ G1</v>
          </cell>
          <cell r="AF323" t="str">
            <v>OUTDOR</v>
          </cell>
          <cell r="AG323" t="str">
            <v>OUTDOR - Air</v>
          </cell>
          <cell r="AH323" t="str">
            <v>OUTDOR - Sea</v>
          </cell>
        </row>
        <row r="324">
          <cell r="B324" t="str">
            <v>RKI</v>
          </cell>
          <cell r="D324" t="str">
            <v>HPZ G1</v>
          </cell>
          <cell r="AF324" t="str">
            <v>OVRSTK</v>
          </cell>
          <cell r="AG324" t="str">
            <v>OVRSTK - Air</v>
          </cell>
          <cell r="AH324" t="str">
            <v>OVRSTK - Sea</v>
          </cell>
        </row>
        <row r="325">
          <cell r="B325" t="str">
            <v>RLCAN</v>
          </cell>
          <cell r="D325" t="str">
            <v>HPZ G1</v>
          </cell>
          <cell r="AF325" t="str">
            <v>OXFORD</v>
          </cell>
          <cell r="AG325" t="str">
            <v>OXFORD - Air</v>
          </cell>
          <cell r="AH325" t="str">
            <v>OXFORD - Sea</v>
          </cell>
        </row>
        <row r="326">
          <cell r="B326" t="str">
            <v>RLCHLD</v>
          </cell>
          <cell r="D326" t="str">
            <v>HPZ G1</v>
          </cell>
          <cell r="AF326" t="str">
            <v>PACSUN</v>
          </cell>
          <cell r="AG326" t="str">
            <v>PACSUN - Air</v>
          </cell>
          <cell r="AH326" t="str">
            <v>PACSUN - Sea</v>
          </cell>
        </row>
        <row r="327">
          <cell r="B327" t="str">
            <v>RLCORP</v>
          </cell>
          <cell r="D327" t="str">
            <v>HPZ G1</v>
          </cell>
          <cell r="AF327" t="str">
            <v>PANOD</v>
          </cell>
          <cell r="AG327" t="str">
            <v>PANOD - Air</v>
          </cell>
          <cell r="AH327" t="str">
            <v>PANOD - Sea</v>
          </cell>
        </row>
        <row r="328">
          <cell r="B328" t="str">
            <v>RLCW</v>
          </cell>
          <cell r="D328" t="str">
            <v>HPZ G1</v>
          </cell>
          <cell r="AF328" t="str">
            <v>PARBK</v>
          </cell>
          <cell r="AG328" t="str">
            <v>PARBK - Air</v>
          </cell>
          <cell r="AH328" t="str">
            <v>PARBK - Sea</v>
          </cell>
        </row>
        <row r="329">
          <cell r="B329" t="str">
            <v>RLDRES</v>
          </cell>
          <cell r="D329" t="str">
            <v>HPZ G1</v>
          </cell>
          <cell r="AF329" t="str">
            <v>PCEC</v>
          </cell>
          <cell r="AG329" t="str">
            <v>PCEC - Air</v>
          </cell>
          <cell r="AH329" t="str">
            <v>PCEC - Sea</v>
          </cell>
        </row>
        <row r="330">
          <cell r="B330" t="str">
            <v>RLFOOT</v>
          </cell>
          <cell r="D330" t="str">
            <v>HPZ G1</v>
          </cell>
          <cell r="AF330" t="str">
            <v>PEPE</v>
          </cell>
          <cell r="AG330" t="str">
            <v>PEPE - Air</v>
          </cell>
          <cell r="AH330" t="str">
            <v>PEPE - Sea</v>
          </cell>
        </row>
        <row r="331">
          <cell r="B331" t="str">
            <v>RLFTWR</v>
          </cell>
          <cell r="D331" t="str">
            <v>HPZ G1</v>
          </cell>
          <cell r="AF331" t="str">
            <v>PERRY</v>
          </cell>
          <cell r="AG331" t="str">
            <v>PERRY - Air</v>
          </cell>
          <cell r="AH331" t="str">
            <v>PERRY - Sea</v>
          </cell>
        </row>
        <row r="332">
          <cell r="B332" t="str">
            <v>RLHOME</v>
          </cell>
          <cell r="D332" t="str">
            <v>HPZ G1</v>
          </cell>
          <cell r="AF332" t="str">
            <v>PESPO</v>
          </cell>
          <cell r="AG332" t="str">
            <v>PESPO - Air</v>
          </cell>
          <cell r="AH332" t="str">
            <v>PESPO - Sea</v>
          </cell>
        </row>
        <row r="333">
          <cell r="B333" t="str">
            <v>RLHP</v>
          </cell>
          <cell r="D333" t="str">
            <v>HPZ G1</v>
          </cell>
          <cell r="AF333" t="str">
            <v>PHB</v>
          </cell>
          <cell r="AG333" t="str">
            <v>PHB - Air</v>
          </cell>
          <cell r="AH333" t="str">
            <v>PHB - Sea</v>
          </cell>
        </row>
        <row r="334">
          <cell r="B334" t="str">
            <v>RLHW</v>
          </cell>
          <cell r="D334" t="str">
            <v>HPZ G1</v>
          </cell>
          <cell r="AF334" t="str">
            <v>PIER1</v>
          </cell>
          <cell r="AG334" t="str">
            <v>PIER1 - Air</v>
          </cell>
          <cell r="AH334" t="str">
            <v>PIER1 - Sea</v>
          </cell>
        </row>
        <row r="335">
          <cell r="B335" t="str">
            <v>RLJEAN</v>
          </cell>
          <cell r="D335" t="str">
            <v>HPZ G1</v>
          </cell>
          <cell r="AF335" t="str">
            <v>PJC</v>
          </cell>
          <cell r="AG335" t="str">
            <v>PJC - Air</v>
          </cell>
          <cell r="AH335" t="str">
            <v>PJC - Sea</v>
          </cell>
        </row>
        <row r="336">
          <cell r="B336" t="str">
            <v>RLLGA</v>
          </cell>
          <cell r="D336" t="str">
            <v>HPZ G1</v>
          </cell>
          <cell r="AF336" t="str">
            <v>POLO</v>
          </cell>
          <cell r="AG336" t="str">
            <v>POLO - Air</v>
          </cell>
          <cell r="AH336" t="str">
            <v>POLO - Sea</v>
          </cell>
        </row>
        <row r="337">
          <cell r="B337" t="str">
            <v>RLRETL</v>
          </cell>
          <cell r="D337" t="str">
            <v>HPZ G1</v>
          </cell>
          <cell r="AF337" t="str">
            <v>POLORT</v>
          </cell>
          <cell r="AG337" t="str">
            <v>POLORT - Air</v>
          </cell>
          <cell r="AH337" t="str">
            <v>POLORT - Sea</v>
          </cell>
        </row>
        <row r="338">
          <cell r="B338" t="str">
            <v>RLW</v>
          </cell>
          <cell r="D338" t="str">
            <v>HPZ G1</v>
          </cell>
          <cell r="AF338" t="str">
            <v>PRLALC</v>
          </cell>
          <cell r="AG338" t="str">
            <v>PRLALC - Air</v>
          </cell>
          <cell r="AH338" t="str">
            <v>PRLALC - Sea</v>
          </cell>
        </row>
        <row r="339">
          <cell r="B339" t="str">
            <v>RLWOM</v>
          </cell>
          <cell r="D339" t="str">
            <v>HPZ G1</v>
          </cell>
          <cell r="AF339" t="str">
            <v>PRLALD</v>
          </cell>
          <cell r="AG339" t="str">
            <v>PRLALD - Air</v>
          </cell>
          <cell r="AH339" t="str">
            <v>PRLALD - Sea</v>
          </cell>
        </row>
        <row r="340">
          <cell r="B340" t="str">
            <v>THT</v>
          </cell>
          <cell r="AF340" t="str">
            <v>PRLALM</v>
          </cell>
          <cell r="AG340" t="str">
            <v>PRLALM - Air</v>
          </cell>
          <cell r="AH340" t="str">
            <v>PRLALM - Sea</v>
          </cell>
        </row>
        <row r="341">
          <cell r="B341" t="str">
            <v>PUBLIC</v>
          </cell>
          <cell r="D341" t="str">
            <v>HPZ G2</v>
          </cell>
          <cell r="AF341" t="str">
            <v>PRLALW</v>
          </cell>
          <cell r="AG341" t="str">
            <v>PRLALW - Air</v>
          </cell>
          <cell r="AH341" t="str">
            <v>PRLALW - Sea</v>
          </cell>
        </row>
        <row r="342">
          <cell r="B342" t="str">
            <v>PVHBR2</v>
          </cell>
          <cell r="C342" t="str">
            <v>SGN G2</v>
          </cell>
          <cell r="D342" t="str">
            <v>HPZ G3</v>
          </cell>
          <cell r="AF342" t="str">
            <v>PRLLG</v>
          </cell>
          <cell r="AG342" t="str">
            <v>PRLLG - Air</v>
          </cell>
          <cell r="AH342" t="str">
            <v>PRLLG - Sea</v>
          </cell>
        </row>
        <row r="343">
          <cell r="B343" t="str">
            <v>PVHCO</v>
          </cell>
          <cell r="C343" t="str">
            <v>SGN G2</v>
          </cell>
          <cell r="AF343" t="str">
            <v>PTMTX</v>
          </cell>
          <cell r="AG343" t="str">
            <v>PTMTX - Air</v>
          </cell>
          <cell r="AH343" t="str">
            <v>PTMTX - Sea</v>
          </cell>
        </row>
        <row r="344">
          <cell r="B344" t="str">
            <v>DCI</v>
          </cell>
          <cell r="AF344" t="str">
            <v>PUBLIC</v>
          </cell>
          <cell r="AG344" t="str">
            <v>PUBLIC - Air</v>
          </cell>
          <cell r="AH344" t="str">
            <v>PUBLIC - Sea</v>
          </cell>
        </row>
        <row r="345">
          <cell r="B345" t="str">
            <v>DCS</v>
          </cell>
          <cell r="AF345" t="str">
            <v>PVHBR2</v>
          </cell>
          <cell r="AG345" t="str">
            <v>PVHBR2 - Air</v>
          </cell>
          <cell r="AH345" t="str">
            <v>PVHBR2 - Sea</v>
          </cell>
        </row>
        <row r="346">
          <cell r="B346" t="str">
            <v>QSCA</v>
          </cell>
          <cell r="AF346" t="str">
            <v>PVHCO</v>
          </cell>
          <cell r="AG346" t="str">
            <v>PVHCO - Air</v>
          </cell>
          <cell r="AH346" t="str">
            <v>PVHCO - Sea</v>
          </cell>
        </row>
        <row r="347">
          <cell r="B347" t="str">
            <v>QSLTM</v>
          </cell>
          <cell r="AF347" t="str">
            <v>PVHJA</v>
          </cell>
          <cell r="AG347" t="str">
            <v>PVHJA - Air</v>
          </cell>
          <cell r="AH347" t="str">
            <v>PVHJA - Sea</v>
          </cell>
        </row>
        <row r="348">
          <cell r="B348" t="str">
            <v>QSR</v>
          </cell>
          <cell r="AF348" t="str">
            <v>QSBR</v>
          </cell>
          <cell r="AG348" t="str">
            <v>QSBR - Air</v>
          </cell>
          <cell r="AH348" t="str">
            <v>QSBR - Sea</v>
          </cell>
        </row>
        <row r="349">
          <cell r="B349" t="str">
            <v>QSUS</v>
          </cell>
          <cell r="AF349" t="str">
            <v>QSCA</v>
          </cell>
          <cell r="AG349" t="str">
            <v>QSCA - Air</v>
          </cell>
          <cell r="AH349" t="str">
            <v>QSCA - Sea</v>
          </cell>
        </row>
        <row r="350">
          <cell r="B350" t="str">
            <v>DCSBR</v>
          </cell>
          <cell r="AF350" t="str">
            <v>QSLTM</v>
          </cell>
          <cell r="AG350" t="str">
            <v>QSLTM - Air</v>
          </cell>
          <cell r="AH350" t="str">
            <v>QSLTM - Sea</v>
          </cell>
        </row>
        <row r="351">
          <cell r="B351" t="str">
            <v>QSBR</v>
          </cell>
          <cell r="AF351" t="str">
            <v>QSR</v>
          </cell>
          <cell r="AG351" t="str">
            <v>QSR - Air</v>
          </cell>
          <cell r="AH351" t="str">
            <v>QSR - Sea</v>
          </cell>
        </row>
        <row r="352">
          <cell r="B352" t="str">
            <v>RQSBR</v>
          </cell>
          <cell r="AF352" t="str">
            <v>QSUS</v>
          </cell>
          <cell r="AG352" t="str">
            <v>QSUS - Air</v>
          </cell>
          <cell r="AH352" t="str">
            <v>QSUS - Sea</v>
          </cell>
        </row>
        <row r="353">
          <cell r="B353" t="str">
            <v>QVC</v>
          </cell>
          <cell r="C353" t="str">
            <v>SGN G5</v>
          </cell>
          <cell r="AF353" t="str">
            <v>QVC</v>
          </cell>
          <cell r="AG353" t="str">
            <v>QVC - Air</v>
          </cell>
          <cell r="AH353" t="str">
            <v>QVC - Sea</v>
          </cell>
        </row>
        <row r="354">
          <cell r="B354" t="str">
            <v>RACK</v>
          </cell>
          <cell r="C354" t="str">
            <v>SGN G3</v>
          </cell>
          <cell r="D354" t="str">
            <v>HPZ G1</v>
          </cell>
          <cell r="AF354" t="str">
            <v>RACK</v>
          </cell>
          <cell r="AG354" t="str">
            <v>RACK - Air</v>
          </cell>
          <cell r="AH354" t="str">
            <v>RACK - Sea</v>
          </cell>
        </row>
        <row r="355">
          <cell r="B355" t="str">
            <v>RALSEY</v>
          </cell>
          <cell r="C355" t="str">
            <v>SGN G2</v>
          </cell>
          <cell r="AF355" t="str">
            <v>RALSEY</v>
          </cell>
          <cell r="AG355" t="str">
            <v>RALSEY - Air</v>
          </cell>
          <cell r="AH355" t="str">
            <v>RALSEY - Sea</v>
          </cell>
        </row>
        <row r="356">
          <cell r="B356" t="str">
            <v>RH</v>
          </cell>
          <cell r="C356" t="str">
            <v>SGN G3</v>
          </cell>
          <cell r="AF356" t="str">
            <v>RDLL</v>
          </cell>
          <cell r="AG356" t="str">
            <v>RDLL - Air</v>
          </cell>
          <cell r="AH356" t="str">
            <v>RDLL - Sea</v>
          </cell>
        </row>
        <row r="357">
          <cell r="B357" t="str">
            <v>ALLM</v>
          </cell>
          <cell r="C357" t="str">
            <v>SGN G4</v>
          </cell>
          <cell r="AF357" t="str">
            <v>RDMEX</v>
          </cell>
          <cell r="AG357" t="str">
            <v>RDMEX - Air</v>
          </cell>
          <cell r="AH357" t="str">
            <v>RDMEX - Sea</v>
          </cell>
        </row>
        <row r="358">
          <cell r="B358" t="str">
            <v>RDLL</v>
          </cell>
          <cell r="C358" t="str">
            <v>SGN G4</v>
          </cell>
          <cell r="AF358" t="str">
            <v>REGENT</v>
          </cell>
          <cell r="AG358" t="str">
            <v>REGENT - Air</v>
          </cell>
          <cell r="AH358" t="str">
            <v>REGENT - Sea</v>
          </cell>
        </row>
        <row r="359">
          <cell r="B359" t="str">
            <v>RIPC</v>
          </cell>
          <cell r="C359" t="str">
            <v>SGN G4</v>
          </cell>
          <cell r="D359" t="str">
            <v>HPZ G1</v>
          </cell>
          <cell r="AF359" t="str">
            <v>RETAIL</v>
          </cell>
          <cell r="AG359" t="str">
            <v>RETAIL - Air</v>
          </cell>
          <cell r="AH359" t="str">
            <v>RETAIL - Sea</v>
          </cell>
        </row>
        <row r="360">
          <cell r="B360" t="str">
            <v>RIPP</v>
          </cell>
          <cell r="C360" t="str">
            <v>SGN G4</v>
          </cell>
          <cell r="D360" t="str">
            <v>HPZ G1</v>
          </cell>
          <cell r="AF360" t="str">
            <v>RH</v>
          </cell>
          <cell r="AG360" t="str">
            <v>RH - Air</v>
          </cell>
          <cell r="AH360" t="str">
            <v>RH - Sea</v>
          </cell>
        </row>
        <row r="361">
          <cell r="B361" t="str">
            <v>AMTC</v>
          </cell>
          <cell r="C361" t="str">
            <v>SGN G2</v>
          </cell>
          <cell r="D361" t="str">
            <v>HPZ G1</v>
          </cell>
          <cell r="AF361" t="str">
            <v>RHPWI</v>
          </cell>
          <cell r="AG361" t="str">
            <v>RHPWI - Air</v>
          </cell>
          <cell r="AH361" t="str">
            <v>RHPWI - Sea</v>
          </cell>
        </row>
        <row r="362">
          <cell r="B362" t="str">
            <v>ANCHOR</v>
          </cell>
          <cell r="C362" t="str">
            <v>SGN G2</v>
          </cell>
          <cell r="D362" t="str">
            <v>HPZ G1</v>
          </cell>
          <cell r="AF362" t="str">
            <v>RIDL</v>
          </cell>
          <cell r="AG362" t="str">
            <v>RIDL - Air</v>
          </cell>
          <cell r="AH362" t="str">
            <v>RIDL - Sea</v>
          </cell>
        </row>
        <row r="363">
          <cell r="B363" t="str">
            <v>AROCK</v>
          </cell>
          <cell r="C363" t="str">
            <v>SGN G2</v>
          </cell>
          <cell r="D363" t="str">
            <v>HPZ G1</v>
          </cell>
          <cell r="AF363" t="str">
            <v>RIPC</v>
          </cell>
          <cell r="AG363" t="str">
            <v>RIPC - Air</v>
          </cell>
          <cell r="AH363" t="str">
            <v>RIPC - Sea</v>
          </cell>
        </row>
        <row r="364">
          <cell r="B364" t="str">
            <v>CHFRA</v>
          </cell>
          <cell r="C364" t="str">
            <v>SGN G2</v>
          </cell>
          <cell r="D364" t="str">
            <v>HPZ G1</v>
          </cell>
          <cell r="AF364" t="str">
            <v>RIPP</v>
          </cell>
          <cell r="AG364" t="str">
            <v>RIPP - Air</v>
          </cell>
          <cell r="AH364" t="str">
            <v>RIPP - Sea</v>
          </cell>
        </row>
        <row r="365">
          <cell r="B365" t="str">
            <v>DCRUS</v>
          </cell>
          <cell r="C365" t="str">
            <v>SGN G2</v>
          </cell>
          <cell r="D365" t="str">
            <v>HPZ G1</v>
          </cell>
          <cell r="AF365" t="str">
            <v>RKI</v>
          </cell>
          <cell r="AG365" t="str">
            <v>RKI - Air</v>
          </cell>
          <cell r="AH365" t="str">
            <v>RKI - Sea</v>
          </cell>
        </row>
        <row r="366">
          <cell r="B366" t="str">
            <v>ELDON</v>
          </cell>
          <cell r="C366" t="str">
            <v>SGN G2</v>
          </cell>
          <cell r="D366" t="str">
            <v>HPZ G1</v>
          </cell>
          <cell r="AF366" t="str">
            <v>RLCAN</v>
          </cell>
          <cell r="AG366" t="str">
            <v>RLCAN - Air</v>
          </cell>
          <cell r="AH366" t="str">
            <v>RLCAN - Sea</v>
          </cell>
        </row>
        <row r="367">
          <cell r="B367" t="str">
            <v>GPROD</v>
          </cell>
          <cell r="C367" t="str">
            <v>SGN G2</v>
          </cell>
          <cell r="D367" t="str">
            <v>HPZ G1</v>
          </cell>
          <cell r="AF367" t="str">
            <v>RLCHLD</v>
          </cell>
          <cell r="AG367" t="str">
            <v>RLCHLD - Air</v>
          </cell>
          <cell r="AH367" t="str">
            <v>RLCHLD - Sea</v>
          </cell>
        </row>
        <row r="368">
          <cell r="B368" t="str">
            <v>GRACO</v>
          </cell>
          <cell r="C368" t="str">
            <v>SGN G2</v>
          </cell>
          <cell r="D368" t="str">
            <v>HPZ G1</v>
          </cell>
          <cell r="AF368" t="str">
            <v>RLCORP</v>
          </cell>
          <cell r="AG368" t="str">
            <v>RLCORP - Air</v>
          </cell>
          <cell r="AH368" t="str">
            <v>RLCORP - Sea</v>
          </cell>
        </row>
        <row r="369">
          <cell r="B369" t="str">
            <v>INTCTX</v>
          </cell>
          <cell r="C369" t="str">
            <v>SGN G2</v>
          </cell>
          <cell r="D369" t="str">
            <v>HPZ G1</v>
          </cell>
          <cell r="AF369" t="str">
            <v>RLCW</v>
          </cell>
          <cell r="AG369" t="str">
            <v>RLCW - Air</v>
          </cell>
          <cell r="AH369" t="str">
            <v>RLCW - Sea</v>
          </cell>
        </row>
        <row r="370">
          <cell r="B370" t="str">
            <v>LNK</v>
          </cell>
          <cell r="C370" t="str">
            <v>SGN G2</v>
          </cell>
          <cell r="D370" t="str">
            <v>HPZ G1</v>
          </cell>
          <cell r="AF370" t="str">
            <v>RLDRES</v>
          </cell>
          <cell r="AG370" t="str">
            <v>RLDRES - Air</v>
          </cell>
          <cell r="AH370" t="str">
            <v>RLDRES - Sea</v>
          </cell>
        </row>
        <row r="371">
          <cell r="B371" t="str">
            <v>MIRRO</v>
          </cell>
          <cell r="C371" t="str">
            <v>SGN G2</v>
          </cell>
          <cell r="D371" t="str">
            <v>HPZ G1</v>
          </cell>
          <cell r="AF371" t="str">
            <v>RLFOOT</v>
          </cell>
          <cell r="AG371" t="str">
            <v>RLFOOT - Air</v>
          </cell>
          <cell r="AH371" t="str">
            <v>RLFOOT - Sea</v>
          </cell>
        </row>
        <row r="372">
          <cell r="B372" t="str">
            <v>NENPLS</v>
          </cell>
          <cell r="C372" t="str">
            <v>SGN G2</v>
          </cell>
          <cell r="D372" t="str">
            <v>HPZ G1</v>
          </cell>
          <cell r="AF372" t="str">
            <v>RLFTWR</v>
          </cell>
          <cell r="AG372" t="str">
            <v>RLFTWR - Air</v>
          </cell>
          <cell r="AH372" t="str">
            <v>RLFTWR - Sea</v>
          </cell>
        </row>
        <row r="373">
          <cell r="B373" t="str">
            <v>NPF</v>
          </cell>
          <cell r="C373" t="str">
            <v>SGN G2</v>
          </cell>
          <cell r="D373" t="str">
            <v>HPZ G1</v>
          </cell>
          <cell r="AF373" t="str">
            <v>RLHOME</v>
          </cell>
          <cell r="AG373" t="str">
            <v>RLHOME - Air</v>
          </cell>
          <cell r="AH373" t="str">
            <v>RLHOME - Sea</v>
          </cell>
        </row>
        <row r="374">
          <cell r="B374" t="str">
            <v>PANOD</v>
          </cell>
          <cell r="C374" t="str">
            <v>SGN G2</v>
          </cell>
          <cell r="D374" t="str">
            <v>HPZ G1</v>
          </cell>
          <cell r="AF374" t="str">
            <v>RLHP</v>
          </cell>
          <cell r="AG374" t="str">
            <v>RLHP - Air</v>
          </cell>
          <cell r="AH374" t="str">
            <v>RLHP - Sea</v>
          </cell>
        </row>
        <row r="375">
          <cell r="B375" t="str">
            <v>RDMEX</v>
          </cell>
          <cell r="C375" t="str">
            <v>SGN G2</v>
          </cell>
          <cell r="D375" t="str">
            <v>HPZ G1</v>
          </cell>
          <cell r="AF375" t="str">
            <v>RLHW</v>
          </cell>
          <cell r="AG375" t="str">
            <v>RLHW - Air</v>
          </cell>
          <cell r="AH375" t="str">
            <v>RLHW - Sea</v>
          </cell>
        </row>
        <row r="376">
          <cell r="B376" t="str">
            <v>RHPWI</v>
          </cell>
          <cell r="C376" t="str">
            <v>SGN G2</v>
          </cell>
          <cell r="D376" t="str">
            <v>HPZ G1</v>
          </cell>
          <cell r="AF376" t="str">
            <v>RLJEAN</v>
          </cell>
          <cell r="AG376" t="str">
            <v>RLJEAN - Air</v>
          </cell>
          <cell r="AH376" t="str">
            <v>RLJEAN - Sea</v>
          </cell>
        </row>
        <row r="377">
          <cell r="B377" t="str">
            <v>RMCA</v>
          </cell>
          <cell r="C377" t="str">
            <v>SGN G2</v>
          </cell>
          <cell r="D377" t="str">
            <v>HPZ G1</v>
          </cell>
          <cell r="AF377" t="str">
            <v>RLLGA</v>
          </cell>
          <cell r="AG377" t="str">
            <v>RLLGA - Air</v>
          </cell>
          <cell r="AH377" t="str">
            <v>RLLGA - Sea</v>
          </cell>
        </row>
        <row r="378">
          <cell r="B378" t="str">
            <v>RPCI</v>
          </cell>
          <cell r="C378" t="str">
            <v>SGN G2</v>
          </cell>
          <cell r="D378" t="str">
            <v>HPZ G1</v>
          </cell>
          <cell r="AF378" t="str">
            <v>RLRETL</v>
          </cell>
          <cell r="AG378" t="str">
            <v>RLRETL - Air</v>
          </cell>
          <cell r="AH378" t="str">
            <v>RLRETL - Sea</v>
          </cell>
        </row>
        <row r="379">
          <cell r="B379" t="str">
            <v>SANFRD</v>
          </cell>
          <cell r="C379" t="str">
            <v>SGN G2</v>
          </cell>
          <cell r="D379" t="str">
            <v>HPZ G1</v>
          </cell>
          <cell r="AF379" t="str">
            <v>RLW</v>
          </cell>
          <cell r="AG379" t="str">
            <v>RLW - Air</v>
          </cell>
          <cell r="AH379" t="str">
            <v>RLW - Sea</v>
          </cell>
        </row>
        <row r="380">
          <cell r="B380" t="str">
            <v>SANNA</v>
          </cell>
          <cell r="C380" t="str">
            <v>SGN G2</v>
          </cell>
          <cell r="D380" t="str">
            <v>HPZ G1</v>
          </cell>
          <cell r="AF380" t="str">
            <v>RLWOM</v>
          </cell>
          <cell r="AG380" t="str">
            <v>RLWOM - Air</v>
          </cell>
          <cell r="AH380" t="str">
            <v>RLWOM - Sea</v>
          </cell>
        </row>
        <row r="381">
          <cell r="B381" t="str">
            <v>SHUR</v>
          </cell>
          <cell r="C381" t="str">
            <v>SGN G2</v>
          </cell>
          <cell r="D381" t="str">
            <v>HPZ G1</v>
          </cell>
          <cell r="AF381" t="str">
            <v>RMCA</v>
          </cell>
          <cell r="AG381" t="str">
            <v>RMCA - Air</v>
          </cell>
          <cell r="AH381" t="str">
            <v>RMCA - Sea</v>
          </cell>
        </row>
        <row r="382">
          <cell r="B382" t="str">
            <v>SPURG</v>
          </cell>
          <cell r="C382" t="str">
            <v>SGN G2</v>
          </cell>
          <cell r="D382" t="str">
            <v>HPZ G1</v>
          </cell>
          <cell r="AF382" t="str">
            <v>ROLAN</v>
          </cell>
          <cell r="AG382" t="str">
            <v>ROLAN - Air</v>
          </cell>
          <cell r="AH382" t="str">
            <v>ROLAN - Sea</v>
          </cell>
        </row>
        <row r="383">
          <cell r="B383" t="str">
            <v>TIKES</v>
          </cell>
          <cell r="C383" t="str">
            <v>SGN G2</v>
          </cell>
          <cell r="D383" t="str">
            <v>HPZ G1</v>
          </cell>
          <cell r="AF383" t="str">
            <v>RPCI</v>
          </cell>
          <cell r="AG383" t="str">
            <v>RPCI - Air</v>
          </cell>
          <cell r="AH383" t="str">
            <v>RPCI - Sea</v>
          </cell>
        </row>
        <row r="384">
          <cell r="B384" t="str">
            <v>RSGC</v>
          </cell>
          <cell r="C384" t="str">
            <v>SGN G3</v>
          </cell>
          <cell r="AF384" t="str">
            <v>RQSBR</v>
          </cell>
          <cell r="AG384" t="str">
            <v>RQSBR - Air</v>
          </cell>
          <cell r="AH384" t="str">
            <v>RQSBR - Sea</v>
          </cell>
        </row>
        <row r="385">
          <cell r="B385" t="str">
            <v>SABIC</v>
          </cell>
          <cell r="C385" t="str">
            <v>SGN G5</v>
          </cell>
          <cell r="AF385" t="str">
            <v>RSGC</v>
          </cell>
          <cell r="AG385" t="str">
            <v>RSGC - Air</v>
          </cell>
          <cell r="AH385" t="str">
            <v>RSGC - Sea</v>
          </cell>
        </row>
        <row r="386">
          <cell r="B386" t="str">
            <v>SAFWAY</v>
          </cell>
          <cell r="C386" t="str">
            <v>SGN G2</v>
          </cell>
          <cell r="D386" t="str">
            <v>HPZ G2</v>
          </cell>
          <cell r="AF386" t="str">
            <v>SABIC</v>
          </cell>
          <cell r="AG386" t="str">
            <v>SABIC - Air</v>
          </cell>
          <cell r="AH386" t="str">
            <v>SABIC - Sea</v>
          </cell>
        </row>
        <row r="387">
          <cell r="B387" t="str">
            <v>SCOPE</v>
          </cell>
          <cell r="D387" t="str">
            <v>HPZ G2</v>
          </cell>
          <cell r="AF387" t="str">
            <v>SAFWAY</v>
          </cell>
          <cell r="AG387" t="str">
            <v>SAFWAY - Air</v>
          </cell>
          <cell r="AH387" t="str">
            <v>SAFWAY - Sea</v>
          </cell>
        </row>
        <row r="388">
          <cell r="B388" t="str">
            <v>SEARS</v>
          </cell>
          <cell r="C388" t="str">
            <v>SGN G4</v>
          </cell>
          <cell r="AF388" t="str">
            <v>SANFRD</v>
          </cell>
          <cell r="AG388" t="str">
            <v>SANFRD - Air</v>
          </cell>
          <cell r="AH388" t="str">
            <v>SANFRD - Sea</v>
          </cell>
        </row>
        <row r="389">
          <cell r="B389" t="str">
            <v>SIGNAL</v>
          </cell>
          <cell r="D389" t="str">
            <v>HPZ G2</v>
          </cell>
          <cell r="AF389" t="str">
            <v>SANNA</v>
          </cell>
          <cell r="AG389" t="str">
            <v>SANNA - Air</v>
          </cell>
          <cell r="AH389" t="str">
            <v>SANNA - Sea</v>
          </cell>
        </row>
        <row r="390">
          <cell r="B390" t="str">
            <v>SILEX</v>
          </cell>
          <cell r="C390" t="str">
            <v>SGN G5</v>
          </cell>
          <cell r="AF390" t="str">
            <v>SCOPE</v>
          </cell>
          <cell r="AG390" t="str">
            <v>SCOPE - Air</v>
          </cell>
          <cell r="AH390" t="str">
            <v>SCOPE - Sea</v>
          </cell>
        </row>
        <row r="391">
          <cell r="B391" t="str">
            <v>SKOOP</v>
          </cell>
          <cell r="C391" t="str">
            <v>SGN G5</v>
          </cell>
          <cell r="AF391" t="str">
            <v>SEARS</v>
          </cell>
          <cell r="AG391" t="str">
            <v>SEARS - Air</v>
          </cell>
          <cell r="AH391" t="str">
            <v>SEARS - Sea</v>
          </cell>
        </row>
        <row r="392">
          <cell r="B392" t="str">
            <v>SPINO</v>
          </cell>
          <cell r="C392" t="str">
            <v>SGN G5</v>
          </cell>
          <cell r="AF392" t="str">
            <v>SHIPNM</v>
          </cell>
          <cell r="AG392" t="str">
            <v>SHIPNM - Air</v>
          </cell>
          <cell r="AH392" t="str">
            <v>SHIPNM - Sea</v>
          </cell>
        </row>
        <row r="393">
          <cell r="B393" t="str">
            <v>SML</v>
          </cell>
          <cell r="C393" t="str">
            <v>SGN G4</v>
          </cell>
          <cell r="AF393" t="str">
            <v>SHLNE</v>
          </cell>
          <cell r="AG393" t="str">
            <v>SHLNE - Air</v>
          </cell>
          <cell r="AH393" t="str">
            <v>SHLNE - Sea</v>
          </cell>
        </row>
        <row r="394">
          <cell r="B394" t="str">
            <v>SONY</v>
          </cell>
          <cell r="C394" t="str">
            <v>SGN G4</v>
          </cell>
          <cell r="AF394" t="str">
            <v>SHUR</v>
          </cell>
          <cell r="AG394" t="str">
            <v>SHUR - Air</v>
          </cell>
          <cell r="AH394" t="str">
            <v>SHUR - Sea</v>
          </cell>
        </row>
        <row r="395">
          <cell r="B395" t="str">
            <v>SPENCR</v>
          </cell>
          <cell r="C395" t="str">
            <v>SGN G4</v>
          </cell>
          <cell r="D395" t="str">
            <v>HPZ G1</v>
          </cell>
          <cell r="AF395" t="str">
            <v>SIGNAL</v>
          </cell>
          <cell r="AG395" t="str">
            <v>SIGNAL - Air</v>
          </cell>
          <cell r="AH395" t="str">
            <v>SIGNAL - Sea</v>
          </cell>
        </row>
        <row r="396">
          <cell r="B396" t="str">
            <v>SMAP</v>
          </cell>
          <cell r="AF396" t="str">
            <v>SILEX</v>
          </cell>
          <cell r="AG396" t="str">
            <v>SILEX - Air</v>
          </cell>
          <cell r="AH396" t="str">
            <v>SILEX - Sea</v>
          </cell>
        </row>
        <row r="397">
          <cell r="B397" t="str">
            <v>SSHIRT</v>
          </cell>
          <cell r="AF397" t="str">
            <v>SILHO</v>
          </cell>
          <cell r="AG397" t="str">
            <v>SILHO - Air</v>
          </cell>
          <cell r="AH397" t="str">
            <v>SILHO - Sea</v>
          </cell>
        </row>
        <row r="398">
          <cell r="B398" t="str">
            <v>SUPRM</v>
          </cell>
          <cell r="C398" t="str">
            <v>SGN G5</v>
          </cell>
          <cell r="D398" t="str">
            <v>HPZ G2</v>
          </cell>
          <cell r="AF398" t="str">
            <v>SJV</v>
          </cell>
          <cell r="AG398" t="str">
            <v>SJV - Air</v>
          </cell>
          <cell r="AH398" t="str">
            <v>SJV - Sea</v>
          </cell>
        </row>
        <row r="399">
          <cell r="B399" t="str">
            <v>SUTTON</v>
          </cell>
          <cell r="C399" t="str">
            <v>SGN G2</v>
          </cell>
          <cell r="AF399" t="str">
            <v>SKNETW</v>
          </cell>
          <cell r="AG399" t="str">
            <v>SKNETW - Air</v>
          </cell>
          <cell r="AH399" t="str">
            <v>SKNETW - Sea</v>
          </cell>
        </row>
        <row r="400">
          <cell r="B400" t="str">
            <v>ALBRT</v>
          </cell>
          <cell r="C400" t="str">
            <v>SGN G2</v>
          </cell>
          <cell r="D400" t="str">
            <v>HPZ G1</v>
          </cell>
          <cell r="AF400" t="str">
            <v>SKOOP</v>
          </cell>
          <cell r="AG400" t="str">
            <v>SKOOP - Air</v>
          </cell>
          <cell r="AH400" t="str">
            <v>SKOOP - Sea</v>
          </cell>
        </row>
        <row r="401">
          <cell r="B401" t="str">
            <v>ELIE</v>
          </cell>
          <cell r="D401" t="str">
            <v>HPZ G2</v>
          </cell>
          <cell r="AF401" t="str">
            <v>SMAP</v>
          </cell>
          <cell r="AG401" t="str">
            <v>SMAP - Air</v>
          </cell>
          <cell r="AH401" t="str">
            <v>SMAP - Sea</v>
          </cell>
        </row>
        <row r="402">
          <cell r="B402" t="str">
            <v>TAHARI</v>
          </cell>
          <cell r="D402" t="str">
            <v>HPZ G2</v>
          </cell>
          <cell r="AF402" t="str">
            <v>SML</v>
          </cell>
          <cell r="AG402" t="str">
            <v>SML - Air</v>
          </cell>
          <cell r="AH402" t="str">
            <v>SML - Sea</v>
          </cell>
        </row>
        <row r="403">
          <cell r="B403" t="str">
            <v>COLDW</v>
          </cell>
          <cell r="C403" t="str">
            <v>SGN G2</v>
          </cell>
          <cell r="AF403" t="str">
            <v>SNIP</v>
          </cell>
          <cell r="AG403" t="str">
            <v>SNIP - Air</v>
          </cell>
          <cell r="AH403" t="str">
            <v>SNIP - Sea</v>
          </cell>
        </row>
        <row r="404">
          <cell r="B404" t="str">
            <v>TALBOT</v>
          </cell>
          <cell r="C404" t="str">
            <v>SGN G2</v>
          </cell>
          <cell r="AF404" t="str">
            <v>SONY</v>
          </cell>
          <cell r="AG404" t="str">
            <v>SONY - Air</v>
          </cell>
          <cell r="AH404" t="str">
            <v>SONY - Sea</v>
          </cell>
        </row>
        <row r="405">
          <cell r="B405" t="str">
            <v>TARGET</v>
          </cell>
          <cell r="C405" t="str">
            <v>SGN G5</v>
          </cell>
          <cell r="AF405" t="str">
            <v>SPENCR</v>
          </cell>
          <cell r="AG405" t="str">
            <v>SPENCR - Air</v>
          </cell>
          <cell r="AH405" t="str">
            <v>SPENCR - Sea</v>
          </cell>
        </row>
        <row r="406">
          <cell r="B406" t="str">
            <v>TBL</v>
          </cell>
          <cell r="C406" t="str">
            <v>SGN G4</v>
          </cell>
          <cell r="D406" t="str">
            <v>HPZ G1</v>
          </cell>
          <cell r="AF406" t="str">
            <v>SPINO</v>
          </cell>
          <cell r="AG406" t="str">
            <v>SPINO - Air</v>
          </cell>
          <cell r="AH406" t="str">
            <v>SPINO - Sea</v>
          </cell>
        </row>
        <row r="407">
          <cell r="B407" t="str">
            <v>TENNIX</v>
          </cell>
          <cell r="C407" t="str">
            <v>SGN G4</v>
          </cell>
          <cell r="AF407" t="str">
            <v>SPORTS</v>
          </cell>
          <cell r="AG407" t="str">
            <v>SPORTS - Air</v>
          </cell>
          <cell r="AH407" t="str">
            <v>SPORTS - Sea</v>
          </cell>
        </row>
        <row r="408">
          <cell r="B408" t="str">
            <v>CKACEU</v>
          </cell>
          <cell r="C408" t="str">
            <v>SGN G4</v>
          </cell>
          <cell r="D408" t="str">
            <v>HPZ G3</v>
          </cell>
          <cell r="AF408" t="str">
            <v>SPST</v>
          </cell>
          <cell r="AG408" t="str">
            <v>SPST - Air</v>
          </cell>
          <cell r="AH408" t="str">
            <v>SPST - Sea</v>
          </cell>
        </row>
        <row r="409">
          <cell r="B409" t="str">
            <v>CKDDEU</v>
          </cell>
          <cell r="C409" t="str">
            <v>SGN G4</v>
          </cell>
          <cell r="D409" t="str">
            <v>HPZ G2</v>
          </cell>
          <cell r="AF409" t="str">
            <v>SPURG</v>
          </cell>
          <cell r="AG409" t="str">
            <v>SPURG - Air</v>
          </cell>
          <cell r="AH409" t="str">
            <v>SPURG - Sea</v>
          </cell>
        </row>
        <row r="410">
          <cell r="B410" t="str">
            <v>CKDFEU</v>
          </cell>
          <cell r="C410" t="str">
            <v>SGN G4</v>
          </cell>
          <cell r="D410" t="str">
            <v>HPZ G3</v>
          </cell>
          <cell r="AF410" t="str">
            <v>SSHIRT</v>
          </cell>
          <cell r="AG410" t="str">
            <v>SSHIRT - Air</v>
          </cell>
          <cell r="AH410" t="str">
            <v>SSHIRT - Sea</v>
          </cell>
        </row>
        <row r="411">
          <cell r="B411" t="str">
            <v>CKFWEU</v>
          </cell>
          <cell r="C411" t="str">
            <v>SGN G4</v>
          </cell>
          <cell r="D411" t="str">
            <v>HPZ G3</v>
          </cell>
          <cell r="AF411" t="str">
            <v>STRUCT</v>
          </cell>
          <cell r="AG411" t="str">
            <v>STRUCT - Air</v>
          </cell>
          <cell r="AH411" t="str">
            <v>STRUCT - Sea</v>
          </cell>
        </row>
        <row r="412">
          <cell r="B412" t="str">
            <v>CKJEEU</v>
          </cell>
          <cell r="C412" t="str">
            <v>SGN G4</v>
          </cell>
          <cell r="D412" t="str">
            <v>HPZ G3</v>
          </cell>
          <cell r="AF412" t="str">
            <v>SUMIK</v>
          </cell>
          <cell r="AG412" t="str">
            <v>SUMIK - Air</v>
          </cell>
          <cell r="AH412" t="str">
            <v>SUMIK - Sea</v>
          </cell>
        </row>
        <row r="413">
          <cell r="B413" t="str">
            <v>CKKDEU</v>
          </cell>
          <cell r="C413" t="str">
            <v>SGN G4</v>
          </cell>
          <cell r="D413" t="str">
            <v>HPZ G3</v>
          </cell>
          <cell r="AF413" t="str">
            <v>SUPRM</v>
          </cell>
          <cell r="AG413" t="str">
            <v>SUPRM - Air</v>
          </cell>
          <cell r="AH413" t="str">
            <v>SUPRM - Sea</v>
          </cell>
        </row>
        <row r="414">
          <cell r="B414" t="str">
            <v>CKMSEU</v>
          </cell>
          <cell r="C414" t="str">
            <v>SGN G4</v>
          </cell>
          <cell r="D414" t="str">
            <v>HPZ G3</v>
          </cell>
          <cell r="AF414" t="str">
            <v>SUTTON</v>
          </cell>
          <cell r="AG414" t="str">
            <v>SUTTON - Air</v>
          </cell>
          <cell r="AH414" t="str">
            <v>SUTTON - Sea</v>
          </cell>
        </row>
        <row r="415">
          <cell r="B415" t="str">
            <v>CKPFEU</v>
          </cell>
          <cell r="C415" t="str">
            <v>SGN G4</v>
          </cell>
          <cell r="D415" t="str">
            <v>HPZ G3</v>
          </cell>
          <cell r="AF415" t="str">
            <v>SWISS</v>
          </cell>
          <cell r="AG415" t="str">
            <v>SWISS - Air</v>
          </cell>
          <cell r="AH415" t="str">
            <v>SWISS - Sea</v>
          </cell>
        </row>
        <row r="416">
          <cell r="B416" t="str">
            <v>CKRTEU</v>
          </cell>
          <cell r="C416" t="str">
            <v>SGN G4</v>
          </cell>
          <cell r="D416" t="str">
            <v>HPZ G3</v>
          </cell>
          <cell r="AF416" t="str">
            <v>SWOOSH</v>
          </cell>
          <cell r="AG416" t="str">
            <v>SWOOSH - Air</v>
          </cell>
          <cell r="AH416" t="str">
            <v>SWOOSH - Sea</v>
          </cell>
        </row>
        <row r="417">
          <cell r="B417" t="str">
            <v>CKSWEU</v>
          </cell>
          <cell r="C417" t="str">
            <v>SGN G4</v>
          </cell>
          <cell r="D417" t="str">
            <v>HPZ G3</v>
          </cell>
          <cell r="AF417" t="str">
            <v>TAHARI</v>
          </cell>
          <cell r="AG417" t="str">
            <v>TAHARI - Air</v>
          </cell>
          <cell r="AH417" t="str">
            <v>TAHARI - Sea</v>
          </cell>
        </row>
        <row r="418">
          <cell r="B418" t="str">
            <v>CKUNEU</v>
          </cell>
          <cell r="C418" t="str">
            <v>SGN G4</v>
          </cell>
          <cell r="D418" t="str">
            <v>HPZ G3</v>
          </cell>
          <cell r="AF418" t="str">
            <v>TALBOT</v>
          </cell>
          <cell r="AG418" t="str">
            <v>TALBOT - Air</v>
          </cell>
          <cell r="AH418" t="str">
            <v>TALBOT - Sea</v>
          </cell>
        </row>
        <row r="419">
          <cell r="B419" t="str">
            <v>CKWOEU</v>
          </cell>
          <cell r="C419" t="str">
            <v>SGN G4</v>
          </cell>
          <cell r="D419" t="str">
            <v>HPZ G3</v>
          </cell>
          <cell r="AF419" t="str">
            <v>TARGET</v>
          </cell>
          <cell r="AG419" t="str">
            <v>TARGET - Air</v>
          </cell>
          <cell r="AH419" t="str">
            <v>TARGET - Sea</v>
          </cell>
        </row>
        <row r="420">
          <cell r="B420" t="str">
            <v>THPRO</v>
          </cell>
          <cell r="C420" t="str">
            <v>SGN G4</v>
          </cell>
          <cell r="D420" t="str">
            <v>HPZ G3</v>
          </cell>
          <cell r="AF420" t="str">
            <v>TBL</v>
          </cell>
          <cell r="AG420" t="str">
            <v>TBL - Air</v>
          </cell>
          <cell r="AH420" t="str">
            <v>TBL - Sea</v>
          </cell>
        </row>
        <row r="421">
          <cell r="B421" t="str">
            <v>TOMATH</v>
          </cell>
          <cell r="C421" t="str">
            <v>SGN G4</v>
          </cell>
          <cell r="D421" t="str">
            <v>HPZ G2</v>
          </cell>
          <cell r="AF421" t="str">
            <v>TENNIX</v>
          </cell>
          <cell r="AG421" t="str">
            <v>TENNIX - Air</v>
          </cell>
          <cell r="AH421" t="str">
            <v>TENNIX - Sea</v>
          </cell>
        </row>
        <row r="422">
          <cell r="B422" t="str">
            <v>TOMBOD</v>
          </cell>
          <cell r="C422" t="str">
            <v>SGN G4</v>
          </cell>
          <cell r="D422" t="str">
            <v>HPZ G3</v>
          </cell>
          <cell r="AF422" t="str">
            <v>THAS</v>
          </cell>
          <cell r="AG422" t="str">
            <v>THAS - Air</v>
          </cell>
          <cell r="AH422" t="str">
            <v>THAS - Sea</v>
          </cell>
        </row>
        <row r="423">
          <cell r="B423" t="str">
            <v>TOMCEU</v>
          </cell>
          <cell r="C423" t="str">
            <v>SGN G4</v>
          </cell>
          <cell r="D423" t="str">
            <v>HPZ G3</v>
          </cell>
          <cell r="AF423" t="str">
            <v>THPRO</v>
          </cell>
          <cell r="AG423" t="str">
            <v>THPRO - Air</v>
          </cell>
          <cell r="AH423" t="str">
            <v>THPRO - Sea</v>
          </cell>
        </row>
        <row r="424">
          <cell r="B424" t="str">
            <v>TOMCOL</v>
          </cell>
          <cell r="C424" t="str">
            <v>SGN G4</v>
          </cell>
          <cell r="D424" t="str">
            <v>HPZ G3</v>
          </cell>
          <cell r="AF424" t="str">
            <v>THT</v>
          </cell>
          <cell r="AG424" t="str">
            <v>THT - Air</v>
          </cell>
          <cell r="AH424" t="str">
            <v>THT - Sea</v>
          </cell>
        </row>
        <row r="425">
          <cell r="B425" t="str">
            <v>TOMEU</v>
          </cell>
          <cell r="C425" t="str">
            <v>SGN G4</v>
          </cell>
          <cell r="D425" t="str">
            <v>HPZ G2</v>
          </cell>
          <cell r="AF425" t="str">
            <v>TIKES</v>
          </cell>
          <cell r="AG425" t="str">
            <v>TIKES - Air</v>
          </cell>
          <cell r="AH425" t="str">
            <v>TIKES - Sea</v>
          </cell>
        </row>
        <row r="426">
          <cell r="B426" t="str">
            <v>TOMFTW</v>
          </cell>
          <cell r="C426" t="str">
            <v>SGN G4</v>
          </cell>
          <cell r="D426" t="str">
            <v>HPZ G3</v>
          </cell>
          <cell r="AF426" t="str">
            <v>TKMAXX</v>
          </cell>
          <cell r="AG426" t="str">
            <v>TKMAXX - Air</v>
          </cell>
          <cell r="AH426" t="str">
            <v>TKMAXX - Sea</v>
          </cell>
        </row>
        <row r="427">
          <cell r="B427" t="str">
            <v>TOMHAN</v>
          </cell>
          <cell r="C427" t="str">
            <v>SGN G4</v>
          </cell>
          <cell r="D427" t="str">
            <v>HPZ G3</v>
          </cell>
          <cell r="AF427" t="str">
            <v>TOMATH</v>
          </cell>
          <cell r="AG427" t="str">
            <v>TOMATH - Air</v>
          </cell>
          <cell r="AH427" t="str">
            <v>TOMATH - Sea</v>
          </cell>
        </row>
        <row r="428">
          <cell r="B428" t="str">
            <v>TOMJEU</v>
          </cell>
          <cell r="C428" t="str">
            <v>SGN G4</v>
          </cell>
          <cell r="D428" t="str">
            <v>HPZ G3</v>
          </cell>
          <cell r="AF428" t="str">
            <v>TOMBOD</v>
          </cell>
          <cell r="AG428" t="str">
            <v>TOMBOD - Air</v>
          </cell>
          <cell r="AH428" t="str">
            <v>TOMBOD - Sea</v>
          </cell>
        </row>
        <row r="429">
          <cell r="B429" t="str">
            <v>TOMRTL</v>
          </cell>
          <cell r="C429" t="str">
            <v>SGN G4</v>
          </cell>
          <cell r="D429" t="str">
            <v>HPZ G2</v>
          </cell>
          <cell r="AF429" t="str">
            <v>TOMCEU</v>
          </cell>
          <cell r="AG429" t="str">
            <v>TOMCEU - Air</v>
          </cell>
          <cell r="AH429" t="str">
            <v>TOMCEU - Sea</v>
          </cell>
        </row>
        <row r="430">
          <cell r="B430" t="str">
            <v>TOMSEU</v>
          </cell>
          <cell r="C430" t="str">
            <v>SGN G4</v>
          </cell>
          <cell r="D430" t="str">
            <v>HPZ G2</v>
          </cell>
          <cell r="AF430" t="str">
            <v>TOMCOL</v>
          </cell>
          <cell r="AG430" t="str">
            <v>TOMCOL - Air</v>
          </cell>
          <cell r="AH430" t="str">
            <v>TOMCOL - Sea</v>
          </cell>
        </row>
        <row r="431">
          <cell r="B431" t="str">
            <v>TOMSPO</v>
          </cell>
          <cell r="C431" t="str">
            <v>SGN G4</v>
          </cell>
          <cell r="D431" t="str">
            <v>HPZ G2</v>
          </cell>
          <cell r="AF431" t="str">
            <v>TOMEU</v>
          </cell>
          <cell r="AG431" t="str">
            <v>TOMEU - Air</v>
          </cell>
          <cell r="AH431" t="str">
            <v>TOMEU - Sea</v>
          </cell>
        </row>
        <row r="432">
          <cell r="B432" t="str">
            <v>TOMTA</v>
          </cell>
          <cell r="C432" t="str">
            <v>SGN G4</v>
          </cell>
          <cell r="D432" t="str">
            <v>HPZ G2</v>
          </cell>
          <cell r="AF432" t="str">
            <v>TOMFTW</v>
          </cell>
          <cell r="AG432" t="str">
            <v>TOMFTW - Air</v>
          </cell>
          <cell r="AH432" t="str">
            <v>TOMFTW - Sea</v>
          </cell>
        </row>
        <row r="433">
          <cell r="B433" t="str">
            <v>TOMWEU</v>
          </cell>
          <cell r="C433" t="str">
            <v>SGN G4</v>
          </cell>
          <cell r="D433" t="str">
            <v>HPZ G2</v>
          </cell>
          <cell r="AF433" t="str">
            <v>TOMHAN</v>
          </cell>
          <cell r="AG433" t="str">
            <v>TOMHAN - Air</v>
          </cell>
          <cell r="AH433" t="str">
            <v>TOMHAN - Sea</v>
          </cell>
        </row>
        <row r="434">
          <cell r="B434" t="str">
            <v>TOMRA</v>
          </cell>
          <cell r="D434" t="str">
            <v>HPZ G2</v>
          </cell>
          <cell r="AF434" t="str">
            <v>TOMJEU</v>
          </cell>
          <cell r="AG434" t="str">
            <v>TOMJEU - Air</v>
          </cell>
          <cell r="AH434" t="str">
            <v>TOMJEU - Sea</v>
          </cell>
        </row>
        <row r="435">
          <cell r="B435" t="str">
            <v>TOPO</v>
          </cell>
          <cell r="C435" t="str">
            <v>SGN G5</v>
          </cell>
          <cell r="AF435" t="str">
            <v>TOMRA</v>
          </cell>
          <cell r="AG435" t="str">
            <v>TOMRA - Air</v>
          </cell>
          <cell r="AH435" t="str">
            <v>TOMRA - Sea</v>
          </cell>
        </row>
        <row r="436">
          <cell r="B436" t="str">
            <v>TORAS</v>
          </cell>
          <cell r="D436" t="str">
            <v>HPZ G2</v>
          </cell>
          <cell r="AF436" t="str">
            <v>TOMRTL</v>
          </cell>
          <cell r="AG436" t="str">
            <v>TOMRTL - Air</v>
          </cell>
          <cell r="AH436" t="str">
            <v>TOMRTL - Sea</v>
          </cell>
        </row>
        <row r="437">
          <cell r="B437" t="str">
            <v>TOREU</v>
          </cell>
          <cell r="D437" t="str">
            <v>HPZ G2</v>
          </cell>
          <cell r="AF437" t="str">
            <v>TOMSEU</v>
          </cell>
          <cell r="AG437" t="str">
            <v>TOMSEU - Air</v>
          </cell>
          <cell r="AH437" t="str">
            <v>TOMSEU - Sea</v>
          </cell>
        </row>
        <row r="438">
          <cell r="B438" t="str">
            <v>TORUS</v>
          </cell>
          <cell r="D438" t="str">
            <v>HPZ G2</v>
          </cell>
          <cell r="AF438" t="str">
            <v>TOMSPO</v>
          </cell>
          <cell r="AG438" t="str">
            <v>TOMSPO - Air</v>
          </cell>
          <cell r="AH438" t="str">
            <v>TOMSPO - Sea</v>
          </cell>
        </row>
        <row r="439">
          <cell r="B439" t="str">
            <v>TOTES</v>
          </cell>
          <cell r="C439" t="str">
            <v>SGN G3</v>
          </cell>
          <cell r="D439" t="str">
            <v>HPZ G2</v>
          </cell>
          <cell r="AF439" t="str">
            <v>TOMTA</v>
          </cell>
          <cell r="AG439" t="str">
            <v>TOMTA - Air</v>
          </cell>
          <cell r="AH439" t="str">
            <v>TOMTA - Sea</v>
          </cell>
        </row>
        <row r="440">
          <cell r="B440" t="str">
            <v>TRU</v>
          </cell>
          <cell r="C440" t="str">
            <v>SGN G4</v>
          </cell>
          <cell r="D440" t="str">
            <v>HPZ G1</v>
          </cell>
          <cell r="AF440" t="str">
            <v>TOMWEU</v>
          </cell>
          <cell r="AG440" t="str">
            <v>TOMWEU - Air</v>
          </cell>
          <cell r="AH440" t="str">
            <v>TOMWEU - Sea</v>
          </cell>
        </row>
        <row r="441">
          <cell r="B441" t="str">
            <v>TRUAPP</v>
          </cell>
          <cell r="AF441" t="str">
            <v>TOPO</v>
          </cell>
          <cell r="AG441" t="str">
            <v>TOPO - Air</v>
          </cell>
          <cell r="AH441" t="str">
            <v>TOPO - Sea</v>
          </cell>
        </row>
        <row r="442">
          <cell r="B442" t="str">
            <v>TRUAU</v>
          </cell>
          <cell r="C442" t="str">
            <v>SGN G4</v>
          </cell>
          <cell r="D442" t="str">
            <v>HPZ G1</v>
          </cell>
          <cell r="AF442" t="str">
            <v>TORAS</v>
          </cell>
          <cell r="AG442" t="str">
            <v>TORAS - Air</v>
          </cell>
          <cell r="AH442" t="str">
            <v>TORAS - Sea</v>
          </cell>
        </row>
        <row r="443">
          <cell r="B443" t="str">
            <v>TRUEIC</v>
          </cell>
          <cell r="C443" t="str">
            <v>SGN G4</v>
          </cell>
          <cell r="D443" t="str">
            <v>HPZ G1</v>
          </cell>
          <cell r="AF443" t="str">
            <v>TOREU</v>
          </cell>
          <cell r="AG443" t="str">
            <v>TOREU - Air</v>
          </cell>
          <cell r="AH443" t="str">
            <v>TOREU - Sea</v>
          </cell>
        </row>
        <row r="444">
          <cell r="B444" t="str">
            <v>TRUINT</v>
          </cell>
          <cell r="C444" t="str">
            <v>SGN G4</v>
          </cell>
          <cell r="D444" t="str">
            <v>HPZ G1</v>
          </cell>
          <cell r="AF444" t="str">
            <v>TORUS</v>
          </cell>
          <cell r="AG444" t="str">
            <v>TORUS - Air</v>
          </cell>
          <cell r="AH444" t="str">
            <v>TORUS - Sea</v>
          </cell>
        </row>
        <row r="445">
          <cell r="B445" t="str">
            <v>TRUUS</v>
          </cell>
          <cell r="C445" t="str">
            <v>SGN G4</v>
          </cell>
          <cell r="D445" t="str">
            <v>HPZ G1</v>
          </cell>
          <cell r="AF445" t="str">
            <v>TOTES</v>
          </cell>
          <cell r="AG445" t="str">
            <v>TOTES - Air</v>
          </cell>
          <cell r="AH445" t="str">
            <v>TOTES - Sea</v>
          </cell>
        </row>
        <row r="446">
          <cell r="B446" t="str">
            <v>AGSCA</v>
          </cell>
          <cell r="C446" t="str">
            <v>SGN G2</v>
          </cell>
          <cell r="AF446" t="str">
            <v>TRU</v>
          </cell>
          <cell r="AG446" t="str">
            <v>TRU - Air</v>
          </cell>
          <cell r="AH446" t="str">
            <v>TRU - Sea</v>
          </cell>
        </row>
        <row r="447">
          <cell r="B447" t="str">
            <v>AGSDB</v>
          </cell>
          <cell r="C447" t="str">
            <v>SGN G2</v>
          </cell>
          <cell r="AF447" t="str">
            <v>TRUAPP</v>
          </cell>
          <cell r="AG447" t="str">
            <v>TRUAPP - Air</v>
          </cell>
          <cell r="AH447" t="str">
            <v>TRUAPP - Sea</v>
          </cell>
        </row>
        <row r="448">
          <cell r="B448" t="str">
            <v>AGSLB</v>
          </cell>
          <cell r="C448" t="str">
            <v>SGN G2</v>
          </cell>
          <cell r="AF448" t="str">
            <v>TRUAU</v>
          </cell>
          <cell r="AG448" t="str">
            <v>TRUAU - Air</v>
          </cell>
          <cell r="AH448" t="str">
            <v>TRUAU - Sea</v>
          </cell>
        </row>
        <row r="449">
          <cell r="B449" t="str">
            <v>JUSTI</v>
          </cell>
          <cell r="C449" t="str">
            <v>SGN G2</v>
          </cell>
          <cell r="AF449" t="str">
            <v>TRUEIC</v>
          </cell>
          <cell r="AG449" t="str">
            <v>TRUEIC - Air</v>
          </cell>
          <cell r="AH449" t="str">
            <v>TRUEIC - Sea</v>
          </cell>
        </row>
        <row r="450">
          <cell r="B450" t="str">
            <v>MAUDB</v>
          </cell>
          <cell r="C450" t="str">
            <v>SGN G2</v>
          </cell>
          <cell r="AF450" t="str">
            <v>TRUINT</v>
          </cell>
          <cell r="AG450" t="str">
            <v>TRUINT - Air</v>
          </cell>
          <cell r="AH450" t="str">
            <v>TRUINT - Sea</v>
          </cell>
        </row>
        <row r="451">
          <cell r="B451" t="str">
            <v>MAURI</v>
          </cell>
          <cell r="C451" t="str">
            <v>SGN G2</v>
          </cell>
          <cell r="D451" t="str">
            <v>HPZ G3</v>
          </cell>
          <cell r="AF451" t="str">
            <v>TRUUS</v>
          </cell>
          <cell r="AG451" t="str">
            <v>TRUUS - Air</v>
          </cell>
          <cell r="AH451" t="str">
            <v>TRUUS - Sea</v>
          </cell>
        </row>
        <row r="452">
          <cell r="B452" t="str">
            <v>TWEEN</v>
          </cell>
          <cell r="C452" t="str">
            <v>SGN G2</v>
          </cell>
          <cell r="AF452" t="str">
            <v>TSAM</v>
          </cell>
          <cell r="AG452" t="str">
            <v>TSAM - Air</v>
          </cell>
          <cell r="AH452" t="str">
            <v>TSAM - Sea</v>
          </cell>
        </row>
        <row r="453">
          <cell r="B453" t="str">
            <v>TWO</v>
          </cell>
          <cell r="C453" t="str">
            <v>SGN G4</v>
          </cell>
          <cell r="AF453" t="str">
            <v>TSCOM</v>
          </cell>
          <cell r="AG453" t="str">
            <v>TSCOM - Air</v>
          </cell>
          <cell r="AH453" t="str">
            <v>TSCOM - Sea</v>
          </cell>
        </row>
        <row r="454">
          <cell r="B454" t="str">
            <v>ARMOUR</v>
          </cell>
          <cell r="C454" t="str">
            <v>SGN G2</v>
          </cell>
          <cell r="D454" t="str">
            <v>HPZ G3</v>
          </cell>
          <cell r="AF454" t="str">
            <v>TWEEN</v>
          </cell>
          <cell r="AG454" t="str">
            <v>TWEEN - Air</v>
          </cell>
          <cell r="AH454" t="str">
            <v>TWEEN - Sea</v>
          </cell>
        </row>
        <row r="455">
          <cell r="B455" t="str">
            <v>UAAIR</v>
          </cell>
          <cell r="C455" t="str">
            <v>Control Tower</v>
          </cell>
          <cell r="D455" t="str">
            <v>Control Tower</v>
          </cell>
          <cell r="AF455" t="str">
            <v>TWO</v>
          </cell>
          <cell r="AG455" t="str">
            <v>TWO - Air</v>
          </cell>
          <cell r="AH455" t="str">
            <v>TWO - Sea</v>
          </cell>
        </row>
        <row r="456">
          <cell r="B456" t="str">
            <v>UADSHP</v>
          </cell>
          <cell r="C456" t="str">
            <v>SGN G2</v>
          </cell>
          <cell r="D456" t="str">
            <v>HPZ G3</v>
          </cell>
          <cell r="AF456" t="str">
            <v>UAAIR</v>
          </cell>
          <cell r="AG456" t="str">
            <v>UAAIR - Air</v>
          </cell>
          <cell r="AH456" t="str">
            <v>UAAIR - Sea</v>
          </cell>
        </row>
        <row r="457">
          <cell r="B457" t="str">
            <v>UATRPL</v>
          </cell>
          <cell r="C457" t="str">
            <v>SGN G2</v>
          </cell>
          <cell r="D457" t="str">
            <v>HPZ G3</v>
          </cell>
          <cell r="AF457" t="str">
            <v>UADSHP</v>
          </cell>
          <cell r="AG457" t="str">
            <v>UADSHP - Air</v>
          </cell>
          <cell r="AH457" t="str">
            <v>UADSHP - Sea</v>
          </cell>
        </row>
        <row r="458">
          <cell r="B458" t="str">
            <v>UAWEN</v>
          </cell>
          <cell r="C458" t="str">
            <v>Control Tower</v>
          </cell>
          <cell r="D458" t="str">
            <v>Control Tower</v>
          </cell>
          <cell r="AF458" t="str">
            <v>UATRPL</v>
          </cell>
          <cell r="AG458" t="str">
            <v>UATRPL - Air</v>
          </cell>
          <cell r="AH458" t="str">
            <v>UATRPL - Sea</v>
          </cell>
        </row>
        <row r="459">
          <cell r="B459" t="str">
            <v>URBAN</v>
          </cell>
          <cell r="C459" t="str">
            <v>SGN G3</v>
          </cell>
          <cell r="D459" t="str">
            <v>HPZ G1</v>
          </cell>
          <cell r="AF459" t="str">
            <v>UAWEN</v>
          </cell>
          <cell r="AG459" t="str">
            <v>UAWEN - Air</v>
          </cell>
          <cell r="AH459" t="str">
            <v>UAWEN - Sea</v>
          </cell>
        </row>
        <row r="460">
          <cell r="B460" t="str">
            <v>VESTI</v>
          </cell>
          <cell r="C460" t="str">
            <v>SGN G4</v>
          </cell>
          <cell r="D460" t="str">
            <v>HPZ G1</v>
          </cell>
          <cell r="AF460" t="str">
            <v>URBAN</v>
          </cell>
          <cell r="AG460" t="str">
            <v>URBAN - Air</v>
          </cell>
          <cell r="AH460" t="str">
            <v>URBAN - Sea</v>
          </cell>
        </row>
        <row r="461">
          <cell r="B461" t="str">
            <v>IMAGE</v>
          </cell>
          <cell r="C461" t="str">
            <v>SGN G4</v>
          </cell>
          <cell r="D461" t="str">
            <v>HPZ G1</v>
          </cell>
          <cell r="AF461" t="str">
            <v>VANHA</v>
          </cell>
          <cell r="AG461" t="str">
            <v>VANHA - Air</v>
          </cell>
          <cell r="AH461" t="str">
            <v>VANHA - Sea</v>
          </cell>
        </row>
        <row r="462">
          <cell r="B462" t="str">
            <v>JEANF</v>
          </cell>
          <cell r="C462" t="str">
            <v>SGN G4</v>
          </cell>
          <cell r="D462" t="str">
            <v>HPZ G1</v>
          </cell>
          <cell r="AF462" t="str">
            <v>VESTI</v>
          </cell>
          <cell r="AG462" t="str">
            <v>VESTI - Air</v>
          </cell>
          <cell r="AH462" t="str">
            <v>VESTI - Sea</v>
          </cell>
        </row>
        <row r="463">
          <cell r="B463" t="str">
            <v>JEANS</v>
          </cell>
          <cell r="C463" t="str">
            <v>SGN G4</v>
          </cell>
          <cell r="D463" t="str">
            <v>HPZ G1</v>
          </cell>
          <cell r="AF463" t="str">
            <v>VFC</v>
          </cell>
          <cell r="AG463" t="str">
            <v>VFC - Air</v>
          </cell>
          <cell r="AH463" t="str">
            <v>VFC - Sea</v>
          </cell>
        </row>
        <row r="464">
          <cell r="B464" t="str">
            <v>OUTDOR</v>
          </cell>
          <cell r="C464" t="str">
            <v>SGN G4</v>
          </cell>
          <cell r="D464" t="str">
            <v>HPZ G1</v>
          </cell>
          <cell r="AF464" t="str">
            <v>VSECBT</v>
          </cell>
          <cell r="AG464" t="str">
            <v>VSECBT - Air</v>
          </cell>
          <cell r="AH464" t="str">
            <v>VSECBT - Sea</v>
          </cell>
        </row>
        <row r="465">
          <cell r="B465" t="str">
            <v>SPORTS</v>
          </cell>
          <cell r="C465" t="str">
            <v>SGN G4</v>
          </cell>
          <cell r="D465" t="str">
            <v>HPZ G1</v>
          </cell>
          <cell r="AF465" t="str">
            <v>VSECCA</v>
          </cell>
          <cell r="AG465" t="str">
            <v>VSECCA - Air</v>
          </cell>
          <cell r="AH465" t="str">
            <v>VSECCA - Sea</v>
          </cell>
        </row>
        <row r="466">
          <cell r="B466" t="str">
            <v>VFC</v>
          </cell>
          <cell r="C466" t="str">
            <v>SGN G4</v>
          </cell>
          <cell r="D466" t="str">
            <v>HPZ G1</v>
          </cell>
          <cell r="AF466" t="str">
            <v>VSECDT</v>
          </cell>
          <cell r="AG466" t="str">
            <v>VSECDT - Air</v>
          </cell>
          <cell r="AH466" t="str">
            <v>VSECDT - Sea</v>
          </cell>
        </row>
        <row r="467">
          <cell r="B467" t="str">
            <v>XSJVF</v>
          </cell>
          <cell r="C467" t="str">
            <v>SGN G4</v>
          </cell>
          <cell r="D467" t="str">
            <v>HPZ G1</v>
          </cell>
          <cell r="AF467" t="str">
            <v>VSECST</v>
          </cell>
          <cell r="AG467" t="str">
            <v>VSECST - Air</v>
          </cell>
          <cell r="AH467" t="str">
            <v>VSECST - Sea</v>
          </cell>
        </row>
        <row r="468">
          <cell r="B468" t="str">
            <v>MAST</v>
          </cell>
          <cell r="C468" t="str">
            <v>SGN G3</v>
          </cell>
          <cell r="D468" t="str">
            <v>HPZ G3</v>
          </cell>
          <cell r="AF468" t="str">
            <v>WARAS</v>
          </cell>
          <cell r="AG468" t="str">
            <v>WARAS - Air</v>
          </cell>
          <cell r="AH468" t="str">
            <v>WARAS - Sea</v>
          </cell>
        </row>
        <row r="469">
          <cell r="B469" t="str">
            <v>WATHNE</v>
          </cell>
          <cell r="C469" t="str">
            <v>SGN G2</v>
          </cell>
          <cell r="AF469" t="str">
            <v>WARDH</v>
          </cell>
          <cell r="AG469" t="str">
            <v>WARDH - Air</v>
          </cell>
          <cell r="AH469" t="str">
            <v>WARDH - Sea</v>
          </cell>
        </row>
        <row r="470">
          <cell r="B470" t="str">
            <v>DORM</v>
          </cell>
          <cell r="C470" t="str">
            <v>SGN G5</v>
          </cell>
          <cell r="AF470" t="str">
            <v>WAREU</v>
          </cell>
          <cell r="AG470" t="str">
            <v>WAREU - Air</v>
          </cell>
          <cell r="AH470" t="str">
            <v>WAREU - Sea</v>
          </cell>
        </row>
        <row r="471">
          <cell r="B471" t="str">
            <v>WEARME</v>
          </cell>
          <cell r="C471" t="str">
            <v>SGN G4</v>
          </cell>
          <cell r="AF471" t="str">
            <v>WARMEX</v>
          </cell>
          <cell r="AG471" t="str">
            <v>WARMEX - Air</v>
          </cell>
          <cell r="AH471" t="str">
            <v>WARMEX - Sea</v>
          </cell>
        </row>
        <row r="472">
          <cell r="B472" t="str">
            <v>WODUK</v>
          </cell>
          <cell r="C472" t="str">
            <v>SGN G2</v>
          </cell>
          <cell r="D472" t="str">
            <v>HPZ G2</v>
          </cell>
          <cell r="AF472" t="str">
            <v>WATHNE</v>
          </cell>
          <cell r="AG472" t="str">
            <v>WATHNE - Air</v>
          </cell>
          <cell r="AH472" t="str">
            <v>WATHNE - Sea</v>
          </cell>
        </row>
        <row r="473">
          <cell r="B473" t="str">
            <v>WODUS</v>
          </cell>
          <cell r="C473" t="str">
            <v>SGN G2</v>
          </cell>
          <cell r="AF473" t="str">
            <v>WEARME</v>
          </cell>
          <cell r="AG473" t="str">
            <v>WEARME - Air</v>
          </cell>
          <cell r="AH473" t="str">
            <v>WEARME - Sea</v>
          </cell>
        </row>
        <row r="474">
          <cell r="B474" t="str">
            <v>AFC</v>
          </cell>
          <cell r="C474" t="str">
            <v>SGN G5</v>
          </cell>
          <cell r="D474" t="str">
            <v>HPZ G3</v>
          </cell>
          <cell r="AF474" t="str">
            <v>WODUK</v>
          </cell>
          <cell r="AG474" t="str">
            <v>WODUK - Air</v>
          </cell>
          <cell r="AH474" t="str">
            <v>WODUK - Sea</v>
          </cell>
        </row>
        <row r="475">
          <cell r="B475" t="str">
            <v>PVHJA</v>
          </cell>
          <cell r="C475" t="str">
            <v>SGN G5</v>
          </cell>
          <cell r="D475" t="str">
            <v>HPZ G3</v>
          </cell>
          <cell r="AF475" t="str">
            <v>WODUS</v>
          </cell>
          <cell r="AG475" t="str">
            <v>WODUS - Air</v>
          </cell>
          <cell r="AH475" t="str">
            <v>WODUS - Sea</v>
          </cell>
        </row>
        <row r="476">
          <cell r="B476" t="str">
            <v>THAS</v>
          </cell>
          <cell r="C476" t="str">
            <v>SGN G5</v>
          </cell>
          <cell r="D476" t="str">
            <v>HPZ G3</v>
          </cell>
          <cell r="AF476" t="str">
            <v>WRNCO</v>
          </cell>
          <cell r="AG476" t="str">
            <v>WRNCO - Air</v>
          </cell>
          <cell r="AH476" t="str">
            <v>WRNCO - Sea</v>
          </cell>
        </row>
        <row r="477">
          <cell r="B477" t="str">
            <v>WARAS</v>
          </cell>
          <cell r="C477" t="str">
            <v>SGN G5</v>
          </cell>
          <cell r="D477" t="str">
            <v>HPZ G3</v>
          </cell>
          <cell r="AF477" t="str">
            <v>WWIW</v>
          </cell>
          <cell r="AG477" t="str">
            <v>WWIW - Air</v>
          </cell>
          <cell r="AH477" t="str">
            <v>WWIW - Sea</v>
          </cell>
        </row>
        <row r="478">
          <cell r="B478" t="str">
            <v>WARDH</v>
          </cell>
          <cell r="C478" t="str">
            <v>SGN G5</v>
          </cell>
          <cell r="D478" t="str">
            <v>HPZ G3</v>
          </cell>
          <cell r="AF478" t="str">
            <v>WWIWF</v>
          </cell>
          <cell r="AG478" t="str">
            <v>WWIWF - Air</v>
          </cell>
          <cell r="AH478" t="str">
            <v>WWIWF - Sea</v>
          </cell>
        </row>
        <row r="479">
          <cell r="B479" t="str">
            <v>WAREU</v>
          </cell>
          <cell r="C479" t="str">
            <v>SGN G5</v>
          </cell>
          <cell r="D479" t="str">
            <v>HPZ G3</v>
          </cell>
          <cell r="AF479" t="str">
            <v>WYNBRG</v>
          </cell>
          <cell r="AG479" t="str">
            <v>WYNBRG - Air</v>
          </cell>
          <cell r="AH479" t="str">
            <v>WYNBRG - Sea</v>
          </cell>
        </row>
        <row r="480">
          <cell r="B480" t="str">
            <v>WARMEX</v>
          </cell>
          <cell r="C480" t="str">
            <v>SGN G2</v>
          </cell>
          <cell r="D480" t="str">
            <v>HPZ G3</v>
          </cell>
          <cell r="AF480" t="str">
            <v>X1SPEQ</v>
          </cell>
          <cell r="AG480" t="str">
            <v>X1SPEQ - Air</v>
          </cell>
          <cell r="AH480" t="str">
            <v>X1SPEQ - Sea</v>
          </cell>
        </row>
        <row r="481">
          <cell r="B481" t="str">
            <v>WRNCO</v>
          </cell>
          <cell r="C481" t="str">
            <v>SGN G5</v>
          </cell>
          <cell r="D481" t="str">
            <v>HPZ G3</v>
          </cell>
          <cell r="AF481" t="str">
            <v>X2BAL</v>
          </cell>
          <cell r="AG481" t="str">
            <v>X2BAL - Air</v>
          </cell>
          <cell r="AH481" t="str">
            <v>X2BAL - Sea</v>
          </cell>
        </row>
        <row r="482">
          <cell r="B482" t="str">
            <v>XWBRV</v>
          </cell>
          <cell r="C482" t="str">
            <v>SGN G5</v>
          </cell>
          <cell r="D482" t="str">
            <v>HPZ G3</v>
          </cell>
          <cell r="AF482" t="str">
            <v>X2BECK</v>
          </cell>
          <cell r="AG482" t="str">
            <v>X2BECK - Air</v>
          </cell>
          <cell r="AH482" t="str">
            <v>X2BECK - Sea</v>
          </cell>
        </row>
        <row r="483">
          <cell r="B483" t="str">
            <v>WWIW</v>
          </cell>
          <cell r="C483" t="str">
            <v>SGN G4</v>
          </cell>
          <cell r="AF483" t="str">
            <v>X2DISP</v>
          </cell>
          <cell r="AG483" t="str">
            <v>X2DISP - Air</v>
          </cell>
          <cell r="AH483" t="str">
            <v>X2DISP - Sea</v>
          </cell>
        </row>
        <row r="484">
          <cell r="B484" t="str">
            <v>WWIWF</v>
          </cell>
          <cell r="AF484" t="str">
            <v>X2FORD</v>
          </cell>
          <cell r="AG484" t="str">
            <v>X2FORD - Air</v>
          </cell>
          <cell r="AH484" t="str">
            <v>X2FORD - Sea</v>
          </cell>
        </row>
        <row r="485">
          <cell r="B485" t="str">
            <v>WYNBRG</v>
          </cell>
          <cell r="C485" t="str">
            <v>SGN G3</v>
          </cell>
          <cell r="AF485" t="str">
            <v>X2GEL</v>
          </cell>
          <cell r="AG485" t="str">
            <v>X2GEL - Air</v>
          </cell>
          <cell r="AH485" t="str">
            <v>X2GEL - Sea</v>
          </cell>
        </row>
        <row r="486">
          <cell r="B486" t="str">
            <v>XSURI</v>
          </cell>
          <cell r="AF486" t="str">
            <v>X2SMCO</v>
          </cell>
          <cell r="AG486" t="str">
            <v>X2SMCO - Air</v>
          </cell>
          <cell r="AH486" t="str">
            <v>X2SMCO - Sea</v>
          </cell>
        </row>
        <row r="487">
          <cell r="B487" t="str">
            <v>XVRTY</v>
          </cell>
          <cell r="AF487" t="str">
            <v>X2SPOR</v>
          </cell>
          <cell r="AG487" t="str">
            <v>X2SPOR - Air</v>
          </cell>
          <cell r="AH487" t="str">
            <v>X2SPOR - Sea</v>
          </cell>
        </row>
        <row r="488">
          <cell r="B488" t="str">
            <v>X1SPEQ</v>
          </cell>
          <cell r="C488" t="str">
            <v>SGN G5</v>
          </cell>
          <cell r="AF488" t="str">
            <v>X2TTPL</v>
          </cell>
          <cell r="AG488" t="str">
            <v>X2TTPL - Air</v>
          </cell>
          <cell r="AH488" t="str">
            <v>X2TTPL - Sea</v>
          </cell>
        </row>
        <row r="489">
          <cell r="B489" t="str">
            <v>X2BAL</v>
          </cell>
          <cell r="C489" t="str">
            <v>SGN G5</v>
          </cell>
          <cell r="AF489" t="str">
            <v>X3HPI</v>
          </cell>
          <cell r="AG489" t="str">
            <v>X3HPI - Air</v>
          </cell>
          <cell r="AH489" t="str">
            <v>X3HPI - Sea</v>
          </cell>
        </row>
        <row r="490">
          <cell r="B490" t="str">
            <v>X2BECK</v>
          </cell>
          <cell r="C490" t="str">
            <v>SGN G5</v>
          </cell>
          <cell r="AF490" t="str">
            <v>X3WUNS</v>
          </cell>
          <cell r="AG490" t="str">
            <v>X3WUNS - Air</v>
          </cell>
          <cell r="AH490" t="str">
            <v>X3WUNS - Sea</v>
          </cell>
        </row>
        <row r="491">
          <cell r="B491" t="str">
            <v>X2DISP</v>
          </cell>
          <cell r="D491" t="str">
            <v>HPZ G2</v>
          </cell>
          <cell r="AF491" t="str">
            <v>X47BL</v>
          </cell>
          <cell r="AG491" t="str">
            <v>X47BL - Air</v>
          </cell>
          <cell r="AH491" t="str">
            <v>X47BL - Sea</v>
          </cell>
        </row>
        <row r="492">
          <cell r="B492" t="str">
            <v>X2FORD</v>
          </cell>
          <cell r="AF492" t="str">
            <v>X4MAE</v>
          </cell>
          <cell r="AG492" t="str">
            <v>X4MAE - Air</v>
          </cell>
          <cell r="AH492" t="str">
            <v>X4MAE - Sea</v>
          </cell>
        </row>
        <row r="493">
          <cell r="B493" t="str">
            <v>X2GEL</v>
          </cell>
          <cell r="C493" t="str">
            <v>SGN G5</v>
          </cell>
          <cell r="AF493" t="str">
            <v>X4TICH</v>
          </cell>
          <cell r="AG493" t="str">
            <v>X4TICH - Air</v>
          </cell>
          <cell r="AH493" t="str">
            <v>X4TICH - Sea</v>
          </cell>
        </row>
        <row r="494">
          <cell r="B494" t="str">
            <v>X2SMCO</v>
          </cell>
          <cell r="C494" t="str">
            <v>SGN G5</v>
          </cell>
          <cell r="AF494" t="str">
            <v>X5LOLL</v>
          </cell>
          <cell r="AG494" t="str">
            <v>X5LOLL - Air</v>
          </cell>
          <cell r="AH494" t="str">
            <v>X5LOLL - Sea</v>
          </cell>
        </row>
        <row r="495">
          <cell r="B495" t="str">
            <v>X2SPOR</v>
          </cell>
          <cell r="C495" t="str">
            <v>SGN G5</v>
          </cell>
          <cell r="AF495" t="str">
            <v>X5MARU</v>
          </cell>
          <cell r="AG495" t="str">
            <v>X5MARU - Air</v>
          </cell>
          <cell r="AH495" t="str">
            <v>X5MARU - Sea</v>
          </cell>
        </row>
        <row r="496">
          <cell r="B496" t="str">
            <v>X2TTPL</v>
          </cell>
          <cell r="C496" t="str">
            <v>SGN G5</v>
          </cell>
          <cell r="AF496" t="str">
            <v>X5MCCA</v>
          </cell>
          <cell r="AG496" t="str">
            <v>X5MCCA - Air</v>
          </cell>
          <cell r="AH496" t="str">
            <v>X5MCCA - Sea</v>
          </cell>
        </row>
        <row r="497">
          <cell r="B497" t="str">
            <v>X3HPI</v>
          </cell>
          <cell r="C497" t="str">
            <v>SGN G5</v>
          </cell>
          <cell r="AF497" t="str">
            <v>X5SPEE</v>
          </cell>
          <cell r="AG497" t="str">
            <v>X5SPEE - Air</v>
          </cell>
          <cell r="AH497" t="str">
            <v>X5SPEE - Sea</v>
          </cell>
        </row>
        <row r="498">
          <cell r="B498" t="str">
            <v>X3WUNS</v>
          </cell>
          <cell r="C498" t="str">
            <v>SGN G5</v>
          </cell>
          <cell r="AF498" t="str">
            <v>X5SSC</v>
          </cell>
          <cell r="AG498" t="str">
            <v>X5SSC - Air</v>
          </cell>
          <cell r="AH498" t="str">
            <v>X5SSC - Sea</v>
          </cell>
        </row>
        <row r="499">
          <cell r="B499" t="str">
            <v>X47BL</v>
          </cell>
          <cell r="C499" t="str">
            <v>SGN G5</v>
          </cell>
          <cell r="D499" t="str">
            <v>HPZ G3</v>
          </cell>
          <cell r="AF499" t="str">
            <v>XABET</v>
          </cell>
          <cell r="AG499" t="str">
            <v>XABET - Air</v>
          </cell>
          <cell r="AH499" t="str">
            <v>XABET - Sea</v>
          </cell>
        </row>
        <row r="500">
          <cell r="B500" t="str">
            <v>X4MAE</v>
          </cell>
          <cell r="C500" t="str">
            <v>SGN G5</v>
          </cell>
          <cell r="AF500" t="str">
            <v>XACCB</v>
          </cell>
          <cell r="AG500" t="str">
            <v>XACCB - Air</v>
          </cell>
          <cell r="AH500" t="str">
            <v>XACCB - Sea</v>
          </cell>
        </row>
        <row r="501">
          <cell r="B501" t="str">
            <v>X4TICH</v>
          </cell>
          <cell r="D501" t="str">
            <v>HPZ G2</v>
          </cell>
          <cell r="AF501" t="str">
            <v>XACFO</v>
          </cell>
          <cell r="AG501" t="str">
            <v>XACFO - Air</v>
          </cell>
          <cell r="AH501" t="str">
            <v>XACFO - Sea</v>
          </cell>
        </row>
        <row r="502">
          <cell r="B502" t="str">
            <v>X5LOLL</v>
          </cell>
          <cell r="C502" t="str">
            <v>SGN G5</v>
          </cell>
          <cell r="AF502" t="str">
            <v>XADAD</v>
          </cell>
          <cell r="AG502" t="str">
            <v>XADAD - Air</v>
          </cell>
          <cell r="AH502" t="str">
            <v>XADAD - Sea</v>
          </cell>
        </row>
        <row r="503">
          <cell r="B503" t="str">
            <v>X5MARU</v>
          </cell>
          <cell r="AF503" t="str">
            <v>XADPE</v>
          </cell>
          <cell r="AG503" t="str">
            <v>XADPE - Air</v>
          </cell>
          <cell r="AH503" t="str">
            <v>XADPE - Sea</v>
          </cell>
        </row>
        <row r="504">
          <cell r="B504" t="str">
            <v>X5MCCA</v>
          </cell>
          <cell r="C504" t="str">
            <v>SGN G5</v>
          </cell>
          <cell r="AF504" t="str">
            <v>XAGMV</v>
          </cell>
          <cell r="AG504" t="str">
            <v>XAGMV - Air</v>
          </cell>
          <cell r="AH504" t="str">
            <v>XAGMV - Sea</v>
          </cell>
        </row>
        <row r="505">
          <cell r="B505" t="str">
            <v>X5SPEE</v>
          </cell>
          <cell r="C505" t="str">
            <v>SGN G5</v>
          </cell>
          <cell r="AF505" t="str">
            <v>XAHP7</v>
          </cell>
          <cell r="AG505" t="str">
            <v>XAHP7 - Air</v>
          </cell>
          <cell r="AH505" t="str">
            <v>XAHP7 - Sea</v>
          </cell>
        </row>
        <row r="506">
          <cell r="B506" t="str">
            <v>X5SSC</v>
          </cell>
          <cell r="C506" t="str">
            <v>SGN G5</v>
          </cell>
          <cell r="AF506" t="str">
            <v>XALCI</v>
          </cell>
          <cell r="AG506" t="str">
            <v>XALCI - Air</v>
          </cell>
          <cell r="AH506" t="str">
            <v>XALCI - Sea</v>
          </cell>
        </row>
        <row r="507">
          <cell r="B507" t="str">
            <v>XABET</v>
          </cell>
          <cell r="C507" t="str">
            <v>SGN G5</v>
          </cell>
          <cell r="AF507" t="str">
            <v>XALPZ</v>
          </cell>
          <cell r="AG507" t="str">
            <v>XALPZ - Air</v>
          </cell>
          <cell r="AH507" t="str">
            <v>XALPZ - Sea</v>
          </cell>
        </row>
        <row r="508">
          <cell r="B508" t="str">
            <v>XACCB</v>
          </cell>
          <cell r="D508" t="str">
            <v>HPZ G2</v>
          </cell>
          <cell r="AF508" t="str">
            <v>XAPAT</v>
          </cell>
          <cell r="AG508" t="str">
            <v>XAPAT - Air</v>
          </cell>
          <cell r="AH508" t="str">
            <v>XAPAT - Sea</v>
          </cell>
        </row>
        <row r="509">
          <cell r="B509" t="str">
            <v>XADAD</v>
          </cell>
          <cell r="AF509" t="str">
            <v>XAPCK</v>
          </cell>
          <cell r="AG509" t="str">
            <v>XAPCK - Air</v>
          </cell>
          <cell r="AH509" t="str">
            <v>XAPCK - Sea</v>
          </cell>
        </row>
        <row r="510">
          <cell r="B510" t="str">
            <v>XADPE</v>
          </cell>
          <cell r="C510" t="str">
            <v>SGN G5</v>
          </cell>
          <cell r="AF510" t="str">
            <v>XASSD</v>
          </cell>
          <cell r="AG510" t="str">
            <v>XASSD - Air</v>
          </cell>
          <cell r="AH510" t="str">
            <v>XASSD - Sea</v>
          </cell>
        </row>
        <row r="511">
          <cell r="B511" t="str">
            <v>XAGMV</v>
          </cell>
          <cell r="C511" t="str">
            <v>SGN G5</v>
          </cell>
          <cell r="AF511" t="str">
            <v>XATEK</v>
          </cell>
          <cell r="AG511" t="str">
            <v>XATEK - Air</v>
          </cell>
          <cell r="AH511" t="str">
            <v>XATEK - Sea</v>
          </cell>
        </row>
        <row r="512">
          <cell r="B512" t="str">
            <v>XAHP7</v>
          </cell>
          <cell r="C512" t="str">
            <v>SGN G5</v>
          </cell>
          <cell r="AF512" t="str">
            <v>XATIP</v>
          </cell>
          <cell r="AG512" t="str">
            <v>XATIP - Air</v>
          </cell>
          <cell r="AH512" t="str">
            <v>XATIP - Sea</v>
          </cell>
        </row>
        <row r="513">
          <cell r="B513" t="str">
            <v>XALCI</v>
          </cell>
          <cell r="C513" t="str">
            <v>SGN G5</v>
          </cell>
          <cell r="AF513" t="str">
            <v>XATPE</v>
          </cell>
          <cell r="AG513" t="str">
            <v>XATPE - Air</v>
          </cell>
          <cell r="AH513" t="str">
            <v>XATPE - Sea</v>
          </cell>
        </row>
        <row r="514">
          <cell r="B514" t="str">
            <v>XALPZ</v>
          </cell>
          <cell r="C514" t="str">
            <v>SGN G5</v>
          </cell>
          <cell r="AF514" t="str">
            <v>XATPT</v>
          </cell>
          <cell r="AG514" t="str">
            <v>XATPT - Air</v>
          </cell>
          <cell r="AH514" t="str">
            <v>XATPT - Sea</v>
          </cell>
        </row>
        <row r="515">
          <cell r="B515" t="str">
            <v>XAPAT</v>
          </cell>
          <cell r="C515" t="str">
            <v>SGN G5</v>
          </cell>
          <cell r="AF515" t="str">
            <v>XAUHC</v>
          </cell>
          <cell r="AG515" t="str">
            <v>XAUHC - Air</v>
          </cell>
          <cell r="AH515" t="str">
            <v>XAUHC - Sea</v>
          </cell>
        </row>
        <row r="516">
          <cell r="B516" t="str">
            <v>XAPCK</v>
          </cell>
          <cell r="C516" t="str">
            <v>SGN G5</v>
          </cell>
          <cell r="AF516" t="str">
            <v>XBAHT</v>
          </cell>
          <cell r="AG516" t="str">
            <v>XBAHT - Air</v>
          </cell>
          <cell r="AH516" t="str">
            <v>XBAHT - Sea</v>
          </cell>
        </row>
        <row r="517">
          <cell r="B517" t="str">
            <v>XASSD</v>
          </cell>
          <cell r="C517" t="str">
            <v>SGN G5</v>
          </cell>
          <cell r="AF517" t="str">
            <v>XBALD</v>
          </cell>
          <cell r="AG517" t="str">
            <v>XBALD - Air</v>
          </cell>
          <cell r="AH517" t="str">
            <v>XBALD - Sea</v>
          </cell>
        </row>
        <row r="518">
          <cell r="B518" t="str">
            <v>XATEK</v>
          </cell>
          <cell r="C518" t="str">
            <v>SGN G5</v>
          </cell>
          <cell r="AF518" t="str">
            <v>XBATA</v>
          </cell>
          <cell r="AG518" t="str">
            <v>XBATA - Air</v>
          </cell>
          <cell r="AH518" t="str">
            <v>XBATA - Sea</v>
          </cell>
        </row>
        <row r="519">
          <cell r="B519" t="str">
            <v>XATIP</v>
          </cell>
          <cell r="AF519" t="str">
            <v>XBBHI</v>
          </cell>
          <cell r="AG519" t="str">
            <v>XBBHI - Air</v>
          </cell>
          <cell r="AH519" t="str">
            <v>XBBHI - Sea</v>
          </cell>
        </row>
        <row r="520">
          <cell r="B520" t="str">
            <v>XATPE</v>
          </cell>
          <cell r="C520" t="str">
            <v>SGN G5</v>
          </cell>
          <cell r="AF520" t="str">
            <v>XBDIT</v>
          </cell>
          <cell r="AG520" t="str">
            <v>XBDIT - Air</v>
          </cell>
          <cell r="AH520" t="str">
            <v>XBDIT - Sea</v>
          </cell>
        </row>
        <row r="521">
          <cell r="B521" t="str">
            <v>XATPT</v>
          </cell>
          <cell r="C521" t="str">
            <v>SGN G5</v>
          </cell>
          <cell r="AF521" t="str">
            <v>XBETT</v>
          </cell>
          <cell r="AG521" t="str">
            <v>XBETT - Air</v>
          </cell>
          <cell r="AH521" t="str">
            <v>XBETT - Sea</v>
          </cell>
        </row>
        <row r="522">
          <cell r="B522" t="str">
            <v>XACFO</v>
          </cell>
          <cell r="C522" t="str">
            <v>SGN G5</v>
          </cell>
          <cell r="AF522" t="str">
            <v>XBFPM</v>
          </cell>
          <cell r="AG522" t="str">
            <v>XBFPM - Air</v>
          </cell>
          <cell r="AH522" t="str">
            <v>XBFPM - Sea</v>
          </cell>
        </row>
        <row r="523">
          <cell r="B523" t="str">
            <v>XAUHC</v>
          </cell>
          <cell r="C523" t="str">
            <v>SGN G5</v>
          </cell>
          <cell r="D523" t="str">
            <v>HPZ G2</v>
          </cell>
          <cell r="AF523" t="str">
            <v>XBGCK</v>
          </cell>
          <cell r="AG523" t="str">
            <v>XBGCK - Air</v>
          </cell>
          <cell r="AH523" t="str">
            <v>XBGCK - Sea</v>
          </cell>
        </row>
        <row r="524">
          <cell r="B524" t="str">
            <v>XBAHT</v>
          </cell>
          <cell r="AF524" t="str">
            <v>XBIGS</v>
          </cell>
          <cell r="AG524" t="str">
            <v>XBIGS - Air</v>
          </cell>
          <cell r="AH524" t="str">
            <v>XBIGS - Sea</v>
          </cell>
        </row>
        <row r="525">
          <cell r="B525" t="str">
            <v>XBALD</v>
          </cell>
          <cell r="C525" t="str">
            <v>SGN G5</v>
          </cell>
          <cell r="AF525" t="str">
            <v>XBLAIN</v>
          </cell>
          <cell r="AG525" t="str">
            <v>XBLAIN - Air</v>
          </cell>
          <cell r="AH525" t="str">
            <v>XBLAIN - Sea</v>
          </cell>
        </row>
        <row r="526">
          <cell r="B526" t="str">
            <v>XBATA</v>
          </cell>
          <cell r="C526" t="str">
            <v>SGN G5</v>
          </cell>
          <cell r="D526" t="str">
            <v>HPZ G2</v>
          </cell>
          <cell r="AF526" t="str">
            <v>XBLOT</v>
          </cell>
          <cell r="AG526" t="str">
            <v>XBLOT - Air</v>
          </cell>
          <cell r="AH526" t="str">
            <v>XBLOT - Sea</v>
          </cell>
        </row>
        <row r="527">
          <cell r="B527" t="str">
            <v>XBBHI</v>
          </cell>
          <cell r="C527" t="str">
            <v>SGN G5</v>
          </cell>
          <cell r="AF527" t="str">
            <v>XBRSC</v>
          </cell>
          <cell r="AG527" t="str">
            <v>XBRSC - Air</v>
          </cell>
          <cell r="AH527" t="str">
            <v>XBRSC - Sea</v>
          </cell>
        </row>
        <row r="528">
          <cell r="B528" t="str">
            <v>XBDIT</v>
          </cell>
          <cell r="C528" t="str">
            <v>SGN G5</v>
          </cell>
          <cell r="AF528" t="str">
            <v>XBSKY</v>
          </cell>
          <cell r="AG528" t="str">
            <v>XBSKY - Air</v>
          </cell>
          <cell r="AH528" t="str">
            <v>XBSKY - Sea</v>
          </cell>
        </row>
        <row r="529">
          <cell r="B529" t="str">
            <v>XBETT</v>
          </cell>
          <cell r="C529" t="str">
            <v>SGN G5</v>
          </cell>
          <cell r="AF529" t="str">
            <v>XBVCS</v>
          </cell>
          <cell r="AG529" t="str">
            <v>XBVCS - Air</v>
          </cell>
          <cell r="AH529" t="str">
            <v>XBVCS - Sea</v>
          </cell>
        </row>
        <row r="530">
          <cell r="B530" t="str">
            <v>XBFPM</v>
          </cell>
          <cell r="C530" t="str">
            <v>SGN G5</v>
          </cell>
          <cell r="AF530" t="str">
            <v>XCAC</v>
          </cell>
          <cell r="AG530" t="str">
            <v>XCAC - Air</v>
          </cell>
          <cell r="AH530" t="str">
            <v>XCAC - Sea</v>
          </cell>
        </row>
        <row r="531">
          <cell r="B531" t="str">
            <v>XBGCK</v>
          </cell>
          <cell r="C531" t="str">
            <v>SGN G5</v>
          </cell>
          <cell r="AF531" t="str">
            <v>XCALM</v>
          </cell>
          <cell r="AG531" t="str">
            <v>XCALM - Air</v>
          </cell>
          <cell r="AH531" t="str">
            <v>XCALM - Sea</v>
          </cell>
        </row>
        <row r="532">
          <cell r="B532" t="str">
            <v>XBIGS</v>
          </cell>
          <cell r="C532" t="str">
            <v>SGN G5</v>
          </cell>
          <cell r="AF532" t="str">
            <v>XCANT</v>
          </cell>
          <cell r="AG532" t="str">
            <v>XCANT - Air</v>
          </cell>
          <cell r="AH532" t="str">
            <v>XCANT - Sea</v>
          </cell>
        </row>
        <row r="533">
          <cell r="B533" t="str">
            <v>XBLAIN</v>
          </cell>
          <cell r="C533" t="str">
            <v>SGN G5</v>
          </cell>
          <cell r="D533" t="str">
            <v>HPZ G1</v>
          </cell>
          <cell r="AF533" t="str">
            <v>XCARL</v>
          </cell>
          <cell r="AG533" t="str">
            <v>XCARL - Air</v>
          </cell>
          <cell r="AH533" t="str">
            <v>XCARL - Sea</v>
          </cell>
        </row>
        <row r="534">
          <cell r="B534" t="str">
            <v>XBLOT</v>
          </cell>
          <cell r="C534" t="str">
            <v>SGN G5</v>
          </cell>
          <cell r="AF534" t="str">
            <v>XCASI</v>
          </cell>
          <cell r="AG534" t="str">
            <v>XCASI - Air</v>
          </cell>
          <cell r="AH534" t="str">
            <v>XCASI - Sea</v>
          </cell>
        </row>
        <row r="535">
          <cell r="B535" t="str">
            <v>XBRSC</v>
          </cell>
          <cell r="AF535" t="str">
            <v>XCBSB</v>
          </cell>
          <cell r="AG535" t="str">
            <v>XCBSB - Air</v>
          </cell>
          <cell r="AH535" t="str">
            <v>XCBSB - Sea</v>
          </cell>
        </row>
        <row r="536">
          <cell r="B536" t="str">
            <v>XBSKY</v>
          </cell>
          <cell r="C536" t="str">
            <v>SGN G5</v>
          </cell>
          <cell r="D536" t="str">
            <v>HPZ G1</v>
          </cell>
          <cell r="AF536" t="str">
            <v>XCCIN</v>
          </cell>
          <cell r="AG536" t="str">
            <v>XCCIN - Air</v>
          </cell>
          <cell r="AH536" t="str">
            <v>XCCIN - Sea</v>
          </cell>
        </row>
        <row r="537">
          <cell r="B537" t="str">
            <v>XBVCS</v>
          </cell>
          <cell r="AF537" t="str">
            <v>XCFLT</v>
          </cell>
          <cell r="AG537" t="str">
            <v>XCFLT - Air</v>
          </cell>
          <cell r="AH537" t="str">
            <v>XCFLT - Sea</v>
          </cell>
        </row>
        <row r="538">
          <cell r="B538" t="str">
            <v>XCAC</v>
          </cell>
          <cell r="C538" t="str">
            <v>SGN G5</v>
          </cell>
          <cell r="AF538" t="str">
            <v>XCGPA</v>
          </cell>
          <cell r="AG538" t="str">
            <v>XCGPA - Air</v>
          </cell>
          <cell r="AH538" t="str">
            <v>XCGPA - Sea</v>
          </cell>
        </row>
        <row r="539">
          <cell r="B539" t="str">
            <v>XCALM</v>
          </cell>
          <cell r="C539" t="str">
            <v>SGN G5</v>
          </cell>
          <cell r="AF539" t="str">
            <v>XCGPV</v>
          </cell>
          <cell r="AG539" t="str">
            <v>XCGPV - Air</v>
          </cell>
          <cell r="AH539" t="str">
            <v>XCGPV - Sea</v>
          </cell>
        </row>
        <row r="540">
          <cell r="B540" t="str">
            <v>XCANT</v>
          </cell>
          <cell r="C540" t="str">
            <v>SGN G5</v>
          </cell>
          <cell r="AF540" t="str">
            <v>XCHLG</v>
          </cell>
          <cell r="AG540" t="str">
            <v>XCHLG - Air</v>
          </cell>
          <cell r="AH540" t="str">
            <v>XCHLG - Sea</v>
          </cell>
        </row>
        <row r="541">
          <cell r="B541" t="str">
            <v>XCARL</v>
          </cell>
          <cell r="C541" t="str">
            <v>SGN G5</v>
          </cell>
          <cell r="AF541" t="str">
            <v>XCHSL</v>
          </cell>
          <cell r="AG541" t="str">
            <v>XCHSL - Air</v>
          </cell>
          <cell r="AH541" t="str">
            <v>XCHSL - Sea</v>
          </cell>
        </row>
        <row r="542">
          <cell r="B542" t="str">
            <v>XCASI</v>
          </cell>
          <cell r="C542" t="str">
            <v>SGN G5</v>
          </cell>
          <cell r="AF542" t="str">
            <v>XCIPS</v>
          </cell>
          <cell r="AG542" t="str">
            <v>XCIPS - Air</v>
          </cell>
          <cell r="AH542" t="str">
            <v>XCIPS - Sea</v>
          </cell>
        </row>
        <row r="543">
          <cell r="B543" t="str">
            <v>XCBSB</v>
          </cell>
          <cell r="C543" t="str">
            <v>SGN G5</v>
          </cell>
          <cell r="AF543" t="str">
            <v>XCOEL</v>
          </cell>
          <cell r="AG543" t="str">
            <v>XCOEL - Air</v>
          </cell>
          <cell r="AH543" t="str">
            <v>XCOEL - Sea</v>
          </cell>
        </row>
        <row r="544">
          <cell r="B544" t="str">
            <v>XCCIN</v>
          </cell>
          <cell r="C544" t="str">
            <v>SGN G5</v>
          </cell>
          <cell r="AF544" t="str">
            <v>XCOLPL</v>
          </cell>
          <cell r="AG544" t="str">
            <v>XCOLPL - Air</v>
          </cell>
          <cell r="AH544" t="str">
            <v>XCOLPL - Sea</v>
          </cell>
        </row>
        <row r="545">
          <cell r="B545" t="str">
            <v>XCFLT</v>
          </cell>
          <cell r="C545" t="str">
            <v>SGN G5</v>
          </cell>
          <cell r="D545" t="str">
            <v>HPZ G3</v>
          </cell>
          <cell r="AF545" t="str">
            <v>XCOOP</v>
          </cell>
          <cell r="AG545" t="str">
            <v>XCOOP - Air</v>
          </cell>
          <cell r="AH545" t="str">
            <v>XCOOP - Sea</v>
          </cell>
        </row>
        <row r="546">
          <cell r="B546" t="str">
            <v>XCGPA</v>
          </cell>
          <cell r="C546" t="str">
            <v>SGN G5</v>
          </cell>
          <cell r="AF546" t="str">
            <v>XCOPP</v>
          </cell>
          <cell r="AG546" t="str">
            <v>XCOPP - Air</v>
          </cell>
          <cell r="AH546" t="str">
            <v>XCOPP - Sea</v>
          </cell>
        </row>
        <row r="547">
          <cell r="B547" t="str">
            <v>XCGPV</v>
          </cell>
          <cell r="C547" t="str">
            <v>SGN G5</v>
          </cell>
          <cell r="AF547" t="str">
            <v>XCOTA</v>
          </cell>
          <cell r="AG547" t="str">
            <v>XCOTA - Air</v>
          </cell>
          <cell r="AH547" t="str">
            <v>XCOTA - Sea</v>
          </cell>
        </row>
        <row r="548">
          <cell r="B548" t="str">
            <v>XCHLG</v>
          </cell>
          <cell r="C548" t="str">
            <v>SGN G5</v>
          </cell>
          <cell r="AF548" t="str">
            <v>XCOTY</v>
          </cell>
          <cell r="AG548" t="str">
            <v>XCOTY - Air</v>
          </cell>
          <cell r="AH548" t="str">
            <v>XCOTY - Sea</v>
          </cell>
        </row>
        <row r="549">
          <cell r="B549" t="str">
            <v>XCHSL</v>
          </cell>
          <cell r="C549" t="str">
            <v>SGN G5</v>
          </cell>
          <cell r="AF549" t="str">
            <v>XCRGB</v>
          </cell>
          <cell r="AG549" t="str">
            <v>XCRGB - Air</v>
          </cell>
          <cell r="AH549" t="str">
            <v>XCRGB - Sea</v>
          </cell>
        </row>
        <row r="550">
          <cell r="B550" t="str">
            <v>XCIPS</v>
          </cell>
          <cell r="D550" t="str">
            <v>HPZ G1</v>
          </cell>
          <cell r="AF550" t="str">
            <v>XCSCPL</v>
          </cell>
          <cell r="AG550" t="str">
            <v>XCSCPL - Air</v>
          </cell>
          <cell r="AH550" t="str">
            <v>XCSCPL - Sea</v>
          </cell>
        </row>
        <row r="551">
          <cell r="B551" t="str">
            <v>XCOEL</v>
          </cell>
          <cell r="AF551" t="str">
            <v>XCSTA</v>
          </cell>
          <cell r="AG551" t="str">
            <v>XCSTA - Air</v>
          </cell>
          <cell r="AH551" t="str">
            <v>XCSTA - Sea</v>
          </cell>
        </row>
        <row r="552">
          <cell r="B552" t="str">
            <v>XCOLPL</v>
          </cell>
          <cell r="AF552" t="str">
            <v>XCTLG</v>
          </cell>
          <cell r="AG552" t="str">
            <v>XCTLG - Air</v>
          </cell>
          <cell r="AH552" t="str">
            <v>XCTLG - Sea</v>
          </cell>
        </row>
        <row r="553">
          <cell r="B553" t="str">
            <v>XCOOP</v>
          </cell>
          <cell r="C553" t="str">
            <v>SGN G5</v>
          </cell>
          <cell r="AF553" t="str">
            <v>XCWTD</v>
          </cell>
          <cell r="AG553" t="str">
            <v>XCWTD - Air</v>
          </cell>
          <cell r="AH553" t="str">
            <v>XCWTD - Sea</v>
          </cell>
        </row>
        <row r="554">
          <cell r="B554" t="str">
            <v>XCOPP</v>
          </cell>
          <cell r="AF554" t="str">
            <v>XCYGR</v>
          </cell>
          <cell r="AG554" t="str">
            <v>XCYGR - Air</v>
          </cell>
          <cell r="AH554" t="str">
            <v>XCYGR - Sea</v>
          </cell>
        </row>
        <row r="555">
          <cell r="B555" t="str">
            <v>XCOTA</v>
          </cell>
          <cell r="AF555" t="str">
            <v>XDACL</v>
          </cell>
          <cell r="AG555" t="str">
            <v>XDACL - Air</v>
          </cell>
          <cell r="AH555" t="str">
            <v>XDACL - Sea</v>
          </cell>
        </row>
        <row r="556">
          <cell r="B556" t="str">
            <v>XCOTY</v>
          </cell>
          <cell r="C556" t="str">
            <v>SGN G5</v>
          </cell>
          <cell r="AF556" t="str">
            <v>XDATC</v>
          </cell>
          <cell r="AG556" t="str">
            <v>XDATC - Air</v>
          </cell>
          <cell r="AH556" t="str">
            <v>XDATC - Sea</v>
          </cell>
        </row>
        <row r="557">
          <cell r="B557" t="str">
            <v>XCRGB</v>
          </cell>
          <cell r="AF557" t="str">
            <v>XDEMS</v>
          </cell>
          <cell r="AG557" t="str">
            <v>XDEMS - Air</v>
          </cell>
          <cell r="AH557" t="str">
            <v>XDEMS - Sea</v>
          </cell>
        </row>
        <row r="558">
          <cell r="B558" t="str">
            <v>XCSCPL</v>
          </cell>
          <cell r="AF558" t="str">
            <v>XDGAS</v>
          </cell>
          <cell r="AG558" t="str">
            <v>XDGAS - Air</v>
          </cell>
          <cell r="AH558" t="str">
            <v>XDGAS - Sea</v>
          </cell>
        </row>
        <row r="559">
          <cell r="B559" t="str">
            <v>XCSTA</v>
          </cell>
          <cell r="AF559" t="str">
            <v>XDGC</v>
          </cell>
          <cell r="AG559" t="str">
            <v>XDGC - Air</v>
          </cell>
          <cell r="AH559" t="str">
            <v>XDGC - Sea</v>
          </cell>
        </row>
        <row r="560">
          <cell r="B560" t="str">
            <v>XCTLG</v>
          </cell>
          <cell r="C560" t="str">
            <v>SGN G5</v>
          </cell>
          <cell r="AF560" t="str">
            <v>XDOIT</v>
          </cell>
          <cell r="AG560" t="str">
            <v>XDOIT - Air</v>
          </cell>
          <cell r="AH560" t="str">
            <v>XDOIT - Sea</v>
          </cell>
        </row>
        <row r="561">
          <cell r="B561" t="str">
            <v>XCWTD</v>
          </cell>
          <cell r="AF561" t="str">
            <v>XDONG</v>
          </cell>
          <cell r="AG561" t="str">
            <v>XDONG - Air</v>
          </cell>
          <cell r="AH561" t="str">
            <v>XDONG - Sea</v>
          </cell>
        </row>
        <row r="562">
          <cell r="B562" t="str">
            <v>XCYGR</v>
          </cell>
          <cell r="C562" t="str">
            <v>SGN G5</v>
          </cell>
          <cell r="AF562" t="str">
            <v>XDOPA</v>
          </cell>
          <cell r="AG562" t="str">
            <v>XDOPA - Air</v>
          </cell>
          <cell r="AH562" t="str">
            <v>XDOPA - Sea</v>
          </cell>
        </row>
        <row r="563">
          <cell r="B563" t="str">
            <v>XDACL</v>
          </cell>
          <cell r="C563" t="str">
            <v>SGN G5</v>
          </cell>
          <cell r="AF563" t="str">
            <v>XDSPP</v>
          </cell>
          <cell r="AG563" t="str">
            <v>XDSPP - Air</v>
          </cell>
          <cell r="AH563" t="str">
            <v>XDSPP - Sea</v>
          </cell>
        </row>
        <row r="564">
          <cell r="B564" t="str">
            <v>XDATC</v>
          </cell>
          <cell r="C564" t="str">
            <v>SGN G5</v>
          </cell>
          <cell r="D564" t="str">
            <v>HPZ G2</v>
          </cell>
          <cell r="AF564" t="str">
            <v>XDSYS</v>
          </cell>
          <cell r="AG564" t="str">
            <v>XDSYS - Air</v>
          </cell>
          <cell r="AH564" t="str">
            <v>XDSYS - Sea</v>
          </cell>
        </row>
        <row r="565">
          <cell r="B565" t="str">
            <v>XDEMS</v>
          </cell>
          <cell r="C565" t="str">
            <v>SGN G5</v>
          </cell>
          <cell r="D565" t="str">
            <v>HPZ G2</v>
          </cell>
          <cell r="AF565" t="str">
            <v>XEASS</v>
          </cell>
          <cell r="AG565" t="str">
            <v>XEASS - Air</v>
          </cell>
          <cell r="AH565" t="str">
            <v>XEASS - Sea</v>
          </cell>
        </row>
        <row r="566">
          <cell r="B566" t="str">
            <v>XDGAS</v>
          </cell>
          <cell r="C566" t="str">
            <v>SGN G5</v>
          </cell>
          <cell r="AF566" t="str">
            <v>XEDPF</v>
          </cell>
          <cell r="AG566" t="str">
            <v>XEDPF - Air</v>
          </cell>
          <cell r="AH566" t="str">
            <v>XEDPF - Sea</v>
          </cell>
        </row>
        <row r="567">
          <cell r="B567" t="str">
            <v>XDGC</v>
          </cell>
          <cell r="C567" t="str">
            <v>SGN G5</v>
          </cell>
          <cell r="AF567" t="str">
            <v>XEKCP</v>
          </cell>
          <cell r="AG567" t="str">
            <v>XEKCP - Air</v>
          </cell>
          <cell r="AH567" t="str">
            <v>XEKCP - Sea</v>
          </cell>
        </row>
        <row r="568">
          <cell r="B568" t="str">
            <v>XDOIT</v>
          </cell>
          <cell r="C568" t="str">
            <v>SGN G5</v>
          </cell>
          <cell r="D568" t="str">
            <v>HPZ G2</v>
          </cell>
          <cell r="AF568" t="str">
            <v>XEMTS</v>
          </cell>
          <cell r="AG568" t="str">
            <v>XEMTS - Air</v>
          </cell>
          <cell r="AH568" t="str">
            <v>XEMTS - Sea</v>
          </cell>
        </row>
        <row r="569">
          <cell r="B569" t="str">
            <v>XDONG</v>
          </cell>
          <cell r="AF569" t="str">
            <v>XEWGB</v>
          </cell>
          <cell r="AG569" t="str">
            <v>XEWGB - Air</v>
          </cell>
          <cell r="AH569" t="str">
            <v>XEWGB - Sea</v>
          </cell>
        </row>
        <row r="570">
          <cell r="B570" t="str">
            <v>XDOPA</v>
          </cell>
          <cell r="C570" t="str">
            <v>SGN G5</v>
          </cell>
          <cell r="AF570" t="str">
            <v>XFALH</v>
          </cell>
          <cell r="AG570" t="str">
            <v>XFALH - Air</v>
          </cell>
          <cell r="AH570" t="str">
            <v>XFALH - Sea</v>
          </cell>
        </row>
        <row r="571">
          <cell r="B571" t="str">
            <v>XDSPP</v>
          </cell>
          <cell r="AF571" t="str">
            <v>XFCPE</v>
          </cell>
          <cell r="AG571" t="str">
            <v>XFCPE - Air</v>
          </cell>
          <cell r="AH571" t="str">
            <v>XFCPE - Sea</v>
          </cell>
        </row>
        <row r="572">
          <cell r="B572" t="str">
            <v>XDSYS</v>
          </cell>
          <cell r="C572" t="str">
            <v>SGN G5</v>
          </cell>
          <cell r="AF572" t="str">
            <v>XFCSA</v>
          </cell>
          <cell r="AG572" t="str">
            <v>XFCSA - Air</v>
          </cell>
          <cell r="AH572" t="str">
            <v>XFCSA - Sea</v>
          </cell>
        </row>
        <row r="573">
          <cell r="B573" t="str">
            <v>XEDPF</v>
          </cell>
          <cell r="C573" t="str">
            <v>SGN G5</v>
          </cell>
          <cell r="AF573" t="str">
            <v>XFIKA</v>
          </cell>
          <cell r="AG573" t="str">
            <v>XFIKA - Air</v>
          </cell>
          <cell r="AH573" t="str">
            <v>XFIKA - Sea</v>
          </cell>
        </row>
        <row r="574">
          <cell r="B574" t="str">
            <v>XEKCP</v>
          </cell>
          <cell r="C574" t="str">
            <v>SGN G5</v>
          </cell>
          <cell r="AF574" t="str">
            <v>XFLEP</v>
          </cell>
          <cell r="AG574" t="str">
            <v>XFLEP - Air</v>
          </cell>
          <cell r="AH574" t="str">
            <v>XFLEP - Sea</v>
          </cell>
        </row>
        <row r="575">
          <cell r="B575" t="str">
            <v>XEMTS</v>
          </cell>
          <cell r="AF575" t="str">
            <v>XFMGH</v>
          </cell>
          <cell r="AG575" t="str">
            <v>XFMGH - Air</v>
          </cell>
          <cell r="AH575" t="str">
            <v>XFMGH - Sea</v>
          </cell>
        </row>
        <row r="576">
          <cell r="B576" t="str">
            <v>XEWGB</v>
          </cell>
          <cell r="C576" t="str">
            <v>SGN G5</v>
          </cell>
          <cell r="AF576" t="str">
            <v>XFRAN</v>
          </cell>
          <cell r="AG576" t="str">
            <v>XFRAN - Air</v>
          </cell>
          <cell r="AH576" t="str">
            <v>XFRAN - Sea</v>
          </cell>
        </row>
        <row r="577">
          <cell r="B577" t="str">
            <v>XFALH</v>
          </cell>
          <cell r="C577" t="str">
            <v>SGN G5</v>
          </cell>
          <cell r="AF577" t="str">
            <v>XFRITZ</v>
          </cell>
          <cell r="AG577" t="str">
            <v>XFRITZ - Air</v>
          </cell>
          <cell r="AH577" t="str">
            <v>XFRITZ - Sea</v>
          </cell>
        </row>
        <row r="578">
          <cell r="B578" t="str">
            <v>XFCPE</v>
          </cell>
          <cell r="AF578" t="str">
            <v>XFUXE</v>
          </cell>
          <cell r="AG578" t="str">
            <v>XFUXE - Air</v>
          </cell>
          <cell r="AH578" t="str">
            <v>XFUXE - Sea</v>
          </cell>
        </row>
        <row r="579">
          <cell r="B579" t="str">
            <v>XFCSA</v>
          </cell>
          <cell r="C579" t="str">
            <v>SGN G5</v>
          </cell>
          <cell r="AF579" t="str">
            <v>XGASU</v>
          </cell>
          <cell r="AG579" t="str">
            <v>XGASU - Air</v>
          </cell>
          <cell r="AH579" t="str">
            <v>XGASU - Sea</v>
          </cell>
        </row>
        <row r="580">
          <cell r="B580" t="str">
            <v>XFIKA</v>
          </cell>
          <cell r="C580" t="str">
            <v>SGN G5</v>
          </cell>
          <cell r="AF580" t="str">
            <v>XGAYT</v>
          </cell>
          <cell r="AG580" t="str">
            <v>XGAYT - Air</v>
          </cell>
          <cell r="AH580" t="str">
            <v>XGAYT - Sea</v>
          </cell>
        </row>
        <row r="581">
          <cell r="B581" t="str">
            <v>XFLEP</v>
          </cell>
          <cell r="C581" t="str">
            <v>SGN G5</v>
          </cell>
          <cell r="AF581" t="str">
            <v>XGBBG</v>
          </cell>
          <cell r="AG581" t="str">
            <v>XGBBG - Air</v>
          </cell>
          <cell r="AH581" t="str">
            <v>XGBBG - Sea</v>
          </cell>
        </row>
        <row r="582">
          <cell r="B582" t="str">
            <v>XFMGH</v>
          </cell>
          <cell r="C582" t="str">
            <v>SGN G5</v>
          </cell>
          <cell r="AF582" t="str">
            <v>XGEHP</v>
          </cell>
          <cell r="AG582" t="str">
            <v>XGEHP - Air</v>
          </cell>
          <cell r="AH582" t="str">
            <v>XGEHP - Sea</v>
          </cell>
        </row>
        <row r="583">
          <cell r="B583" t="str">
            <v>XFRAN</v>
          </cell>
          <cell r="C583" t="str">
            <v>SGN G5</v>
          </cell>
          <cell r="AF583" t="str">
            <v>XGETE</v>
          </cell>
          <cell r="AG583" t="str">
            <v>XGETE - Air</v>
          </cell>
          <cell r="AH583" t="str">
            <v>XGETE - Sea</v>
          </cell>
        </row>
        <row r="584">
          <cell r="B584" t="str">
            <v>XFRITZ</v>
          </cell>
          <cell r="C584" t="str">
            <v>SGN G5</v>
          </cell>
          <cell r="AF584" t="str">
            <v>XGEWD</v>
          </cell>
          <cell r="AG584" t="str">
            <v>XGEWD - Air</v>
          </cell>
          <cell r="AH584" t="str">
            <v>XGEWD - Sea</v>
          </cell>
        </row>
        <row r="585">
          <cell r="B585" t="str">
            <v>XFUXE</v>
          </cell>
          <cell r="D585" t="str">
            <v>HPZ G2</v>
          </cell>
          <cell r="AF585" t="str">
            <v>XGFA</v>
          </cell>
          <cell r="AG585" t="str">
            <v>XGFA - Air</v>
          </cell>
          <cell r="AH585" t="str">
            <v>XGFA - Sea</v>
          </cell>
        </row>
        <row r="586">
          <cell r="B586" t="str">
            <v>XGASU</v>
          </cell>
          <cell r="C586" t="str">
            <v>SGN G5</v>
          </cell>
          <cell r="AF586" t="str">
            <v>XGOOL</v>
          </cell>
          <cell r="AG586" t="str">
            <v>XGOOL - Air</v>
          </cell>
          <cell r="AH586" t="str">
            <v>XGOOL - Sea</v>
          </cell>
        </row>
        <row r="587">
          <cell r="B587" t="str">
            <v>XGAYT</v>
          </cell>
          <cell r="AF587" t="str">
            <v>XGPWH</v>
          </cell>
          <cell r="AG587" t="str">
            <v>XGPWH - Air</v>
          </cell>
          <cell r="AH587" t="str">
            <v>XGPWH - Sea</v>
          </cell>
        </row>
        <row r="588">
          <cell r="B588" t="str">
            <v>XGBBG</v>
          </cell>
          <cell r="C588" t="str">
            <v>SGN G5</v>
          </cell>
          <cell r="D588" t="str">
            <v>HPZ G2</v>
          </cell>
          <cell r="AF588" t="str">
            <v>XGRDI</v>
          </cell>
          <cell r="AG588" t="str">
            <v>XGRDI - Air</v>
          </cell>
          <cell r="AH588" t="str">
            <v>XGRDI - Sea</v>
          </cell>
        </row>
        <row r="589">
          <cell r="B589" t="str">
            <v>XGETE</v>
          </cell>
          <cell r="C589" t="str">
            <v>SGN G5</v>
          </cell>
          <cell r="AF589" t="str">
            <v>XGUCO</v>
          </cell>
          <cell r="AG589" t="str">
            <v>XGUCO - Air</v>
          </cell>
          <cell r="AH589" t="str">
            <v>XGUCO - Sea</v>
          </cell>
        </row>
        <row r="590">
          <cell r="B590" t="str">
            <v>XGEWD</v>
          </cell>
          <cell r="C590" t="str">
            <v>SGN G5</v>
          </cell>
          <cell r="AF590" t="str">
            <v>XGUTL</v>
          </cell>
          <cell r="AG590" t="str">
            <v>XGUTL - Air</v>
          </cell>
          <cell r="AH590" t="str">
            <v>XGUTL - Sea</v>
          </cell>
        </row>
        <row r="591">
          <cell r="B591" t="str">
            <v>XGFA</v>
          </cell>
          <cell r="C591" t="str">
            <v>SGN G5</v>
          </cell>
          <cell r="AF591" t="str">
            <v>XHAGL</v>
          </cell>
          <cell r="AG591" t="str">
            <v>XHAGL - Air</v>
          </cell>
          <cell r="AH591" t="str">
            <v>XHAGL - Sea</v>
          </cell>
        </row>
        <row r="592">
          <cell r="B592" t="str">
            <v>XGOOL</v>
          </cell>
          <cell r="C592" t="str">
            <v>SGN G5</v>
          </cell>
          <cell r="AF592" t="str">
            <v>XHBIL</v>
          </cell>
          <cell r="AG592" t="str">
            <v>XHBIL - Air</v>
          </cell>
          <cell r="AH592" t="str">
            <v>XHBIL - Sea</v>
          </cell>
        </row>
        <row r="593">
          <cell r="B593" t="str">
            <v>XGRDI</v>
          </cell>
          <cell r="C593" t="str">
            <v>SGN G4</v>
          </cell>
          <cell r="AF593" t="str">
            <v>XIDSA</v>
          </cell>
          <cell r="AG593" t="str">
            <v>XIDSA - Air</v>
          </cell>
          <cell r="AH593" t="str">
            <v>XIDSA - Sea</v>
          </cell>
        </row>
        <row r="594">
          <cell r="B594" t="str">
            <v>XGUCO</v>
          </cell>
          <cell r="C594" t="str">
            <v>SGN G5</v>
          </cell>
          <cell r="D594" t="str">
            <v>HPZ G3</v>
          </cell>
          <cell r="AF594" t="str">
            <v>XIGDG</v>
          </cell>
          <cell r="AG594" t="str">
            <v>XIGDG - Air</v>
          </cell>
          <cell r="AH594" t="str">
            <v>XIGDG - Sea</v>
          </cell>
        </row>
        <row r="595">
          <cell r="B595" t="str">
            <v>XGUTL</v>
          </cell>
          <cell r="AF595" t="str">
            <v>XIGPO</v>
          </cell>
          <cell r="AG595" t="str">
            <v>XIGPO - Air</v>
          </cell>
          <cell r="AH595" t="str">
            <v>XIGPO - Sea</v>
          </cell>
        </row>
        <row r="596">
          <cell r="B596" t="str">
            <v>XHAGL</v>
          </cell>
          <cell r="C596" t="str">
            <v>SGN G5</v>
          </cell>
          <cell r="AF596" t="str">
            <v>XINMC</v>
          </cell>
          <cell r="AG596" t="str">
            <v>XINMC - Air</v>
          </cell>
          <cell r="AH596" t="str">
            <v>XINMC - Sea</v>
          </cell>
        </row>
        <row r="597">
          <cell r="B597" t="str">
            <v>XHBIL</v>
          </cell>
          <cell r="C597" t="str">
            <v>SGN G5</v>
          </cell>
          <cell r="D597" t="str">
            <v>HPZ G2</v>
          </cell>
          <cell r="AF597" t="str">
            <v>XIRGA</v>
          </cell>
          <cell r="AG597" t="str">
            <v>XIRGA - Air</v>
          </cell>
          <cell r="AH597" t="str">
            <v>XIRGA - Sea</v>
          </cell>
        </row>
        <row r="598">
          <cell r="B598" t="str">
            <v>XIDSA</v>
          </cell>
          <cell r="C598" t="str">
            <v>SGN G5</v>
          </cell>
          <cell r="D598" t="str">
            <v>HPZ G2</v>
          </cell>
          <cell r="AF598" t="str">
            <v>XIRISP</v>
          </cell>
          <cell r="AG598" t="str">
            <v>XIRISP - Air</v>
          </cell>
          <cell r="AH598" t="str">
            <v>XIRISP - Sea</v>
          </cell>
        </row>
        <row r="599">
          <cell r="B599" t="str">
            <v>XIGDG</v>
          </cell>
          <cell r="AF599" t="str">
            <v>XJINW</v>
          </cell>
          <cell r="AG599" t="str">
            <v>XJINW - Air</v>
          </cell>
          <cell r="AH599" t="str">
            <v>XJINW - Sea</v>
          </cell>
        </row>
        <row r="600">
          <cell r="B600" t="str">
            <v>XIGPO</v>
          </cell>
          <cell r="C600" t="str">
            <v>SGN G5</v>
          </cell>
          <cell r="AF600" t="str">
            <v>XJTIN</v>
          </cell>
          <cell r="AG600" t="str">
            <v>XJTIN - Air</v>
          </cell>
          <cell r="AH600" t="str">
            <v>XJTIN - Sea</v>
          </cell>
        </row>
        <row r="601">
          <cell r="B601" t="str">
            <v>XINMC</v>
          </cell>
          <cell r="C601" t="str">
            <v>SGN G5</v>
          </cell>
          <cell r="AF601" t="str">
            <v>XKEENI</v>
          </cell>
          <cell r="AG601" t="str">
            <v>XKEENI - Air</v>
          </cell>
          <cell r="AH601" t="str">
            <v>XKEENI - Sea</v>
          </cell>
        </row>
        <row r="602">
          <cell r="B602" t="str">
            <v>XIRGA</v>
          </cell>
          <cell r="C602" t="str">
            <v>SGN G5</v>
          </cell>
          <cell r="D602" t="str">
            <v>HPZ G3</v>
          </cell>
          <cell r="AF602" t="str">
            <v>XKLLG</v>
          </cell>
          <cell r="AG602" t="str">
            <v>XKLLG - Air</v>
          </cell>
          <cell r="AH602" t="str">
            <v>XKLLG - Sea</v>
          </cell>
        </row>
        <row r="603">
          <cell r="B603" t="str">
            <v>XIRISP</v>
          </cell>
          <cell r="C603" t="str">
            <v>SGN G5</v>
          </cell>
          <cell r="D603" t="str">
            <v>HPZ G2</v>
          </cell>
          <cell r="AF603" t="str">
            <v>XKOFO</v>
          </cell>
          <cell r="AG603" t="str">
            <v>XKOFO - Air</v>
          </cell>
          <cell r="AH603" t="str">
            <v>XKOFO - Sea</v>
          </cell>
        </row>
        <row r="604">
          <cell r="B604" t="str">
            <v>XJINW</v>
          </cell>
          <cell r="C604" t="str">
            <v>SGN G5</v>
          </cell>
          <cell r="AF604" t="str">
            <v>XKOMAR</v>
          </cell>
          <cell r="AG604" t="str">
            <v>XKOMAR - Air</v>
          </cell>
          <cell r="AH604" t="str">
            <v>XKOMAR - Sea</v>
          </cell>
        </row>
        <row r="605">
          <cell r="B605" t="str">
            <v>XJTIN</v>
          </cell>
          <cell r="C605" t="str">
            <v>SGN G5</v>
          </cell>
          <cell r="D605" t="str">
            <v>HPZ G2</v>
          </cell>
          <cell r="AF605" t="str">
            <v>XKWET</v>
          </cell>
          <cell r="AG605" t="str">
            <v>XKWET - Air</v>
          </cell>
          <cell r="AH605" t="str">
            <v>XKWET - Sea</v>
          </cell>
        </row>
        <row r="606">
          <cell r="B606" t="str">
            <v>XKEENI</v>
          </cell>
          <cell r="C606" t="str">
            <v>SGN G5</v>
          </cell>
          <cell r="D606" t="str">
            <v>HPZ G1</v>
          </cell>
          <cell r="AF606" t="str">
            <v>XLATH</v>
          </cell>
          <cell r="AG606" t="str">
            <v>XLATH - Air</v>
          </cell>
          <cell r="AH606" t="str">
            <v>XLATH - Sea</v>
          </cell>
        </row>
        <row r="607">
          <cell r="B607" t="str">
            <v>XKLLG</v>
          </cell>
          <cell r="C607" t="str">
            <v>SGN G5</v>
          </cell>
          <cell r="AF607" t="str">
            <v>XLEBE</v>
          </cell>
          <cell r="AG607" t="str">
            <v>XLEBE - Air</v>
          </cell>
          <cell r="AH607" t="str">
            <v>XLEBE - Sea</v>
          </cell>
        </row>
        <row r="608">
          <cell r="B608" t="str">
            <v>XKOFO</v>
          </cell>
          <cell r="C608" t="str">
            <v>SGN G5</v>
          </cell>
          <cell r="AF608" t="str">
            <v>XLEBI</v>
          </cell>
          <cell r="AG608" t="str">
            <v>XLEBI - Air</v>
          </cell>
          <cell r="AH608" t="str">
            <v>XLEBI - Sea</v>
          </cell>
        </row>
        <row r="609">
          <cell r="B609" t="str">
            <v>XKOMAR</v>
          </cell>
          <cell r="C609" t="str">
            <v>SGN G5</v>
          </cell>
          <cell r="AF609" t="str">
            <v>XLIETZ</v>
          </cell>
          <cell r="AG609" t="str">
            <v>XLIETZ - Air</v>
          </cell>
          <cell r="AH609" t="str">
            <v>XLIETZ - Sea</v>
          </cell>
        </row>
        <row r="610">
          <cell r="B610" t="str">
            <v>XKWET</v>
          </cell>
          <cell r="AF610" t="str">
            <v>XLLYR</v>
          </cell>
          <cell r="AG610" t="str">
            <v>XLLYR - Air</v>
          </cell>
          <cell r="AH610" t="str">
            <v>XLLYR - Sea</v>
          </cell>
        </row>
        <row r="611">
          <cell r="B611" t="str">
            <v>XLATH</v>
          </cell>
          <cell r="C611" t="str">
            <v>SGN G5</v>
          </cell>
          <cell r="AF611" t="str">
            <v>XLUGU</v>
          </cell>
          <cell r="AG611" t="str">
            <v>XLUGU - Air</v>
          </cell>
          <cell r="AH611" t="str">
            <v>XLUGU - Sea</v>
          </cell>
        </row>
        <row r="612">
          <cell r="B612" t="str">
            <v>XLEBE</v>
          </cell>
          <cell r="AF612" t="str">
            <v>XMABD</v>
          </cell>
          <cell r="AG612" t="str">
            <v>XMABD - Air</v>
          </cell>
          <cell r="AH612" t="str">
            <v>XMABD - Sea</v>
          </cell>
        </row>
        <row r="613">
          <cell r="B613" t="str">
            <v>XLEBI</v>
          </cell>
          <cell r="AF613" t="str">
            <v>XMAIM</v>
          </cell>
          <cell r="AG613" t="str">
            <v>XMAIM - Air</v>
          </cell>
          <cell r="AH613" t="str">
            <v>XMAIM - Sea</v>
          </cell>
        </row>
        <row r="614">
          <cell r="B614" t="str">
            <v>XLIETZ</v>
          </cell>
          <cell r="AF614" t="str">
            <v>XMEFO</v>
          </cell>
          <cell r="AG614" t="str">
            <v>XMEFO - Air</v>
          </cell>
          <cell r="AH614" t="str">
            <v>XMEFO - Sea</v>
          </cell>
        </row>
        <row r="615">
          <cell r="B615" t="str">
            <v>XLLYR</v>
          </cell>
          <cell r="C615" t="str">
            <v>SGN G5</v>
          </cell>
          <cell r="AF615" t="str">
            <v>XMGMK</v>
          </cell>
          <cell r="AG615" t="str">
            <v>XMGMK - Air</v>
          </cell>
          <cell r="AH615" t="str">
            <v>XMGMK - Sea</v>
          </cell>
        </row>
        <row r="616">
          <cell r="B616" t="str">
            <v>XLUGU</v>
          </cell>
          <cell r="C616" t="str">
            <v>SGN G5</v>
          </cell>
          <cell r="AF616" t="str">
            <v>XMMSA</v>
          </cell>
          <cell r="AG616" t="str">
            <v>XMMSA - Air</v>
          </cell>
          <cell r="AH616" t="str">
            <v>XMMSA - Sea</v>
          </cell>
        </row>
        <row r="617">
          <cell r="B617" t="str">
            <v>XMABD</v>
          </cell>
          <cell r="AF617" t="str">
            <v>XMOFO</v>
          </cell>
          <cell r="AG617" t="str">
            <v>XMOFO - Air</v>
          </cell>
          <cell r="AH617" t="str">
            <v>XMOFO - Sea</v>
          </cell>
        </row>
        <row r="618">
          <cell r="B618" t="str">
            <v>XMAIM</v>
          </cell>
          <cell r="AF618" t="str">
            <v>XMOMU</v>
          </cell>
          <cell r="AG618" t="str">
            <v>XMOMU - Air</v>
          </cell>
          <cell r="AH618" t="str">
            <v>XMOMU - Sea</v>
          </cell>
        </row>
        <row r="619">
          <cell r="B619" t="str">
            <v>XMEFO</v>
          </cell>
          <cell r="C619" t="str">
            <v>SGN G5</v>
          </cell>
          <cell r="AF619" t="str">
            <v>XMSHD</v>
          </cell>
          <cell r="AG619" t="str">
            <v>XMSHD - Air</v>
          </cell>
          <cell r="AH619" t="str">
            <v>XMSHD - Sea</v>
          </cell>
        </row>
        <row r="620">
          <cell r="B620" t="str">
            <v>XMGMK</v>
          </cell>
          <cell r="C620" t="str">
            <v>SGN G5</v>
          </cell>
          <cell r="D620" t="str">
            <v>HPZ G2</v>
          </cell>
          <cell r="AF620" t="str">
            <v>XMSSF</v>
          </cell>
          <cell r="AG620" t="str">
            <v>XMSSF - Air</v>
          </cell>
          <cell r="AH620" t="str">
            <v>XMSSF - Sea</v>
          </cell>
        </row>
        <row r="621">
          <cell r="B621" t="str">
            <v>XMMSA</v>
          </cell>
          <cell r="AF621" t="str">
            <v>XMSTS</v>
          </cell>
          <cell r="AG621" t="str">
            <v>XMSTS - Air</v>
          </cell>
          <cell r="AH621" t="str">
            <v>XMSTS - Sea</v>
          </cell>
        </row>
        <row r="622">
          <cell r="B622" t="str">
            <v>XMOFO</v>
          </cell>
          <cell r="C622" t="str">
            <v>SGN G5</v>
          </cell>
          <cell r="AF622" t="str">
            <v>XMYTI</v>
          </cell>
          <cell r="AG622" t="str">
            <v>XMYTI - Air</v>
          </cell>
          <cell r="AH622" t="str">
            <v>XMYTI - Sea</v>
          </cell>
        </row>
        <row r="623">
          <cell r="B623" t="str">
            <v>XMOMU</v>
          </cell>
          <cell r="AF623" t="str">
            <v>XNBNV</v>
          </cell>
          <cell r="AG623" t="str">
            <v>XNBNV - Air</v>
          </cell>
          <cell r="AH623" t="str">
            <v>XNBNV - Sea</v>
          </cell>
        </row>
        <row r="624">
          <cell r="B624" t="str">
            <v>XMSHD</v>
          </cell>
          <cell r="D624" t="str">
            <v>HPZ G2</v>
          </cell>
          <cell r="AF624" t="str">
            <v>XNBTG</v>
          </cell>
          <cell r="AG624" t="str">
            <v>XNBTG - Air</v>
          </cell>
          <cell r="AH624" t="str">
            <v>XNBTG - Sea</v>
          </cell>
        </row>
        <row r="625">
          <cell r="B625" t="str">
            <v>XMSSF</v>
          </cell>
          <cell r="AF625" t="str">
            <v>XNERA</v>
          </cell>
          <cell r="AG625" t="str">
            <v>XNERA - Air</v>
          </cell>
          <cell r="AH625" t="str">
            <v>XNERA - Sea</v>
          </cell>
        </row>
        <row r="626">
          <cell r="B626" t="str">
            <v>XMSTS</v>
          </cell>
          <cell r="AF626" t="str">
            <v>XNEWI</v>
          </cell>
          <cell r="AG626" t="str">
            <v>XNEWI - Air</v>
          </cell>
          <cell r="AH626" t="str">
            <v>XNEWI - Sea</v>
          </cell>
        </row>
        <row r="627">
          <cell r="B627" t="str">
            <v>XMYTI</v>
          </cell>
          <cell r="D627" t="str">
            <v>HPZ G3</v>
          </cell>
          <cell r="AF627" t="str">
            <v>XOBI</v>
          </cell>
          <cell r="AG627" t="str">
            <v>XOBI - Air</v>
          </cell>
          <cell r="AH627" t="str">
            <v>XOBI - Sea</v>
          </cell>
        </row>
        <row r="628">
          <cell r="B628" t="str">
            <v>XNBNV</v>
          </cell>
          <cell r="D628" t="str">
            <v>HPZ G3</v>
          </cell>
          <cell r="AF628" t="str">
            <v>XOIPI</v>
          </cell>
          <cell r="AG628" t="str">
            <v>XOIPI - Air</v>
          </cell>
          <cell r="AH628" t="str">
            <v>XOIPI - Sea</v>
          </cell>
        </row>
        <row r="629">
          <cell r="B629" t="str">
            <v>XNBTG</v>
          </cell>
          <cell r="AF629" t="str">
            <v>XOWCP</v>
          </cell>
          <cell r="AG629" t="str">
            <v>XOWCP - Air</v>
          </cell>
          <cell r="AH629" t="str">
            <v>XOWCP - Sea</v>
          </cell>
        </row>
        <row r="630">
          <cell r="B630" t="str">
            <v>XNERA</v>
          </cell>
          <cell r="C630" t="str">
            <v>SGN G5</v>
          </cell>
          <cell r="AF630" t="str">
            <v>XPACS</v>
          </cell>
          <cell r="AG630" t="str">
            <v>XPACS - Air</v>
          </cell>
          <cell r="AH630" t="str">
            <v>XPACS - Sea</v>
          </cell>
        </row>
        <row r="631">
          <cell r="B631" t="str">
            <v>XNEWI</v>
          </cell>
          <cell r="C631" t="str">
            <v>SGN G5</v>
          </cell>
          <cell r="AF631" t="str">
            <v>XPAMG</v>
          </cell>
          <cell r="AG631" t="str">
            <v>XPAMG - Air</v>
          </cell>
          <cell r="AH631" t="str">
            <v>XPAMG - Sea</v>
          </cell>
        </row>
        <row r="632">
          <cell r="B632" t="str">
            <v>XOBI</v>
          </cell>
          <cell r="C632" t="str">
            <v>SGN G5</v>
          </cell>
          <cell r="AF632" t="str">
            <v>XPCL</v>
          </cell>
          <cell r="AG632" t="str">
            <v>XPCL - Air</v>
          </cell>
          <cell r="AH632" t="str">
            <v>XPCL - Sea</v>
          </cell>
        </row>
        <row r="633">
          <cell r="B633" t="str">
            <v>XOIPI</v>
          </cell>
          <cell r="C633" t="str">
            <v>SGN G5</v>
          </cell>
          <cell r="AF633" t="str">
            <v>XPEAC</v>
          </cell>
          <cell r="AG633" t="str">
            <v>XPEAC - Air</v>
          </cell>
          <cell r="AH633" t="str">
            <v>XPEAC - Sea</v>
          </cell>
        </row>
        <row r="634">
          <cell r="B634" t="str">
            <v>XOWCP</v>
          </cell>
          <cell r="D634" t="str">
            <v>HPZ G2</v>
          </cell>
          <cell r="AF634" t="str">
            <v>XPETS</v>
          </cell>
          <cell r="AG634" t="str">
            <v>XPETS - Air</v>
          </cell>
          <cell r="AH634" t="str">
            <v>XPETS - Sea</v>
          </cell>
        </row>
        <row r="635">
          <cell r="B635" t="str">
            <v>XPACS</v>
          </cell>
          <cell r="C635" t="str">
            <v>SGN G5</v>
          </cell>
          <cell r="AF635" t="str">
            <v>XPICO</v>
          </cell>
          <cell r="AG635" t="str">
            <v>XPICO - Air</v>
          </cell>
          <cell r="AH635" t="str">
            <v>XPICO - Sea</v>
          </cell>
        </row>
        <row r="636">
          <cell r="B636" t="str">
            <v>XPAMG</v>
          </cell>
          <cell r="AF636" t="str">
            <v>XPKIDS</v>
          </cell>
          <cell r="AG636" t="str">
            <v>XPKIDS - Air</v>
          </cell>
          <cell r="AH636" t="str">
            <v>XPKIDS - Sea</v>
          </cell>
        </row>
        <row r="637">
          <cell r="B637" t="str">
            <v>XPCL</v>
          </cell>
          <cell r="C637" t="str">
            <v>SGN G5</v>
          </cell>
          <cell r="D637" t="str">
            <v>HPZ G2</v>
          </cell>
          <cell r="AF637" t="str">
            <v>XPMPP</v>
          </cell>
          <cell r="AG637" t="str">
            <v>XPMPP - Air</v>
          </cell>
          <cell r="AH637" t="str">
            <v>XPMPP - Sea</v>
          </cell>
        </row>
        <row r="638">
          <cell r="B638" t="str">
            <v>XPEAC</v>
          </cell>
          <cell r="C638" t="str">
            <v>SGN G5</v>
          </cell>
          <cell r="AF638" t="str">
            <v>XPTVE</v>
          </cell>
          <cell r="AG638" t="str">
            <v>XPTVE - Air</v>
          </cell>
          <cell r="AH638" t="str">
            <v>XPTVE - Sea</v>
          </cell>
        </row>
        <row r="639">
          <cell r="B639" t="str">
            <v>XPETS</v>
          </cell>
          <cell r="C639" t="str">
            <v>SGN G5</v>
          </cell>
          <cell r="D639" t="str">
            <v>HPZ G2</v>
          </cell>
          <cell r="AF639" t="str">
            <v>XPVMI</v>
          </cell>
          <cell r="AG639" t="str">
            <v>XPVMI - Air</v>
          </cell>
          <cell r="AH639" t="str">
            <v>XPVMI - Sea</v>
          </cell>
        </row>
        <row r="640">
          <cell r="B640" t="str">
            <v>XPICO</v>
          </cell>
          <cell r="AF640" t="str">
            <v>XQSUY</v>
          </cell>
          <cell r="AG640" t="str">
            <v>XQSUY - Air</v>
          </cell>
          <cell r="AH640" t="str">
            <v>XQSUY - Sea</v>
          </cell>
        </row>
        <row r="641">
          <cell r="B641" t="str">
            <v>XPKIDS</v>
          </cell>
          <cell r="C641" t="str">
            <v>SGN G3</v>
          </cell>
          <cell r="D641" t="str">
            <v>HPZ G1</v>
          </cell>
          <cell r="AF641" t="str">
            <v>XRBKM</v>
          </cell>
          <cell r="AG641" t="str">
            <v>XRBKM - Air</v>
          </cell>
          <cell r="AH641" t="str">
            <v>XRBKM - Sea</v>
          </cell>
        </row>
        <row r="642">
          <cell r="B642" t="str">
            <v>XPMPP</v>
          </cell>
          <cell r="C642" t="str">
            <v>SGN G5</v>
          </cell>
          <cell r="AF642" t="str">
            <v>XRCAP</v>
          </cell>
          <cell r="AG642" t="str">
            <v>XRCAP - Air</v>
          </cell>
          <cell r="AH642" t="str">
            <v>XRCAP - Sea</v>
          </cell>
        </row>
        <row r="643">
          <cell r="B643" t="str">
            <v>XPTVE</v>
          </cell>
          <cell r="AF643" t="str">
            <v>XREDC</v>
          </cell>
          <cell r="AG643" t="str">
            <v>XREDC - Air</v>
          </cell>
          <cell r="AH643" t="str">
            <v>XREDC - Sea</v>
          </cell>
        </row>
        <row r="644">
          <cell r="B644" t="str">
            <v>XPVMI</v>
          </cell>
          <cell r="AF644" t="str">
            <v>XRIIS</v>
          </cell>
          <cell r="AG644" t="str">
            <v>XRIIS - Air</v>
          </cell>
          <cell r="AH644" t="str">
            <v>XRIIS - Sea</v>
          </cell>
        </row>
        <row r="645">
          <cell r="B645" t="str">
            <v>XQSUY</v>
          </cell>
          <cell r="AF645" t="str">
            <v>XRISP</v>
          </cell>
          <cell r="AG645" t="str">
            <v>XRISP - Air</v>
          </cell>
          <cell r="AH645" t="str">
            <v>XRISP - Sea</v>
          </cell>
        </row>
        <row r="646">
          <cell r="B646" t="str">
            <v>XRBKM</v>
          </cell>
          <cell r="AF646" t="str">
            <v>XROKI</v>
          </cell>
          <cell r="AG646" t="str">
            <v>XROKI - Air</v>
          </cell>
          <cell r="AH646" t="str">
            <v>XROKI - Sea</v>
          </cell>
        </row>
        <row r="647">
          <cell r="B647" t="str">
            <v>XRCAP</v>
          </cell>
          <cell r="D647" t="str">
            <v>HPZ G2</v>
          </cell>
          <cell r="AF647" t="str">
            <v>XRORO</v>
          </cell>
          <cell r="AG647" t="str">
            <v>XRORO - Air</v>
          </cell>
          <cell r="AH647" t="str">
            <v>XRORO - Sea</v>
          </cell>
        </row>
        <row r="648">
          <cell r="B648" t="str">
            <v>XREDC</v>
          </cell>
          <cell r="C648" t="str">
            <v>SGN G5</v>
          </cell>
          <cell r="D648" t="str">
            <v>HPZ G3</v>
          </cell>
          <cell r="AF648" t="str">
            <v>XRPAC</v>
          </cell>
          <cell r="AG648" t="str">
            <v>XRPAC - Air</v>
          </cell>
          <cell r="AH648" t="str">
            <v>XRPAC - Sea</v>
          </cell>
        </row>
        <row r="649">
          <cell r="B649" t="str">
            <v>XRIIS</v>
          </cell>
          <cell r="C649" t="str">
            <v>SGN G5</v>
          </cell>
          <cell r="AF649" t="str">
            <v>XRVCL</v>
          </cell>
          <cell r="AG649" t="str">
            <v>XRVCL - Air</v>
          </cell>
          <cell r="AH649" t="str">
            <v>XRVCL - Sea</v>
          </cell>
        </row>
        <row r="650">
          <cell r="B650" t="str">
            <v>XRISP</v>
          </cell>
          <cell r="C650" t="str">
            <v>SGN G5</v>
          </cell>
          <cell r="AF650" t="str">
            <v>XSAGO</v>
          </cell>
          <cell r="AG650" t="str">
            <v>XSAGO - Air</v>
          </cell>
          <cell r="AH650" t="str">
            <v>XSAGO - Sea</v>
          </cell>
        </row>
        <row r="651">
          <cell r="B651" t="str">
            <v>XROKI</v>
          </cell>
          <cell r="AF651" t="str">
            <v>XSBFCP</v>
          </cell>
          <cell r="AG651" t="str">
            <v>XSBFCP - Air</v>
          </cell>
          <cell r="AH651" t="str">
            <v>XSBFCP - Sea</v>
          </cell>
        </row>
        <row r="652">
          <cell r="B652" t="str">
            <v>XRORO</v>
          </cell>
          <cell r="AF652" t="str">
            <v>XSCGY</v>
          </cell>
          <cell r="AG652" t="str">
            <v>XSCGY - Air</v>
          </cell>
          <cell r="AH652" t="str">
            <v>XSCGY - Sea</v>
          </cell>
        </row>
        <row r="653">
          <cell r="B653" t="str">
            <v>XRPAC</v>
          </cell>
          <cell r="AF653" t="str">
            <v>XSCIN</v>
          </cell>
          <cell r="AG653" t="str">
            <v>XSCIN - Air</v>
          </cell>
          <cell r="AH653" t="str">
            <v>XSCIN - Sea</v>
          </cell>
        </row>
        <row r="654">
          <cell r="B654" t="str">
            <v>XRVCL</v>
          </cell>
          <cell r="C654" t="str">
            <v>SGN G5</v>
          </cell>
          <cell r="AF654" t="str">
            <v>XSEBO</v>
          </cell>
          <cell r="AG654" t="str">
            <v>XSEBO - Air</v>
          </cell>
          <cell r="AH654" t="str">
            <v>XSEBO - Sea</v>
          </cell>
        </row>
        <row r="655">
          <cell r="B655" t="str">
            <v>XSAGO</v>
          </cell>
          <cell r="C655" t="str">
            <v>SGN G5</v>
          </cell>
          <cell r="AF655" t="str">
            <v>XSERC</v>
          </cell>
          <cell r="AG655" t="str">
            <v>XSERC - Air</v>
          </cell>
          <cell r="AH655" t="str">
            <v>XSERC - Sea</v>
          </cell>
        </row>
        <row r="656">
          <cell r="B656" t="str">
            <v>XSBFCP</v>
          </cell>
          <cell r="C656" t="str">
            <v>SGN G5</v>
          </cell>
          <cell r="D656" t="str">
            <v>HPZ G2</v>
          </cell>
          <cell r="AF656" t="str">
            <v>XSHDL</v>
          </cell>
          <cell r="AG656" t="str">
            <v>XSHDL - Air</v>
          </cell>
          <cell r="AH656" t="str">
            <v>XSHDL - Sea</v>
          </cell>
        </row>
        <row r="657">
          <cell r="B657" t="str">
            <v>XSCGY</v>
          </cell>
          <cell r="C657" t="str">
            <v>SGN G5</v>
          </cell>
          <cell r="D657" t="str">
            <v>HPZ G2</v>
          </cell>
          <cell r="AF657" t="str">
            <v>XSHWD</v>
          </cell>
          <cell r="AG657" t="str">
            <v>XSHWD - Air</v>
          </cell>
          <cell r="AH657" t="str">
            <v>XSHWD - Sea</v>
          </cell>
        </row>
        <row r="658">
          <cell r="B658" t="str">
            <v>XSEBO</v>
          </cell>
          <cell r="C658" t="str">
            <v>SGN G5</v>
          </cell>
          <cell r="AF658" t="str">
            <v>XSJIF</v>
          </cell>
          <cell r="AG658" t="str">
            <v>XSJIF - Air</v>
          </cell>
          <cell r="AH658" t="str">
            <v>XSJIF - Sea</v>
          </cell>
        </row>
        <row r="659">
          <cell r="B659" t="str">
            <v>XSERC</v>
          </cell>
          <cell r="C659" t="str">
            <v>SGN G5</v>
          </cell>
          <cell r="D659" t="str">
            <v>HPZ G3</v>
          </cell>
          <cell r="AF659" t="str">
            <v>XSJVF</v>
          </cell>
          <cell r="AG659" t="str">
            <v>XSJVF - Air</v>
          </cell>
          <cell r="AH659" t="str">
            <v>XSJVF - Sea</v>
          </cell>
        </row>
        <row r="660">
          <cell r="B660" t="str">
            <v>XSHDL</v>
          </cell>
          <cell r="AF660" t="str">
            <v>XSKGM</v>
          </cell>
          <cell r="AG660" t="str">
            <v>XSKGM - Air</v>
          </cell>
          <cell r="AH660" t="str">
            <v>XSKGM - Sea</v>
          </cell>
        </row>
        <row r="661">
          <cell r="B661" t="str">
            <v>XSHWD</v>
          </cell>
          <cell r="D661" t="str">
            <v>HPZ G2</v>
          </cell>
          <cell r="AF661" t="str">
            <v>XSLFU</v>
          </cell>
          <cell r="AG661" t="str">
            <v>XSLFU - Air</v>
          </cell>
          <cell r="AH661" t="str">
            <v>XSLFU - Sea</v>
          </cell>
        </row>
        <row r="662">
          <cell r="B662" t="str">
            <v>XSJIF</v>
          </cell>
          <cell r="AF662" t="str">
            <v>XSNAC</v>
          </cell>
          <cell r="AG662" t="str">
            <v>XSNAC - Air</v>
          </cell>
          <cell r="AH662" t="str">
            <v>XSNAC - Sea</v>
          </cell>
        </row>
        <row r="663">
          <cell r="B663" t="str">
            <v>XSKGM</v>
          </cell>
          <cell r="D663" t="str">
            <v>HPZ G3</v>
          </cell>
          <cell r="AF663" t="str">
            <v>XSOLS</v>
          </cell>
          <cell r="AG663" t="str">
            <v>XSOLS - Air</v>
          </cell>
          <cell r="AH663" t="str">
            <v>XSOLS - Sea</v>
          </cell>
        </row>
        <row r="664">
          <cell r="B664" t="str">
            <v>XSLFU</v>
          </cell>
          <cell r="AF664" t="str">
            <v>XSOSO</v>
          </cell>
          <cell r="AG664" t="str">
            <v>XSOSO - Air</v>
          </cell>
          <cell r="AH664" t="str">
            <v>XSOSO - Sea</v>
          </cell>
        </row>
        <row r="665">
          <cell r="B665" t="str">
            <v>XSNAC</v>
          </cell>
          <cell r="C665" t="str">
            <v>SGN G5</v>
          </cell>
          <cell r="AF665" t="str">
            <v>XSOSU</v>
          </cell>
          <cell r="AG665" t="str">
            <v>XSOSU - Air</v>
          </cell>
          <cell r="AH665" t="str">
            <v>XSOSU - Sea</v>
          </cell>
        </row>
        <row r="666">
          <cell r="B666" t="str">
            <v>XSOLS</v>
          </cell>
          <cell r="C666" t="str">
            <v>SGN G5</v>
          </cell>
          <cell r="AF666" t="str">
            <v>XSOTP</v>
          </cell>
          <cell r="AG666" t="str">
            <v>XSOTP - Air</v>
          </cell>
          <cell r="AH666" t="str">
            <v>XSOTP - Sea</v>
          </cell>
        </row>
        <row r="667">
          <cell r="B667" t="str">
            <v>XSOSO</v>
          </cell>
          <cell r="C667" t="str">
            <v>SGN G5</v>
          </cell>
          <cell r="AF667" t="str">
            <v>XSSGM</v>
          </cell>
          <cell r="AG667" t="str">
            <v>XSSGM - Air</v>
          </cell>
          <cell r="AH667" t="str">
            <v>XSSGM - Sea</v>
          </cell>
        </row>
        <row r="668">
          <cell r="B668" t="str">
            <v>XSOSU</v>
          </cell>
          <cell r="C668" t="str">
            <v>SGN G4</v>
          </cell>
          <cell r="AF668" t="str">
            <v>XSTIL</v>
          </cell>
          <cell r="AG668" t="str">
            <v>XSTIL - Air</v>
          </cell>
          <cell r="AH668" t="str">
            <v>XSTIL - Sea</v>
          </cell>
        </row>
        <row r="669">
          <cell r="B669" t="str">
            <v>XSOTP</v>
          </cell>
          <cell r="AF669" t="str">
            <v>XSUDT</v>
          </cell>
          <cell r="AG669" t="str">
            <v>XSUDT - Air</v>
          </cell>
          <cell r="AH669" t="str">
            <v>XSUDT - Sea</v>
          </cell>
        </row>
        <row r="670">
          <cell r="B670" t="str">
            <v>XSSGM</v>
          </cell>
          <cell r="D670" t="str">
            <v>HPZ G3</v>
          </cell>
          <cell r="AF670" t="str">
            <v>XSUPS</v>
          </cell>
          <cell r="AG670" t="str">
            <v>XSUPS - Air</v>
          </cell>
          <cell r="AH670" t="str">
            <v>XSUPS - Sea</v>
          </cell>
        </row>
        <row r="671">
          <cell r="B671" t="str">
            <v>XSTIL</v>
          </cell>
          <cell r="AF671" t="str">
            <v>XSURI</v>
          </cell>
          <cell r="AG671" t="str">
            <v>XSURI - Air</v>
          </cell>
          <cell r="AH671" t="str">
            <v>XSURI - Sea</v>
          </cell>
        </row>
        <row r="672">
          <cell r="B672" t="str">
            <v>XSUDT</v>
          </cell>
          <cell r="C672" t="str">
            <v>SGN G5</v>
          </cell>
          <cell r="AF672" t="str">
            <v>XSUYE</v>
          </cell>
          <cell r="AG672" t="str">
            <v>XSUYE - Air</v>
          </cell>
          <cell r="AH672" t="str">
            <v>XSUYE - Sea</v>
          </cell>
        </row>
        <row r="673">
          <cell r="B673" t="str">
            <v>XSUPS</v>
          </cell>
          <cell r="AF673" t="str">
            <v>XSWBJ</v>
          </cell>
          <cell r="AG673" t="str">
            <v>XSWBJ - Air</v>
          </cell>
          <cell r="AH673" t="str">
            <v>XSWBJ - Sea</v>
          </cell>
        </row>
        <row r="674">
          <cell r="B674" t="str">
            <v>XSWBJ</v>
          </cell>
          <cell r="C674" t="str">
            <v>SGN G5</v>
          </cell>
          <cell r="AF674" t="str">
            <v>XTCCL</v>
          </cell>
          <cell r="AG674" t="str">
            <v>XTCCL - Air</v>
          </cell>
          <cell r="AH674" t="str">
            <v>XTCCL - Sea</v>
          </cell>
        </row>
        <row r="675">
          <cell r="B675" t="str">
            <v>XTCCL</v>
          </cell>
          <cell r="AF675" t="str">
            <v>XTCDP</v>
          </cell>
          <cell r="AG675" t="str">
            <v>XTCDP - Air</v>
          </cell>
          <cell r="AH675" t="str">
            <v>XTCDP - Sea</v>
          </cell>
        </row>
        <row r="676">
          <cell r="B676" t="str">
            <v>XTCDP</v>
          </cell>
          <cell r="AF676" t="str">
            <v>XTCJC</v>
          </cell>
          <cell r="AG676" t="str">
            <v>XTCJC - Air</v>
          </cell>
          <cell r="AH676" t="str">
            <v>XTCJC - Sea</v>
          </cell>
        </row>
        <row r="677">
          <cell r="B677" t="str">
            <v>XTCJC</v>
          </cell>
          <cell r="AF677" t="str">
            <v>XTDSC</v>
          </cell>
          <cell r="AG677" t="str">
            <v>XTDSC - Air</v>
          </cell>
          <cell r="AH677" t="str">
            <v>XTDSC - Sea</v>
          </cell>
        </row>
        <row r="678">
          <cell r="B678" t="str">
            <v>XTDSC</v>
          </cell>
          <cell r="AF678" t="str">
            <v>XTEPG</v>
          </cell>
          <cell r="AG678" t="str">
            <v>XTEPG - Air</v>
          </cell>
          <cell r="AH678" t="str">
            <v>XTEPG - Sea</v>
          </cell>
        </row>
        <row r="679">
          <cell r="B679" t="str">
            <v>XTEPG</v>
          </cell>
          <cell r="AF679" t="str">
            <v>XTHAR</v>
          </cell>
          <cell r="AG679" t="str">
            <v>XTHAR - Air</v>
          </cell>
          <cell r="AH679" t="str">
            <v>XTHAR - Sea</v>
          </cell>
        </row>
        <row r="680">
          <cell r="B680" t="str">
            <v>XTHAR</v>
          </cell>
          <cell r="AF680" t="str">
            <v>XTHRY</v>
          </cell>
          <cell r="AG680" t="str">
            <v>XTHRY - Air</v>
          </cell>
          <cell r="AH680" t="str">
            <v>XTHRY - Sea</v>
          </cell>
        </row>
        <row r="681">
          <cell r="B681" t="str">
            <v>XTHRY</v>
          </cell>
          <cell r="C681" t="str">
            <v>SGN G5</v>
          </cell>
          <cell r="D681" t="str">
            <v>HPZ G1</v>
          </cell>
          <cell r="AF681" t="str">
            <v>XTOPC</v>
          </cell>
          <cell r="AG681" t="str">
            <v>XTOPC - Air</v>
          </cell>
          <cell r="AH681" t="str">
            <v>XTOPC - Sea</v>
          </cell>
        </row>
        <row r="682">
          <cell r="B682" t="str">
            <v>XTOPC</v>
          </cell>
          <cell r="C682" t="str">
            <v>SGN G5</v>
          </cell>
          <cell r="AF682" t="str">
            <v>XTRDU</v>
          </cell>
          <cell r="AG682" t="str">
            <v>XTRDU - Air</v>
          </cell>
          <cell r="AH682" t="str">
            <v>XTRDU - Sea</v>
          </cell>
        </row>
        <row r="683">
          <cell r="B683" t="str">
            <v>XTRDU</v>
          </cell>
          <cell r="C683" t="str">
            <v>SGN G5</v>
          </cell>
          <cell r="AF683" t="str">
            <v>XTSLK</v>
          </cell>
          <cell r="AG683" t="str">
            <v>XTSLK - Air</v>
          </cell>
          <cell r="AH683" t="str">
            <v>XTSLK - Sea</v>
          </cell>
        </row>
        <row r="684">
          <cell r="B684" t="str">
            <v>XTSLK</v>
          </cell>
          <cell r="AF684" t="str">
            <v>XTSUW</v>
          </cell>
          <cell r="AG684" t="str">
            <v>XTSUW - Air</v>
          </cell>
          <cell r="AH684" t="str">
            <v>XTSUW - Sea</v>
          </cell>
        </row>
        <row r="685">
          <cell r="B685" t="str">
            <v>XTSUW</v>
          </cell>
          <cell r="C685" t="str">
            <v>SGN G5</v>
          </cell>
          <cell r="AF685" t="str">
            <v>XTTFE</v>
          </cell>
          <cell r="AG685" t="str">
            <v>XTTFE - Air</v>
          </cell>
          <cell r="AH685" t="str">
            <v>XTTFE - Sea</v>
          </cell>
        </row>
        <row r="686">
          <cell r="B686" t="str">
            <v>XTTFE</v>
          </cell>
          <cell r="C686" t="str">
            <v>SGN G5</v>
          </cell>
          <cell r="AF686" t="str">
            <v>XUASP</v>
          </cell>
          <cell r="AG686" t="str">
            <v>XUASP - Air</v>
          </cell>
          <cell r="AH686" t="str">
            <v>XUASP - Sea</v>
          </cell>
        </row>
        <row r="687">
          <cell r="B687" t="str">
            <v>XUASP</v>
          </cell>
          <cell r="AF687" t="str">
            <v>XUHPT</v>
          </cell>
          <cell r="AG687" t="str">
            <v>XUHPT - Air</v>
          </cell>
          <cell r="AH687" t="str">
            <v>XUHPT - Sea</v>
          </cell>
        </row>
        <row r="688">
          <cell r="B688" t="str">
            <v>XUHPT</v>
          </cell>
          <cell r="C688" t="str">
            <v>SGN G5</v>
          </cell>
          <cell r="AF688" t="str">
            <v>XULIC</v>
          </cell>
          <cell r="AG688" t="str">
            <v>XULIC - Air</v>
          </cell>
          <cell r="AH688" t="str">
            <v>XULIC - Sea</v>
          </cell>
        </row>
        <row r="689">
          <cell r="B689" t="str">
            <v>XULIC</v>
          </cell>
          <cell r="AF689" t="str">
            <v>XUNICE</v>
          </cell>
          <cell r="AG689" t="str">
            <v>XUNICE - Air</v>
          </cell>
          <cell r="AH689" t="str">
            <v>XUNICE - Sea</v>
          </cell>
        </row>
        <row r="690">
          <cell r="B690" t="str">
            <v>XUNICE</v>
          </cell>
          <cell r="AF690" t="str">
            <v>XUNLP</v>
          </cell>
          <cell r="AG690" t="str">
            <v>XUNLP - Air</v>
          </cell>
          <cell r="AH690" t="str">
            <v>XUNLP - Sea</v>
          </cell>
        </row>
        <row r="691">
          <cell r="B691" t="str">
            <v>XUNLP</v>
          </cell>
          <cell r="AF691" t="str">
            <v>XVFBR</v>
          </cell>
          <cell r="AG691" t="str">
            <v>XVFBR - Air</v>
          </cell>
          <cell r="AH691" t="str">
            <v>XVFBR - Sea</v>
          </cell>
        </row>
        <row r="692">
          <cell r="B692" t="str">
            <v>XVFBR</v>
          </cell>
          <cell r="AF692" t="str">
            <v>XVHCA</v>
          </cell>
          <cell r="AG692" t="str">
            <v>XVHCA - Air</v>
          </cell>
          <cell r="AH692" t="str">
            <v>XVHCA - Sea</v>
          </cell>
        </row>
        <row r="693">
          <cell r="B693" t="str">
            <v>XVHCA</v>
          </cell>
          <cell r="C693" t="str">
            <v>SGN G5</v>
          </cell>
          <cell r="AF693" t="str">
            <v>XVJOG</v>
          </cell>
          <cell r="AG693" t="str">
            <v>XVJOG - Air</v>
          </cell>
          <cell r="AH693" t="str">
            <v>XVJOG - Sea</v>
          </cell>
        </row>
        <row r="694">
          <cell r="B694" t="str">
            <v>XVJOG</v>
          </cell>
          <cell r="AF694" t="str">
            <v>XVRTY</v>
          </cell>
          <cell r="AG694" t="str">
            <v>XVRTY - Air</v>
          </cell>
          <cell r="AH694" t="str">
            <v>XVRTY - Sea</v>
          </cell>
        </row>
        <row r="695">
          <cell r="B695" t="str">
            <v>XWETE</v>
          </cell>
          <cell r="C695" t="str">
            <v>SGN G5</v>
          </cell>
          <cell r="AF695" t="str">
            <v>XVSSA</v>
          </cell>
          <cell r="AG695" t="str">
            <v>XVSSA - Air</v>
          </cell>
          <cell r="AH695" t="str">
            <v>XVSSA - Sea</v>
          </cell>
        </row>
        <row r="696">
          <cell r="B696" t="str">
            <v>XWHPO</v>
          </cell>
          <cell r="C696" t="str">
            <v>SGN G5</v>
          </cell>
          <cell r="D696" t="str">
            <v>HPZ G2</v>
          </cell>
          <cell r="AF696" t="str">
            <v>XWASO</v>
          </cell>
          <cell r="AG696" t="str">
            <v>XWASO - Air</v>
          </cell>
          <cell r="AH696" t="str">
            <v>XWASO - Sea</v>
          </cell>
        </row>
        <row r="697">
          <cell r="B697" t="str">
            <v>XWMWG</v>
          </cell>
          <cell r="C697" t="str">
            <v>SGN G5</v>
          </cell>
          <cell r="AF697" t="str">
            <v>XWBRV</v>
          </cell>
          <cell r="AG697" t="str">
            <v>XWBRV - Air</v>
          </cell>
          <cell r="AH697" t="str">
            <v>XWBRV - Sea</v>
          </cell>
        </row>
        <row r="698">
          <cell r="B698" t="str">
            <v>XWSPO</v>
          </cell>
          <cell r="AF698" t="str">
            <v>XWETE</v>
          </cell>
          <cell r="AG698" t="str">
            <v>XWETE - Air</v>
          </cell>
          <cell r="AH698" t="str">
            <v>XWETE - Sea</v>
          </cell>
        </row>
        <row r="699">
          <cell r="B699" t="str">
            <v>XWTIT</v>
          </cell>
          <cell r="C699" t="str">
            <v>SGN G5</v>
          </cell>
          <cell r="D699" t="str">
            <v>HPZ G2</v>
          </cell>
          <cell r="AF699" t="str">
            <v>XWHPO</v>
          </cell>
          <cell r="AG699" t="str">
            <v>XWHPO - Air</v>
          </cell>
          <cell r="AH699" t="str">
            <v>XWHPO - Sea</v>
          </cell>
        </row>
        <row r="700">
          <cell r="B700" t="str">
            <v>ZASEA</v>
          </cell>
          <cell r="AF700" t="str">
            <v>XWKTD</v>
          </cell>
          <cell r="AG700" t="str">
            <v>XWKTD - Air</v>
          </cell>
          <cell r="AH700" t="str">
            <v>XWKTD - Sea</v>
          </cell>
        </row>
        <row r="701">
          <cell r="B701" t="str">
            <v>ZUMBA</v>
          </cell>
          <cell r="AF701" t="str">
            <v>XWMWG</v>
          </cell>
          <cell r="AG701" t="str">
            <v>XWMWG - Air</v>
          </cell>
          <cell r="AH701" t="str">
            <v>XWMWG - Sea</v>
          </cell>
        </row>
        <row r="702">
          <cell r="B702" t="str">
            <v>XGEHP</v>
          </cell>
          <cell r="D702" t="str">
            <v>HPZ G1</v>
          </cell>
          <cell r="AF702" t="str">
            <v>XWSPO</v>
          </cell>
          <cell r="AG702" t="str">
            <v>XWSPO - Air</v>
          </cell>
          <cell r="AH702" t="str">
            <v>XWSPO - Sea</v>
          </cell>
        </row>
        <row r="703">
          <cell r="B703" t="str">
            <v>CHEWY</v>
          </cell>
          <cell r="C703" t="str">
            <v>SGN G3</v>
          </cell>
          <cell r="AF703" t="str">
            <v>XWTIT</v>
          </cell>
          <cell r="AG703" t="str">
            <v>XWTIT - Air</v>
          </cell>
          <cell r="AH703" t="str">
            <v>XWTIT - Sea</v>
          </cell>
        </row>
        <row r="704">
          <cell r="B704" t="str">
            <v>FOOTES</v>
          </cell>
          <cell r="C704" t="str">
            <v>SGN G3</v>
          </cell>
          <cell r="AF704" t="str">
            <v>ZASEA</v>
          </cell>
          <cell r="AG704" t="str">
            <v>ZASEA - Air</v>
          </cell>
          <cell r="AH704" t="str">
            <v>ZASEA - Sea</v>
          </cell>
        </row>
        <row r="705">
          <cell r="B705" t="str">
            <v>NGBR</v>
          </cell>
          <cell r="C705" t="str">
            <v>SGN G5</v>
          </cell>
          <cell r="AF705" t="str">
            <v>ZUMBA</v>
          </cell>
          <cell r="AG705" t="str">
            <v>ZUMBA - Air</v>
          </cell>
          <cell r="AH705" t="str">
            <v>ZUMBA - Sea</v>
          </cell>
        </row>
        <row r="744">
          <cell r="B744" t="str">
            <v>EOF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D077-20C4-4DA6-9428-268B4E1245DD}">
  <sheetPr codeName="Sheet1">
    <tabColor rgb="FFFF0000"/>
  </sheetPr>
  <dimension ref="A1:N31"/>
  <sheetViews>
    <sheetView showGridLines="0" tabSelected="1" zoomScaleNormal="100" workbookViewId="0">
      <selection activeCell="K5" sqref="K5"/>
    </sheetView>
  </sheetViews>
  <sheetFormatPr defaultColWidth="9.140625" defaultRowHeight="15" x14ac:dyDescent="0.25"/>
  <cols>
    <col min="1" max="1" width="11.28515625" style="35" customWidth="1"/>
    <col min="2" max="2" width="10.28515625" style="35" customWidth="1"/>
    <col min="3" max="3" width="9.28515625" style="35" customWidth="1"/>
    <col min="4" max="4" width="8.42578125" style="35" bestFit="1" customWidth="1"/>
    <col min="5" max="5" width="8.85546875" style="35" customWidth="1"/>
    <col min="6" max="6" width="12.140625" style="35" customWidth="1"/>
    <col min="7" max="7" width="8.42578125" style="35" bestFit="1" customWidth="1"/>
    <col min="8" max="8" width="9.5703125" style="35" bestFit="1" customWidth="1"/>
    <col min="9" max="9" width="11" style="35" bestFit="1" customWidth="1"/>
    <col min="10" max="10" width="9.85546875" style="35" bestFit="1" customWidth="1"/>
    <col min="11" max="16384" width="9.140625" style="35"/>
  </cols>
  <sheetData>
    <row r="1" spans="1:14" ht="21.75" thickBot="1" x14ac:dyDescent="0.4">
      <c r="A1" s="41"/>
      <c r="B1" s="41" t="s">
        <v>0</v>
      </c>
      <c r="C1" s="41"/>
      <c r="D1" s="1010">
        <f ca="1">TODAY()</f>
        <v>45148</v>
      </c>
      <c r="E1" s="1010"/>
      <c r="F1" s="1010"/>
      <c r="G1" s="1010"/>
      <c r="H1" s="1010"/>
      <c r="I1" s="37"/>
    </row>
    <row r="2" spans="1:14" ht="16.5" customHeight="1" thickBot="1" x14ac:dyDescent="0.3">
      <c r="A2" s="1007" t="s">
        <v>1</v>
      </c>
      <c r="B2" s="1011" t="s">
        <v>2</v>
      </c>
      <c r="C2" s="1014" t="s">
        <v>3</v>
      </c>
      <c r="D2" s="1002" t="s">
        <v>4</v>
      </c>
      <c r="E2" s="1002"/>
      <c r="F2" s="1002"/>
      <c r="G2" s="1002"/>
      <c r="H2" s="1002"/>
      <c r="I2" s="1017"/>
      <c r="J2" s="999" t="s">
        <v>5</v>
      </c>
    </row>
    <row r="3" spans="1:14" ht="16.5" thickBot="1" x14ac:dyDescent="0.3">
      <c r="A3" s="1008"/>
      <c r="B3" s="1012"/>
      <c r="C3" s="1015"/>
      <c r="D3" s="1002" t="s">
        <v>6</v>
      </c>
      <c r="E3" s="1002"/>
      <c r="F3" s="1003" t="s">
        <v>7</v>
      </c>
      <c r="G3" s="1002" t="s">
        <v>8</v>
      </c>
      <c r="H3" s="1002"/>
      <c r="I3" s="1005" t="s">
        <v>9</v>
      </c>
      <c r="J3" s="1000"/>
    </row>
    <row r="4" spans="1:14" ht="16.5" thickBot="1" x14ac:dyDescent="0.3">
      <c r="A4" s="1009"/>
      <c r="B4" s="1013"/>
      <c r="C4" s="1016"/>
      <c r="D4" s="985" t="s">
        <v>10</v>
      </c>
      <c r="E4" s="42" t="s">
        <v>11</v>
      </c>
      <c r="F4" s="1004"/>
      <c r="G4" s="42" t="s">
        <v>10</v>
      </c>
      <c r="H4" s="42" t="s">
        <v>11</v>
      </c>
      <c r="I4" s="1006"/>
      <c r="J4" s="1001"/>
    </row>
    <row r="5" spans="1:14" ht="15.75" x14ac:dyDescent="0.25">
      <c r="A5" s="978" t="str" cm="1">
        <f t="array" ref="A5">INDEX([1]!DATA_CL_MASTERCODE,MATCH(Summary!B5,[1]!DATA_CL_CUSTOMERCODE,0))</f>
        <v>AAFES</v>
      </c>
      <c r="B5" s="976" t="s">
        <v>17</v>
      </c>
      <c r="C5" s="989">
        <f>[2]Booking_SGN!$C$3</f>
        <v>31</v>
      </c>
      <c r="D5" s="986">
        <f>AAFES!R93</f>
        <v>0</v>
      </c>
      <c r="E5" s="43">
        <f>AAFES!M93</f>
        <v>0</v>
      </c>
      <c r="F5" s="43">
        <f t="shared" ref="F5:F28" si="0">D5+E5</f>
        <v>0</v>
      </c>
      <c r="G5" s="43">
        <f>AAFES!R134</f>
        <v>0</v>
      </c>
      <c r="H5" s="43">
        <f>AAFES!M134</f>
        <v>0</v>
      </c>
      <c r="I5" s="43">
        <f t="shared" ref="I5:I27" si="1">G5+H5</f>
        <v>0</v>
      </c>
      <c r="J5" s="44">
        <f t="shared" ref="J5:J27" si="2">F5+I5</f>
        <v>0</v>
      </c>
    </row>
    <row r="6" spans="1:14" ht="15.75" x14ac:dyDescent="0.25">
      <c r="A6" s="978" t="str" cm="1">
        <f t="array" ref="A6">INDEX([1]!DATA_CL_MASTERCODE,MATCH(Summary!B6,[1]!DATA_CL_CUSTOMERCODE,0))</f>
        <v>ALLB</v>
      </c>
      <c r="B6" s="977" t="s">
        <v>32</v>
      </c>
      <c r="C6" s="989">
        <f>[2]Booking_SGN!$C$3</f>
        <v>31</v>
      </c>
      <c r="D6" s="987">
        <f>ALLB!R99</f>
        <v>0</v>
      </c>
      <c r="E6" s="45">
        <f>ALLB!M99</f>
        <v>0</v>
      </c>
      <c r="F6" s="43">
        <f t="shared" si="0"/>
        <v>0</v>
      </c>
      <c r="G6" s="45">
        <f>ALLB!R104</f>
        <v>0</v>
      </c>
      <c r="H6" s="45">
        <f>XSOLS!M145</f>
        <v>0</v>
      </c>
      <c r="I6" s="43">
        <f t="shared" si="1"/>
        <v>0</v>
      </c>
      <c r="J6" s="44">
        <f t="shared" si="2"/>
        <v>0</v>
      </c>
    </row>
    <row r="7" spans="1:14" ht="15.75" x14ac:dyDescent="0.25">
      <c r="A7" s="978" t="str" cm="1">
        <f t="array" ref="A7">INDEX([1]!DATA_CL_MASTERCODE,MATCH(Summary!B7,[1]!DATA_CL_CUSTOMERCODE,0))</f>
        <v>WATTS</v>
      </c>
      <c r="B7" s="977" t="s">
        <v>15</v>
      </c>
      <c r="C7" s="989">
        <f>[2]Booking_SGN!$C$3</f>
        <v>31</v>
      </c>
      <c r="D7" s="987">
        <f>DORM!R106</f>
        <v>0</v>
      </c>
      <c r="E7" s="45">
        <f>DORM!M106</f>
        <v>0</v>
      </c>
      <c r="F7" s="43">
        <f t="shared" si="0"/>
        <v>0</v>
      </c>
      <c r="G7" s="45">
        <f>DORM!R155</f>
        <v>0</v>
      </c>
      <c r="H7" s="45">
        <f>DORM!M155</f>
        <v>0</v>
      </c>
      <c r="I7" s="43">
        <f t="shared" si="1"/>
        <v>0</v>
      </c>
      <c r="J7" s="44">
        <f t="shared" si="2"/>
        <v>0</v>
      </c>
    </row>
    <row r="8" spans="1:14" ht="15.75" x14ac:dyDescent="0.25">
      <c r="A8" s="978" t="str" cm="1">
        <f t="array" ref="A8">INDEX([1]!DATA_CL_MASTERCODE,MATCH(Summary!B8,[1]!DATA_CL_CUSTOMERCODE,0))</f>
        <v>DSAQSP</v>
      </c>
      <c r="B8" s="977" t="s">
        <v>30</v>
      </c>
      <c r="C8" s="989">
        <f>[2]Booking_SGN!$C$3</f>
        <v>31</v>
      </c>
      <c r="D8" s="987">
        <f>DSAQSP!R101</f>
        <v>0</v>
      </c>
      <c r="E8" s="45">
        <f>DSAQSP!M101</f>
        <v>0</v>
      </c>
      <c r="F8" s="43">
        <f t="shared" si="0"/>
        <v>0</v>
      </c>
      <c r="G8" s="45">
        <f>DSAQSP!R150</f>
        <v>0</v>
      </c>
      <c r="H8" s="45">
        <f>DSAQSP!M150</f>
        <v>0</v>
      </c>
      <c r="I8" s="43">
        <f t="shared" si="1"/>
        <v>0</v>
      </c>
      <c r="J8" s="44">
        <f t="shared" si="2"/>
        <v>0</v>
      </c>
    </row>
    <row r="9" spans="1:14" ht="15.75" x14ac:dyDescent="0.25">
      <c r="A9" s="978" t="str" cm="1">
        <f t="array" ref="A9">INDEX([1]!DATA_CL_MASTERCODE,MATCH(Summary!B9,[1]!DATA_CL_CUSTOMERCODE,0))</f>
        <v>NIDEC</v>
      </c>
      <c r="B9" s="977" t="s">
        <v>27</v>
      </c>
      <c r="C9" s="989">
        <f>[2]Booking_SGN!$C$3</f>
        <v>31</v>
      </c>
      <c r="D9" s="987">
        <f>EMCI!R97</f>
        <v>0</v>
      </c>
      <c r="E9" s="45">
        <f>EMCI!M97</f>
        <v>0</v>
      </c>
      <c r="F9" s="43">
        <f t="shared" si="0"/>
        <v>0</v>
      </c>
      <c r="G9" s="45">
        <f>EMCI!R132</f>
        <v>0</v>
      </c>
      <c r="H9" s="45">
        <f>EMCI!M132</f>
        <v>0</v>
      </c>
      <c r="I9" s="43">
        <f t="shared" si="1"/>
        <v>0</v>
      </c>
      <c r="J9" s="44">
        <f t="shared" si="2"/>
        <v>0</v>
      </c>
    </row>
    <row r="10" spans="1:14" ht="15.75" x14ac:dyDescent="0.25">
      <c r="A10" s="978" t="str" cm="1">
        <f t="array" ref="A10">INDEX([1]!DATA_CL_MASTERCODE,MATCH(Summary!B10,[1]!DATA_CL_CUSTOMERCODE,0))</f>
        <v>LII</v>
      </c>
      <c r="B10" s="977" t="s">
        <v>22</v>
      </c>
      <c r="C10" s="989">
        <f>[2]Booking_SGN!$C$3</f>
        <v>31</v>
      </c>
      <c r="D10" s="987">
        <f>LIICO!R95</f>
        <v>0</v>
      </c>
      <c r="E10" s="45">
        <f>LIICO!M95</f>
        <v>0</v>
      </c>
      <c r="F10" s="43">
        <f t="shared" si="0"/>
        <v>0</v>
      </c>
      <c r="G10" s="45">
        <f>LIICO!R133</f>
        <v>0</v>
      </c>
      <c r="H10" s="45">
        <f>LIICO!M133</f>
        <v>0</v>
      </c>
      <c r="I10" s="43">
        <f t="shared" si="1"/>
        <v>0</v>
      </c>
      <c r="J10" s="44">
        <f t="shared" si="2"/>
        <v>0</v>
      </c>
    </row>
    <row r="11" spans="1:14" ht="15.75" x14ac:dyDescent="0.25">
      <c r="A11" s="978" t="str" cm="1">
        <f t="array" ref="A11">INDEX([1]!DATA_CL_MASTERCODE,MATCH(Summary!B11,[1]!DATA_CL_CUSTOMERCODE,0))</f>
        <v>LII</v>
      </c>
      <c r="B11" s="977" t="s">
        <v>23</v>
      </c>
      <c r="C11" s="989">
        <f>[2]Booking_SGN!$C$3</f>
        <v>31</v>
      </c>
      <c r="D11" s="987">
        <f>LIIRE!R93</f>
        <v>0</v>
      </c>
      <c r="E11" s="45">
        <f>LIIRE!M93</f>
        <v>0.50300347222222219</v>
      </c>
      <c r="F11" s="43">
        <f t="shared" si="0"/>
        <v>0.50300347222222219</v>
      </c>
      <c r="G11" s="45">
        <f>LIIRE!R131</f>
        <v>0</v>
      </c>
      <c r="H11" s="45">
        <f>LIIRE!M131</f>
        <v>3.8045138888888892E-2</v>
      </c>
      <c r="I11" s="43">
        <f t="shared" si="1"/>
        <v>3.8045138888888892E-2</v>
      </c>
      <c r="J11" s="44">
        <f t="shared" si="2"/>
        <v>0.54104861111111113</v>
      </c>
    </row>
    <row r="12" spans="1:14" ht="15.75" x14ac:dyDescent="0.25">
      <c r="A12" s="978" t="str" cm="1">
        <f t="array" ref="A12">INDEX([1]!DATA_CL_MASTERCODE,MATCH(Summary!B12,[1]!DATA_CL_CUSTOMERCODE,0))</f>
        <v>LII</v>
      </c>
      <c r="B12" s="977" t="s">
        <v>24</v>
      </c>
      <c r="C12" s="989">
        <f>[2]Booking_SGN!$C$3</f>
        <v>31</v>
      </c>
      <c r="D12" s="987">
        <f>LIIWWR!R93</f>
        <v>0</v>
      </c>
      <c r="E12" s="45">
        <f>LIIWWR!M93</f>
        <v>0</v>
      </c>
      <c r="F12" s="43">
        <f t="shared" si="0"/>
        <v>0</v>
      </c>
      <c r="G12" s="45">
        <f>LIIWWR!R131</f>
        <v>0</v>
      </c>
      <c r="H12" s="45">
        <f>LIIWWR!M131</f>
        <v>0</v>
      </c>
      <c r="I12" s="43">
        <f t="shared" si="1"/>
        <v>0</v>
      </c>
      <c r="J12" s="44">
        <f t="shared" si="2"/>
        <v>0</v>
      </c>
    </row>
    <row r="13" spans="1:14" ht="15.75" x14ac:dyDescent="0.25">
      <c r="A13" s="978" t="str" cm="1">
        <f t="array" ref="A13">INDEX([1]!DATA_CL_MASTERCODE,MATCH(Summary!B13,[1]!DATA_CL_CUSTOMERCODE,0))</f>
        <v>KTK</v>
      </c>
      <c r="B13" s="977" t="s">
        <v>26</v>
      </c>
      <c r="C13" s="989">
        <f>[2]Booking_SGN!$C$3</f>
        <v>31</v>
      </c>
      <c r="D13" s="987">
        <f>MKI!R98</f>
        <v>0</v>
      </c>
      <c r="E13" s="45">
        <f>MKI!M98</f>
        <v>0</v>
      </c>
      <c r="F13" s="43">
        <f t="shared" si="0"/>
        <v>0</v>
      </c>
      <c r="G13" s="45">
        <f>MKI!R133</f>
        <v>0</v>
      </c>
      <c r="H13" s="45">
        <f>MKI!M133</f>
        <v>0</v>
      </c>
      <c r="I13" s="43">
        <f t="shared" si="1"/>
        <v>0</v>
      </c>
      <c r="J13" s="44">
        <f t="shared" si="2"/>
        <v>0</v>
      </c>
    </row>
    <row r="14" spans="1:14" ht="15.75" x14ac:dyDescent="0.25">
      <c r="A14" s="978" t="str" cm="1">
        <f t="array" ref="A14">INDEX([1]!DATA_CL_MASTERCODE,MATCH(Summary!B14,[1]!DATA_CL_CUSTOMERCODE,0))</f>
        <v>NIDEC</v>
      </c>
      <c r="B14" s="977" t="s">
        <v>28</v>
      </c>
      <c r="C14" s="989">
        <f>[2]Booking_SGN!$C$3</f>
        <v>31</v>
      </c>
      <c r="D14" s="987">
        <f>NHAC!R98</f>
        <v>0</v>
      </c>
      <c r="E14" s="45">
        <f>NHAC!M98</f>
        <v>0</v>
      </c>
      <c r="F14" s="43">
        <f t="shared" si="0"/>
        <v>0</v>
      </c>
      <c r="G14" s="45">
        <f>NHAC!R133</f>
        <v>0</v>
      </c>
      <c r="H14" s="45">
        <f>NHAC!M133</f>
        <v>0</v>
      </c>
      <c r="I14" s="43">
        <f t="shared" si="1"/>
        <v>0</v>
      </c>
      <c r="J14" s="44">
        <f t="shared" si="2"/>
        <v>0</v>
      </c>
    </row>
    <row r="15" spans="1:14" ht="15.75" x14ac:dyDescent="0.25">
      <c r="A15" s="978" t="str" cm="1">
        <f t="array" ref="A15">INDEX([1]!DATA_CL_MASTERCODE,MATCH(Summary!B15,[1]!DATA_CL_CUSTOMERCODE,0))</f>
        <v>WRNCO</v>
      </c>
      <c r="B15" s="977" t="s">
        <v>13</v>
      </c>
      <c r="C15" s="989">
        <f>[2]Booking_SGN!$C$3</f>
        <v>31</v>
      </c>
      <c r="D15" s="987">
        <f>PVHJA!R102</f>
        <v>0</v>
      </c>
      <c r="E15" s="45">
        <f>PVHJA!M102</f>
        <v>0</v>
      </c>
      <c r="F15" s="43">
        <f t="shared" si="0"/>
        <v>0</v>
      </c>
      <c r="G15" s="45">
        <f>PVHJA!R152</f>
        <v>0</v>
      </c>
      <c r="H15" s="45">
        <f>PVHJA!M152</f>
        <v>0</v>
      </c>
      <c r="I15" s="43">
        <f t="shared" si="1"/>
        <v>0</v>
      </c>
      <c r="J15" s="44">
        <f t="shared" si="2"/>
        <v>0</v>
      </c>
      <c r="K15" s="960"/>
      <c r="L15" s="960"/>
      <c r="M15" s="960"/>
      <c r="N15" s="960"/>
    </row>
    <row r="16" spans="1:14" ht="15.75" x14ac:dyDescent="0.25">
      <c r="A16" s="978" t="str" cm="1">
        <f t="array" ref="A16">INDEX([1]!DATA_CL_MASTERCODE,MATCH(Summary!B16,[1]!DATA_CL_CUSTOMERCODE,0))</f>
        <v>WRNCO</v>
      </c>
      <c r="B16" s="977" t="s">
        <v>14</v>
      </c>
      <c r="C16" s="989">
        <f>[2]Booking_SGN!$C$3</f>
        <v>31</v>
      </c>
      <c r="D16" s="987">
        <f>THAS!R107</f>
        <v>0</v>
      </c>
      <c r="E16" s="45">
        <f>THAS!M107</f>
        <v>0</v>
      </c>
      <c r="F16" s="43">
        <f t="shared" si="0"/>
        <v>0</v>
      </c>
      <c r="G16" s="45">
        <f>THAS!R157</f>
        <v>0</v>
      </c>
      <c r="H16" s="45">
        <f>THAS!M157</f>
        <v>0</v>
      </c>
      <c r="I16" s="43">
        <f t="shared" si="1"/>
        <v>0</v>
      </c>
      <c r="J16" s="44">
        <f t="shared" si="2"/>
        <v>0</v>
      </c>
      <c r="K16" s="960"/>
      <c r="L16" s="960"/>
      <c r="M16" s="960"/>
      <c r="N16" s="960"/>
    </row>
    <row r="17" spans="1:14" ht="15.75" x14ac:dyDescent="0.25">
      <c r="A17" s="978" t="str" cm="1">
        <f t="array" ref="A17">INDEX([1]!DATA_CL_MASTERCODE,MATCH(Summary!B17,[1]!DATA_CL_CUSTOMERCODE,0))</f>
        <v>WRNCO</v>
      </c>
      <c r="B17" s="977" t="s">
        <v>12</v>
      </c>
      <c r="C17" s="989">
        <f>[2]Booking_SGN!$C$3</f>
        <v>31</v>
      </c>
      <c r="D17" s="987">
        <f>WARAS!R105</f>
        <v>0</v>
      </c>
      <c r="E17" s="45">
        <f>WARAS!M105</f>
        <v>0.11363835470085465</v>
      </c>
      <c r="F17" s="43">
        <f t="shared" si="0"/>
        <v>0.11363835470085465</v>
      </c>
      <c r="G17" s="45">
        <f>WARAS!R158</f>
        <v>0</v>
      </c>
      <c r="H17" s="45">
        <f>WARAS!M158</f>
        <v>4.7557692307692309E-3</v>
      </c>
      <c r="I17" s="43">
        <f t="shared" si="1"/>
        <v>4.7557692307692309E-3</v>
      </c>
      <c r="J17" s="44">
        <f t="shared" si="2"/>
        <v>0.11839412393162388</v>
      </c>
      <c r="K17" s="960"/>
      <c r="L17" s="960"/>
      <c r="M17" s="960"/>
      <c r="N17" s="960"/>
    </row>
    <row r="18" spans="1:14" ht="15.75" x14ac:dyDescent="0.25">
      <c r="A18" s="978" t="str" cm="1">
        <f t="array" ref="A18">INDEX([1]!DATA_CL_MASTERCODE,MATCH(Summary!B18,[1]!DATA_CL_CUSTOMERCODE,0))</f>
        <v>WYNBRG</v>
      </c>
      <c r="B18" s="977" t="s">
        <v>25</v>
      </c>
      <c r="C18" s="989">
        <f>[2]Booking_SGN!$C$3</f>
        <v>31</v>
      </c>
      <c r="D18" s="987">
        <f>WYNGBR!R104</f>
        <v>0</v>
      </c>
      <c r="E18" s="45">
        <f>WYNGBR!M104</f>
        <v>0</v>
      </c>
      <c r="F18" s="43">
        <f t="shared" si="0"/>
        <v>0</v>
      </c>
      <c r="G18" s="45">
        <f>WYNGBR!R109</f>
        <v>0</v>
      </c>
      <c r="H18" s="45">
        <f>WYNGBR!M109</f>
        <v>0</v>
      </c>
      <c r="I18" s="43">
        <f t="shared" si="1"/>
        <v>0</v>
      </c>
      <c r="J18" s="44">
        <f t="shared" si="2"/>
        <v>0</v>
      </c>
    </row>
    <row r="19" spans="1:14" ht="15.75" x14ac:dyDescent="0.25">
      <c r="A19" s="978" t="str" cm="1">
        <f t="array" ref="A19">INDEX([1]!DATA_CL_MASTERCODE,MATCH(Summary!B19,[1]!DATA_CL_CUSTOMERCODE,0))</f>
        <v>X47BL</v>
      </c>
      <c r="B19" s="977" t="s">
        <v>29</v>
      </c>
      <c r="C19" s="989">
        <f>[2]Booking_SGN!$C$3</f>
        <v>31</v>
      </c>
      <c r="D19" s="987">
        <f>X47BL!R95</f>
        <v>0</v>
      </c>
      <c r="E19" s="45">
        <f>X47BL!M95</f>
        <v>0</v>
      </c>
      <c r="F19" s="43">
        <f t="shared" si="0"/>
        <v>0</v>
      </c>
      <c r="G19" s="45">
        <f>X47BL!R144</f>
        <v>0</v>
      </c>
      <c r="H19" s="45">
        <f>X47BL!M144</f>
        <v>0</v>
      </c>
      <c r="I19" s="43">
        <f t="shared" si="1"/>
        <v>0</v>
      </c>
      <c r="J19" s="44">
        <f t="shared" si="2"/>
        <v>0</v>
      </c>
    </row>
    <row r="20" spans="1:14" ht="15.75" x14ac:dyDescent="0.25">
      <c r="A20" s="978" t="str" cm="1">
        <f t="array" ref="A20">INDEX([1]!DATA_CL_MASTERCODE,MATCH(Summary!B20,[1]!DATA_CL_CUSTOMERCODE,0))</f>
        <v>XATPE</v>
      </c>
      <c r="B20" s="977" t="s">
        <v>18</v>
      </c>
      <c r="C20" s="989">
        <f>[2]Booking_SGN!$C$3</f>
        <v>31</v>
      </c>
      <c r="D20" s="987">
        <f>XATPE!R96</f>
        <v>0</v>
      </c>
      <c r="E20" s="45">
        <f>XATPE!M96</f>
        <v>0</v>
      </c>
      <c r="F20" s="43">
        <f t="shared" si="0"/>
        <v>0</v>
      </c>
      <c r="G20" s="45">
        <f>XATPE!R101</f>
        <v>0</v>
      </c>
      <c r="H20" s="45">
        <f>XATPE!M101</f>
        <v>0</v>
      </c>
      <c r="I20" s="43">
        <f t="shared" si="1"/>
        <v>0</v>
      </c>
      <c r="J20" s="44">
        <f t="shared" si="2"/>
        <v>0</v>
      </c>
    </row>
    <row r="21" spans="1:14" ht="15.75" x14ac:dyDescent="0.25">
      <c r="A21" s="978" t="str" cm="1">
        <f t="array" ref="A21">INDEX([1]!DATA_CL_MASTERCODE,MATCH(Summary!B21,[1]!DATA_CL_CUSTOMERCODE,0))</f>
        <v>XBLAIN</v>
      </c>
      <c r="B21" s="977" t="s">
        <v>33</v>
      </c>
      <c r="C21" s="989">
        <f>[2]Booking_SGN!$C$3</f>
        <v>31</v>
      </c>
      <c r="D21" s="987">
        <f>XBLAIN!R98</f>
        <v>0</v>
      </c>
      <c r="E21" s="45">
        <f>XBLAIN!M98</f>
        <v>0</v>
      </c>
      <c r="F21" s="43">
        <f t="shared" si="0"/>
        <v>0</v>
      </c>
      <c r="G21" s="45">
        <f>XBLAIN!R103</f>
        <v>0</v>
      </c>
      <c r="H21" s="45">
        <f>XBLAIN!M103</f>
        <v>0</v>
      </c>
      <c r="I21" s="43">
        <f t="shared" si="1"/>
        <v>0</v>
      </c>
      <c r="J21" s="44">
        <f t="shared" si="2"/>
        <v>0</v>
      </c>
    </row>
    <row r="22" spans="1:14" ht="15.75" x14ac:dyDescent="0.25">
      <c r="A22" s="978" t="str" cm="1">
        <f t="array" ref="A22">INDEX([1]!DATA_CL_MASTERCODE,MATCH(Summary!B22,[1]!DATA_CL_CUSTOMERCODE,0))</f>
        <v>XCALM</v>
      </c>
      <c r="B22" s="977" t="s">
        <v>16</v>
      </c>
      <c r="C22" s="989">
        <f>[2]Booking_SGN!$C$3</f>
        <v>31</v>
      </c>
      <c r="D22" s="987">
        <f>XCALM!R100</f>
        <v>0</v>
      </c>
      <c r="E22" s="45">
        <f>XCALM!M100</f>
        <v>0</v>
      </c>
      <c r="F22" s="43">
        <f t="shared" si="0"/>
        <v>0</v>
      </c>
      <c r="G22" s="45">
        <f>XCALM!R135</f>
        <v>0</v>
      </c>
      <c r="H22" s="45">
        <f>XCALM!M135</f>
        <v>0</v>
      </c>
      <c r="I22" s="43">
        <f t="shared" si="1"/>
        <v>0</v>
      </c>
      <c r="J22" s="44">
        <f t="shared" si="2"/>
        <v>0</v>
      </c>
    </row>
    <row r="23" spans="1:14" ht="15.75" x14ac:dyDescent="0.25">
      <c r="A23" s="978" t="str" cm="1">
        <f t="array" ref="A23">INDEX([1]!DATA_CL_MASTERCODE,MATCH(Summary!B23,[1]!DATA_CL_CUSTOMERCODE,0))</f>
        <v>XHBIL</v>
      </c>
      <c r="B23" s="977" t="s">
        <v>20</v>
      </c>
      <c r="C23" s="990">
        <f>[2]Booking_SGN!$C$3</f>
        <v>31</v>
      </c>
      <c r="D23" s="987">
        <f>XHBIL!R94</f>
        <v>0</v>
      </c>
      <c r="E23" s="45">
        <f>XHBIL!M94</f>
        <v>7.04375E-2</v>
      </c>
      <c r="F23" s="43">
        <f t="shared" si="0"/>
        <v>7.04375E-2</v>
      </c>
      <c r="G23" s="45">
        <f>XHBIL!R99</f>
        <v>0</v>
      </c>
      <c r="H23" s="45">
        <f>XHBIL!M99</f>
        <v>0</v>
      </c>
      <c r="I23" s="43">
        <f t="shared" si="1"/>
        <v>0</v>
      </c>
      <c r="J23" s="44">
        <f t="shared" si="2"/>
        <v>7.04375E-2</v>
      </c>
    </row>
    <row r="24" spans="1:14" ht="15.75" x14ac:dyDescent="0.25">
      <c r="A24" s="978" t="str" cm="1">
        <f t="array" ref="A24">INDEX([1]!DATA_CL_MASTERCODE,MATCH(Summary!B24,[1]!DATA_CL_CUSTOMERCODE,0))</f>
        <v>XKEENI</v>
      </c>
      <c r="B24" s="976" t="s">
        <v>19</v>
      </c>
      <c r="C24" s="989">
        <f>[2]Booking_SGN!$C$3</f>
        <v>31</v>
      </c>
      <c r="D24" s="986">
        <f>XKEENI!R94</f>
        <v>0</v>
      </c>
      <c r="E24" s="43">
        <f>XKEENI!M94</f>
        <v>0</v>
      </c>
      <c r="F24" s="43">
        <f t="shared" si="0"/>
        <v>0</v>
      </c>
      <c r="G24" s="43">
        <f>XKEENI!R99</f>
        <v>0</v>
      </c>
      <c r="H24" s="43">
        <f>XKEENI!M99</f>
        <v>0</v>
      </c>
      <c r="I24" s="43">
        <f t="shared" si="1"/>
        <v>0</v>
      </c>
      <c r="J24" s="44">
        <f t="shared" si="2"/>
        <v>0</v>
      </c>
    </row>
    <row r="25" spans="1:14" ht="15.75" x14ac:dyDescent="0.25">
      <c r="A25" s="978" t="str" cm="1">
        <f t="array" ref="A25">INDEX([1]!DATA_CL_MASTERCODE,MATCH(Summary!B25,[1]!DATA_CL_CUSTOMERCODE,0))</f>
        <v>XREDC</v>
      </c>
      <c r="B25" s="977" t="s">
        <v>21</v>
      </c>
      <c r="C25" s="989">
        <f>[2]Booking_SGN!$C$3</f>
        <v>31</v>
      </c>
      <c r="D25" s="987">
        <f>XREDC!R94</f>
        <v>0</v>
      </c>
      <c r="E25" s="45">
        <f>XREDC!M94</f>
        <v>4.9606481481481474E-2</v>
      </c>
      <c r="F25" s="43">
        <f t="shared" si="0"/>
        <v>4.9606481481481474E-2</v>
      </c>
      <c r="G25" s="45">
        <f>XREDC!R99</f>
        <v>0</v>
      </c>
      <c r="H25" s="45">
        <f>XREDC!M99</f>
        <v>0</v>
      </c>
      <c r="I25" s="43">
        <f t="shared" si="1"/>
        <v>0</v>
      </c>
      <c r="J25" s="44">
        <f t="shared" si="2"/>
        <v>4.9606481481481474E-2</v>
      </c>
    </row>
    <row r="26" spans="1:14" ht="15.75" x14ac:dyDescent="0.25">
      <c r="A26" s="978" t="str" cm="1">
        <f t="array" ref="A26">INDEX([1]!DATA_CL_MASTERCODE,MATCH(Summary!B26,[1]!DATA_CL_CUSTOMERCODE,0))</f>
        <v>XSOLS</v>
      </c>
      <c r="B26" s="977" t="s">
        <v>31</v>
      </c>
      <c r="C26" s="989">
        <f>[2]Booking_SGN!$C$3</f>
        <v>31</v>
      </c>
      <c r="D26" s="987">
        <f>XSOLS!R96</f>
        <v>0</v>
      </c>
      <c r="E26" s="45">
        <f>XSOLS!M96</f>
        <v>0</v>
      </c>
      <c r="F26" s="43">
        <f t="shared" si="0"/>
        <v>0</v>
      </c>
      <c r="G26" s="45">
        <f>XSOLS!R145</f>
        <v>0</v>
      </c>
      <c r="H26" s="45">
        <f>XSOLS!M145</f>
        <v>0</v>
      </c>
      <c r="I26" s="43">
        <f t="shared" si="1"/>
        <v>0</v>
      </c>
      <c r="J26" s="44">
        <f t="shared" si="2"/>
        <v>0</v>
      </c>
    </row>
    <row r="27" spans="1:14" ht="15.75" x14ac:dyDescent="0.25">
      <c r="A27" s="978" t="s">
        <v>772</v>
      </c>
      <c r="B27" s="977" t="s">
        <v>772</v>
      </c>
      <c r="C27" s="989">
        <f>[2]Booking_SGN!$C$3</f>
        <v>31</v>
      </c>
      <c r="D27" s="987">
        <f>USBOX!R93</f>
        <v>0</v>
      </c>
      <c r="E27" s="45">
        <f>USBOX!M93</f>
        <v>0.14326388888888889</v>
      </c>
      <c r="F27" s="43">
        <f t="shared" si="0"/>
        <v>0.14326388888888889</v>
      </c>
      <c r="G27" s="45">
        <f>USBOX!R142</f>
        <v>0</v>
      </c>
      <c r="H27" s="45">
        <f>USBOX!M142</f>
        <v>0</v>
      </c>
      <c r="I27" s="43">
        <f t="shared" si="1"/>
        <v>0</v>
      </c>
      <c r="J27" s="44">
        <f t="shared" si="2"/>
        <v>0.14326388888888889</v>
      </c>
    </row>
    <row r="28" spans="1:14" ht="15.75" x14ac:dyDescent="0.25">
      <c r="A28" s="978" t="s">
        <v>771</v>
      </c>
      <c r="B28" s="977" t="s">
        <v>771</v>
      </c>
      <c r="C28" s="989">
        <f>[2]Booking_SGN!$C$3</f>
        <v>31</v>
      </c>
      <c r="D28" s="987">
        <f>SINBOX!R94</f>
        <v>0</v>
      </c>
      <c r="E28" s="45">
        <f>SINBOX!M94</f>
        <v>0</v>
      </c>
      <c r="F28" s="43">
        <f t="shared" si="0"/>
        <v>0</v>
      </c>
      <c r="G28" s="45">
        <f>SINBOX!R99</f>
        <v>0</v>
      </c>
      <c r="H28" s="45">
        <f>SINBOX!M99</f>
        <v>0</v>
      </c>
      <c r="I28" s="43">
        <f t="shared" ref="I28" si="3">G28+H28</f>
        <v>0</v>
      </c>
      <c r="J28" s="44">
        <f t="shared" ref="J28" si="4">F28+I28</f>
        <v>0</v>
      </c>
    </row>
    <row r="29" spans="1:14" ht="15.75" x14ac:dyDescent="0.25">
      <c r="A29" s="983"/>
      <c r="B29" s="977"/>
      <c r="C29" s="989"/>
      <c r="D29" s="987"/>
      <c r="E29" s="45"/>
      <c r="F29" s="43"/>
      <c r="G29" s="45"/>
      <c r="H29" s="45"/>
      <c r="I29" s="43"/>
      <c r="J29" s="44"/>
    </row>
    <row r="30" spans="1:14" ht="15.75" x14ac:dyDescent="0.25">
      <c r="A30" s="983"/>
      <c r="B30" s="977"/>
      <c r="C30" s="989"/>
      <c r="D30" s="987"/>
      <c r="E30" s="45"/>
      <c r="F30" s="43"/>
      <c r="G30" s="45"/>
      <c r="H30" s="45"/>
      <c r="I30" s="43"/>
      <c r="J30" s="44"/>
    </row>
    <row r="31" spans="1:14" ht="16.5" thickBot="1" x14ac:dyDescent="0.3">
      <c r="A31" s="984"/>
      <c r="B31" s="979"/>
      <c r="C31" s="991"/>
      <c r="D31" s="988"/>
      <c r="E31" s="980"/>
      <c r="F31" s="981"/>
      <c r="G31" s="980"/>
      <c r="H31" s="980"/>
      <c r="I31" s="980"/>
      <c r="J31" s="982"/>
    </row>
  </sheetData>
  <sheetProtection algorithmName="SHA-512" hashValue="pn5FYP7H/1nJnrYMb1BuIEQSw1uzXKMc21C0ELogmr1m5e4DX7m5Igz+/N/OD4BrO9dIRqt/ejPOx1MOC9BA/w==" saltValue="bL5sBk1JbtCAo8vfHcwqUA==" spinCount="100000" sheet="1" objects="1" scenarios="1"/>
  <mergeCells count="10">
    <mergeCell ref="A2:A4"/>
    <mergeCell ref="D1:H1"/>
    <mergeCell ref="B2:B4"/>
    <mergeCell ref="C2:C4"/>
    <mergeCell ref="D2:I2"/>
    <mergeCell ref="J2:J4"/>
    <mergeCell ref="D3:E3"/>
    <mergeCell ref="F3:F4"/>
    <mergeCell ref="G3:H3"/>
    <mergeCell ref="I3: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C7F6D-9814-4A05-8CF2-BC8F4D91DD62}">
  <sheetPr codeName="Sheet2">
    <tabColor rgb="FF92D050"/>
  </sheetPr>
  <dimension ref="A1:AB76"/>
  <sheetViews>
    <sheetView showGridLines="0" topLeftCell="H34" zoomScaleNormal="100" workbookViewId="0">
      <selection activeCell="G195" sqref="G195:G198"/>
    </sheetView>
  </sheetViews>
  <sheetFormatPr defaultRowHeight="15" x14ac:dyDescent="0.25"/>
  <sheetData>
    <row r="1" spans="1:28" ht="36" x14ac:dyDescent="0.25">
      <c r="A1" s="55" t="s">
        <v>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x14ac:dyDescent="0.25">
      <c r="A2" s="3"/>
      <c r="W2" s="7" t="s">
        <v>35</v>
      </c>
      <c r="AB2" s="4"/>
    </row>
    <row r="3" spans="1:28" x14ac:dyDescent="0.25">
      <c r="A3" s="52" t="s">
        <v>36</v>
      </c>
      <c r="B3" s="5" t="s">
        <v>37</v>
      </c>
      <c r="C3" s="5"/>
      <c r="D3" s="5"/>
      <c r="E3" s="5"/>
      <c r="F3" s="5"/>
      <c r="G3" s="5"/>
      <c r="H3" s="5"/>
      <c r="I3" s="6"/>
      <c r="V3" s="7"/>
      <c r="AB3" s="4"/>
    </row>
    <row r="4" spans="1:28" x14ac:dyDescent="0.25">
      <c r="A4" s="16"/>
      <c r="C4" t="s">
        <v>38</v>
      </c>
      <c r="I4" s="9"/>
      <c r="AB4" s="4"/>
    </row>
    <row r="5" spans="1:28" x14ac:dyDescent="0.25">
      <c r="A5" s="16"/>
      <c r="C5" t="s">
        <v>39</v>
      </c>
      <c r="I5" s="9"/>
      <c r="AB5" s="4"/>
    </row>
    <row r="6" spans="1:28" x14ac:dyDescent="0.25">
      <c r="A6" s="16"/>
      <c r="C6" t="s">
        <v>40</v>
      </c>
      <c r="I6" s="9"/>
      <c r="AB6" s="4"/>
    </row>
    <row r="7" spans="1:28" x14ac:dyDescent="0.25">
      <c r="A7" s="16"/>
      <c r="C7" t="s">
        <v>41</v>
      </c>
      <c r="I7" s="9"/>
      <c r="AB7" s="4"/>
    </row>
    <row r="8" spans="1:28" x14ac:dyDescent="0.25">
      <c r="A8" s="16" t="s">
        <v>42</v>
      </c>
      <c r="B8" t="s">
        <v>43</v>
      </c>
      <c r="I8" s="9"/>
      <c r="AB8" s="4"/>
    </row>
    <row r="9" spans="1:28" x14ac:dyDescent="0.25">
      <c r="A9" s="16"/>
      <c r="C9" t="s">
        <v>44</v>
      </c>
      <c r="I9" s="9"/>
      <c r="AB9" s="4"/>
    </row>
    <row r="10" spans="1:28" x14ac:dyDescent="0.25">
      <c r="A10" s="16"/>
      <c r="C10" t="s">
        <v>45</v>
      </c>
      <c r="H10" s="48"/>
      <c r="I10" s="9"/>
      <c r="AB10" s="4"/>
    </row>
    <row r="11" spans="1:28" x14ac:dyDescent="0.25">
      <c r="A11" s="16"/>
      <c r="I11" s="9"/>
      <c r="AB11" s="4"/>
    </row>
    <row r="12" spans="1:28" x14ac:dyDescent="0.25">
      <c r="A12" s="16" t="s">
        <v>46</v>
      </c>
      <c r="B12" t="s">
        <v>47</v>
      </c>
      <c r="I12" s="9"/>
      <c r="AB12" s="4"/>
    </row>
    <row r="13" spans="1:28" x14ac:dyDescent="0.25">
      <c r="A13" s="16"/>
      <c r="I13" s="9"/>
      <c r="AB13" s="4"/>
    </row>
    <row r="14" spans="1:28" x14ac:dyDescent="0.25">
      <c r="A14" s="16" t="s">
        <v>48</v>
      </c>
      <c r="B14" t="s">
        <v>49</v>
      </c>
      <c r="I14" s="9"/>
      <c r="AB14" s="4"/>
    </row>
    <row r="15" spans="1:28" x14ac:dyDescent="0.25">
      <c r="A15" s="16"/>
      <c r="I15" s="9"/>
      <c r="R15" s="7"/>
      <c r="S15" s="7" t="s">
        <v>50</v>
      </c>
      <c r="X15" s="7"/>
      <c r="Y15" s="7" t="s">
        <v>51</v>
      </c>
      <c r="AB15" s="4"/>
    </row>
    <row r="16" spans="1:28" x14ac:dyDescent="0.25">
      <c r="A16" s="16" t="s">
        <v>52</v>
      </c>
      <c r="B16" t="s">
        <v>53</v>
      </c>
      <c r="I16" s="9"/>
      <c r="AB16" s="4"/>
    </row>
    <row r="17" spans="1:28" x14ac:dyDescent="0.25">
      <c r="A17" s="16"/>
      <c r="B17" t="s">
        <v>54</v>
      </c>
      <c r="I17" s="9"/>
      <c r="AB17" s="4"/>
    </row>
    <row r="18" spans="1:28" x14ac:dyDescent="0.25">
      <c r="A18" s="16"/>
      <c r="B18" t="s">
        <v>55</v>
      </c>
      <c r="I18" s="9"/>
      <c r="AB18" s="4"/>
    </row>
    <row r="19" spans="1:28" x14ac:dyDescent="0.25">
      <c r="A19" s="16"/>
      <c r="I19" s="9"/>
      <c r="AB19" s="4"/>
    </row>
    <row r="20" spans="1:28" x14ac:dyDescent="0.25">
      <c r="A20" s="16" t="s">
        <v>56</v>
      </c>
      <c r="B20" t="s">
        <v>57</v>
      </c>
      <c r="I20" s="9"/>
      <c r="AB20" s="4"/>
    </row>
    <row r="21" spans="1:28" x14ac:dyDescent="0.25">
      <c r="A21" s="16"/>
      <c r="C21" t="s">
        <v>58</v>
      </c>
      <c r="I21" s="9"/>
      <c r="Z21" s="7"/>
      <c r="AA21" s="7" t="s">
        <v>59</v>
      </c>
      <c r="AB21" s="4"/>
    </row>
    <row r="22" spans="1:28" x14ac:dyDescent="0.25">
      <c r="A22" s="16"/>
      <c r="C22" t="s">
        <v>60</v>
      </c>
      <c r="I22" s="9"/>
      <c r="AB22" s="4"/>
    </row>
    <row r="23" spans="1:28" x14ac:dyDescent="0.25">
      <c r="A23" s="16"/>
      <c r="C23" t="s">
        <v>61</v>
      </c>
      <c r="I23" s="9"/>
      <c r="AB23" s="4"/>
    </row>
    <row r="24" spans="1:28" x14ac:dyDescent="0.25">
      <c r="A24" s="16"/>
      <c r="I24" s="9"/>
      <c r="AB24" s="4"/>
    </row>
    <row r="25" spans="1:28" x14ac:dyDescent="0.25">
      <c r="A25" s="16" t="s">
        <v>62</v>
      </c>
      <c r="B25" t="s">
        <v>63</v>
      </c>
      <c r="H25" s="51"/>
      <c r="I25" s="9"/>
      <c r="AB25" s="4"/>
    </row>
    <row r="26" spans="1:28" x14ac:dyDescent="0.25">
      <c r="A26" s="16"/>
      <c r="C26" t="s">
        <v>64</v>
      </c>
      <c r="I26" s="9"/>
      <c r="AB26" s="4"/>
    </row>
    <row r="27" spans="1:28" x14ac:dyDescent="0.25">
      <c r="A27" s="16"/>
      <c r="C27" s="7" t="s">
        <v>65</v>
      </c>
      <c r="I27" s="9"/>
      <c r="AB27" s="4"/>
    </row>
    <row r="28" spans="1:28" x14ac:dyDescent="0.25">
      <c r="A28" s="16"/>
      <c r="C28" t="s">
        <v>66</v>
      </c>
      <c r="I28" s="9"/>
      <c r="AB28" s="4"/>
    </row>
    <row r="29" spans="1:28" x14ac:dyDescent="0.25">
      <c r="A29" s="16"/>
      <c r="C29" s="7" t="s">
        <v>67</v>
      </c>
      <c r="I29" s="9"/>
      <c r="AB29" s="4"/>
    </row>
    <row r="30" spans="1:28" x14ac:dyDescent="0.25">
      <c r="A30" s="16"/>
      <c r="C30" t="s">
        <v>68</v>
      </c>
      <c r="I30" s="9"/>
      <c r="AB30" s="4"/>
    </row>
    <row r="31" spans="1:28" x14ac:dyDescent="0.25">
      <c r="A31" s="16"/>
      <c r="C31" t="s">
        <v>69</v>
      </c>
      <c r="I31" s="9"/>
      <c r="AB31" s="4"/>
    </row>
    <row r="32" spans="1:28" x14ac:dyDescent="0.25">
      <c r="A32" s="16"/>
      <c r="C32" t="s">
        <v>70</v>
      </c>
      <c r="I32" s="9"/>
      <c r="AB32" s="4"/>
    </row>
    <row r="33" spans="1:28" x14ac:dyDescent="0.25">
      <c r="A33" s="16"/>
      <c r="I33" s="9"/>
      <c r="AB33" s="4"/>
    </row>
    <row r="34" spans="1:28" x14ac:dyDescent="0.25">
      <c r="A34" s="16" t="s">
        <v>71</v>
      </c>
      <c r="B34" t="s">
        <v>72</v>
      </c>
      <c r="I34" s="9"/>
      <c r="AB34" s="4"/>
    </row>
    <row r="35" spans="1:28" x14ac:dyDescent="0.25">
      <c r="A35" s="3"/>
      <c r="C35" t="s">
        <v>73</v>
      </c>
      <c r="I35" s="13"/>
      <c r="AB35" s="4"/>
    </row>
    <row r="36" spans="1:28" x14ac:dyDescent="0.25">
      <c r="A36" s="3"/>
      <c r="C36" t="s">
        <v>74</v>
      </c>
      <c r="I36" s="9"/>
      <c r="AB36" s="4"/>
    </row>
    <row r="37" spans="1:28" x14ac:dyDescent="0.25">
      <c r="A37" s="3"/>
      <c r="I37" s="9"/>
      <c r="AB37" s="4"/>
    </row>
    <row r="38" spans="1:28" x14ac:dyDescent="0.25">
      <c r="A38" s="3"/>
      <c r="B38" t="s">
        <v>75</v>
      </c>
      <c r="I38" s="9"/>
      <c r="AB38" s="4"/>
    </row>
    <row r="39" spans="1:28" x14ac:dyDescent="0.25">
      <c r="A39" s="3"/>
      <c r="C39" t="s">
        <v>76</v>
      </c>
      <c r="I39" s="9"/>
      <c r="AB39" s="14" t="s">
        <v>77</v>
      </c>
    </row>
    <row r="40" spans="1:28" x14ac:dyDescent="0.25">
      <c r="A40" s="3"/>
      <c r="C40" t="s">
        <v>78</v>
      </c>
      <c r="G40" s="49"/>
      <c r="I40" s="9"/>
      <c r="AB40" s="4"/>
    </row>
    <row r="41" spans="1:28" x14ac:dyDescent="0.25">
      <c r="A41" s="3"/>
      <c r="I41" s="9"/>
      <c r="AB41" s="4"/>
    </row>
    <row r="42" spans="1:28" x14ac:dyDescent="0.25">
      <c r="A42" s="3"/>
      <c r="B42" t="s">
        <v>79</v>
      </c>
      <c r="I42" s="9"/>
      <c r="AB42" s="4"/>
    </row>
    <row r="43" spans="1:28" x14ac:dyDescent="0.25">
      <c r="A43" s="3"/>
      <c r="C43" t="s">
        <v>80</v>
      </c>
      <c r="G43" s="50"/>
      <c r="I43" s="9"/>
      <c r="Z43" s="7" t="s">
        <v>81</v>
      </c>
      <c r="AB43" s="4"/>
    </row>
    <row r="44" spans="1:28" x14ac:dyDescent="0.25">
      <c r="A44" s="3"/>
      <c r="I44" s="9"/>
      <c r="AB44" s="4"/>
    </row>
    <row r="45" spans="1:28" x14ac:dyDescent="0.25">
      <c r="A45" s="3"/>
      <c r="I45" s="9"/>
      <c r="AB45" s="4"/>
    </row>
    <row r="46" spans="1:28" x14ac:dyDescent="0.25">
      <c r="A46" s="54" t="s">
        <v>82</v>
      </c>
      <c r="B46" s="10"/>
      <c r="C46" s="10"/>
      <c r="D46" s="10"/>
      <c r="E46" s="10"/>
      <c r="F46" s="10"/>
      <c r="G46" s="10"/>
      <c r="H46" s="10"/>
      <c r="I46" s="11"/>
      <c r="AB46" s="4"/>
    </row>
    <row r="47" spans="1:28" ht="15.75" thickBot="1" x14ac:dyDescent="0.3">
      <c r="A47" s="3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8"/>
    </row>
    <row r="48" spans="1:28" ht="36" x14ac:dyDescent="0.25">
      <c r="A48" s="55" t="s">
        <v>83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"/>
    </row>
    <row r="49" spans="1:16" x14ac:dyDescent="0.25">
      <c r="A49" s="47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6"/>
      <c r="P49" s="4"/>
    </row>
    <row r="50" spans="1:16" x14ac:dyDescent="0.25">
      <c r="A50" s="8"/>
      <c r="D50" t="s">
        <v>84</v>
      </c>
      <c r="O50" s="9"/>
      <c r="P50" s="4"/>
    </row>
    <row r="51" spans="1:16" x14ac:dyDescent="0.25">
      <c r="A51" s="12"/>
      <c r="D51" t="s">
        <v>85</v>
      </c>
      <c r="O51" s="9"/>
      <c r="P51" s="4"/>
    </row>
    <row r="52" spans="1:16" x14ac:dyDescent="0.25">
      <c r="A52" s="8" t="s">
        <v>86</v>
      </c>
      <c r="O52" s="9"/>
      <c r="P52" s="4"/>
    </row>
    <row r="53" spans="1:16" x14ac:dyDescent="0.25">
      <c r="A53" s="12"/>
      <c r="O53" s="9"/>
      <c r="P53" s="4"/>
    </row>
    <row r="54" spans="1:16" x14ac:dyDescent="0.25">
      <c r="A54" s="8"/>
      <c r="D54" t="s">
        <v>87</v>
      </c>
      <c r="O54" s="9"/>
      <c r="P54" s="4"/>
    </row>
    <row r="55" spans="1:16" x14ac:dyDescent="0.25">
      <c r="A55" s="12"/>
      <c r="D55" t="s">
        <v>88</v>
      </c>
      <c r="O55" s="9"/>
      <c r="P55" s="4"/>
    </row>
    <row r="56" spans="1:16" x14ac:dyDescent="0.25">
      <c r="A56" s="8" t="s">
        <v>89</v>
      </c>
      <c r="O56" s="9"/>
      <c r="P56" s="4"/>
    </row>
    <row r="57" spans="1:16" x14ac:dyDescent="0.25">
      <c r="A57" s="12"/>
      <c r="O57" s="9"/>
      <c r="P57" s="4"/>
    </row>
    <row r="58" spans="1:16" x14ac:dyDescent="0.25">
      <c r="A58" s="8"/>
      <c r="D58" t="s">
        <v>90</v>
      </c>
      <c r="O58" s="9"/>
      <c r="P58" s="4"/>
    </row>
    <row r="59" spans="1:16" x14ac:dyDescent="0.25">
      <c r="A59" s="8"/>
      <c r="D59" t="s">
        <v>91</v>
      </c>
      <c r="O59" s="9"/>
      <c r="P59" s="4"/>
    </row>
    <row r="60" spans="1:16" x14ac:dyDescent="0.25">
      <c r="A60" s="8" t="s">
        <v>92</v>
      </c>
      <c r="O60" s="9"/>
      <c r="P60" s="4"/>
    </row>
    <row r="61" spans="1:16" x14ac:dyDescent="0.25">
      <c r="A61" s="8"/>
      <c r="O61" s="9"/>
      <c r="P61" s="4"/>
    </row>
    <row r="62" spans="1:16" x14ac:dyDescent="0.25">
      <c r="A62" s="12"/>
      <c r="O62" s="9"/>
      <c r="P62" s="4"/>
    </row>
    <row r="63" spans="1:16" x14ac:dyDescent="0.25">
      <c r="A63" s="8"/>
      <c r="D63" t="s">
        <v>93</v>
      </c>
      <c r="O63" s="9"/>
      <c r="P63" s="4"/>
    </row>
    <row r="64" spans="1:16" x14ac:dyDescent="0.25">
      <c r="A64" s="8"/>
      <c r="D64" t="s">
        <v>94</v>
      </c>
      <c r="O64" s="9"/>
      <c r="P64" s="4"/>
    </row>
    <row r="65" spans="1:16" x14ac:dyDescent="0.25">
      <c r="A65" s="8" t="s">
        <v>95</v>
      </c>
      <c r="D65" t="s">
        <v>96</v>
      </c>
      <c r="O65" s="9"/>
      <c r="P65" s="4"/>
    </row>
    <row r="66" spans="1:16" x14ac:dyDescent="0.25">
      <c r="A66" s="12"/>
      <c r="O66" s="9"/>
      <c r="P66" s="4"/>
    </row>
    <row r="67" spans="1:16" x14ac:dyDescent="0.25">
      <c r="A67" s="12"/>
      <c r="D67" t="s">
        <v>97</v>
      </c>
      <c r="O67" s="9"/>
      <c r="P67" s="4"/>
    </row>
    <row r="68" spans="1:16" x14ac:dyDescent="0.25">
      <c r="A68" s="8"/>
      <c r="D68" t="s">
        <v>98</v>
      </c>
      <c r="O68" s="9"/>
      <c r="P68" s="4"/>
    </row>
    <row r="69" spans="1:16" x14ac:dyDescent="0.25">
      <c r="A69" s="8" t="s">
        <v>99</v>
      </c>
      <c r="D69" s="46" t="s">
        <v>100</v>
      </c>
      <c r="O69" s="9"/>
      <c r="P69" s="4"/>
    </row>
    <row r="70" spans="1:16" x14ac:dyDescent="0.25">
      <c r="A70" s="12"/>
      <c r="O70" s="9"/>
      <c r="P70" s="4"/>
    </row>
    <row r="71" spans="1:16" x14ac:dyDescent="0.25">
      <c r="A71" s="12"/>
      <c r="D71" t="s">
        <v>101</v>
      </c>
      <c r="O71" s="9"/>
      <c r="P71" s="4"/>
    </row>
    <row r="72" spans="1:16" x14ac:dyDescent="0.25">
      <c r="A72" s="12"/>
      <c r="D72" t="s">
        <v>102</v>
      </c>
      <c r="O72" s="9"/>
      <c r="P72" s="4"/>
    </row>
    <row r="73" spans="1:16" x14ac:dyDescent="0.25">
      <c r="A73" s="8"/>
      <c r="O73" s="9"/>
      <c r="P73" s="4"/>
    </row>
    <row r="74" spans="1:16" x14ac:dyDescent="0.25">
      <c r="A74" s="8"/>
      <c r="D74" s="7" t="s">
        <v>103</v>
      </c>
      <c r="O74" s="9"/>
      <c r="P74" s="4"/>
    </row>
    <row r="75" spans="1:16" x14ac:dyDescent="0.25">
      <c r="A75" s="15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1"/>
      <c r="P75" s="4"/>
    </row>
    <row r="76" spans="1:16" ht="15.75" thickBot="1" x14ac:dyDescent="0.3">
      <c r="A76" s="53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8"/>
    </row>
  </sheetData>
  <sheetProtection algorithmName="SHA-512" hashValue="qDNIX99DTMCwA36shdSYfeVnOAXfEjaSxG+OYOlVd/MCyIbORJgKNDpjYYxPWLmVkkvcaO4LNA9s/x2KyaIxLA==" saltValue="JxmrFznmRZU7wc38BceMgQ==" spinCount="100000" sheet="1" objects="1" scenarios="1" insertRows="0" sort="0" autoFilter="0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57ADA-3847-488E-9AC2-88D576FF12C1}">
  <sheetPr codeName="Sheet3">
    <tabColor rgb="FF92D050"/>
  </sheetPr>
  <dimension ref="A1:G199"/>
  <sheetViews>
    <sheetView showGridLines="0" topLeftCell="A158" zoomScale="85" zoomScaleNormal="85" workbookViewId="0">
      <selection activeCell="G195" sqref="G195:G198"/>
    </sheetView>
  </sheetViews>
  <sheetFormatPr defaultColWidth="29.5703125" defaultRowHeight="15" x14ac:dyDescent="0.25"/>
  <cols>
    <col min="1" max="1" width="29.5703125" style="22"/>
    <col min="2" max="2" width="12.85546875" style="20" customWidth="1"/>
    <col min="3" max="3" width="29.7109375" style="21" bestFit="1" customWidth="1"/>
    <col min="4" max="4" width="21.85546875" style="21" bestFit="1" customWidth="1"/>
    <col min="5" max="5" width="12.5703125" style="21" customWidth="1"/>
    <col min="6" max="6" width="20" style="21" bestFit="1" customWidth="1"/>
    <col min="7" max="7" width="111.5703125" style="22" bestFit="1" customWidth="1"/>
    <col min="8" max="16384" width="29.5703125" style="22"/>
  </cols>
  <sheetData>
    <row r="1" spans="1:7" ht="21" x14ac:dyDescent="0.25">
      <c r="A1" s="19" t="s">
        <v>104</v>
      </c>
    </row>
    <row r="2" spans="1:7" x14ac:dyDescent="0.25">
      <c r="B2" s="20" t="s">
        <v>105</v>
      </c>
    </row>
    <row r="3" spans="1:7" x14ac:dyDescent="0.25">
      <c r="B3" s="20" t="s">
        <v>106</v>
      </c>
    </row>
    <row r="4" spans="1:7" x14ac:dyDescent="0.25">
      <c r="B4" s="20" t="s">
        <v>107</v>
      </c>
    </row>
    <row r="5" spans="1:7" ht="15.75" thickBot="1" x14ac:dyDescent="0.3"/>
    <row r="6" spans="1:7" ht="24" customHeight="1" thickBot="1" x14ac:dyDescent="0.3">
      <c r="B6" s="23" t="s">
        <v>108</v>
      </c>
      <c r="C6" s="24" t="s">
        <v>109</v>
      </c>
      <c r="D6" s="25" t="s">
        <v>110</v>
      </c>
      <c r="E6" s="25" t="s">
        <v>111</v>
      </c>
      <c r="F6" s="26" t="s">
        <v>112</v>
      </c>
      <c r="G6" s="27" t="s">
        <v>113</v>
      </c>
    </row>
    <row r="7" spans="1:7" x14ac:dyDescent="0.25">
      <c r="B7" s="1019" t="s">
        <v>114</v>
      </c>
      <c r="C7" s="1045" t="s">
        <v>115</v>
      </c>
      <c r="D7" s="1049" t="s">
        <v>116</v>
      </c>
      <c r="E7" s="1049" t="s">
        <v>11</v>
      </c>
      <c r="F7" s="1027" t="s">
        <v>117</v>
      </c>
      <c r="G7" s="28" t="s">
        <v>118</v>
      </c>
    </row>
    <row r="8" spans="1:7" x14ac:dyDescent="0.25">
      <c r="B8" s="1019"/>
      <c r="C8" s="1046"/>
      <c r="D8" s="1050"/>
      <c r="E8" s="1050"/>
      <c r="F8" s="1028"/>
      <c r="G8" s="29" t="s">
        <v>119</v>
      </c>
    </row>
    <row r="9" spans="1:7" x14ac:dyDescent="0.25">
      <c r="B9" s="1019"/>
      <c r="C9" s="1046"/>
      <c r="D9" s="1050"/>
      <c r="E9" s="1050"/>
      <c r="F9" s="1028"/>
      <c r="G9" s="29" t="s">
        <v>120</v>
      </c>
    </row>
    <row r="10" spans="1:7" x14ac:dyDescent="0.25">
      <c r="B10" s="1019"/>
      <c r="C10" s="1046"/>
      <c r="D10" s="1050"/>
      <c r="E10" s="1050"/>
      <c r="F10" s="1028"/>
      <c r="G10" s="29" t="s">
        <v>121</v>
      </c>
    </row>
    <row r="11" spans="1:7" x14ac:dyDescent="0.25">
      <c r="B11" s="1019"/>
      <c r="C11" s="1046"/>
      <c r="D11" s="1050"/>
      <c r="E11" s="1050"/>
      <c r="F11" s="1028"/>
      <c r="G11" s="29" t="s">
        <v>122</v>
      </c>
    </row>
    <row r="12" spans="1:7" x14ac:dyDescent="0.25">
      <c r="B12" s="1019"/>
      <c r="C12" s="1047"/>
      <c r="D12" s="1051"/>
      <c r="E12" s="1051"/>
      <c r="F12" s="1029"/>
      <c r="G12" s="29" t="s">
        <v>123</v>
      </c>
    </row>
    <row r="13" spans="1:7" ht="15.75" thickBot="1" x14ac:dyDescent="0.3">
      <c r="B13" s="1019"/>
      <c r="C13" s="1048"/>
      <c r="D13" s="1052"/>
      <c r="E13" s="1052"/>
      <c r="F13" s="30" t="s">
        <v>124</v>
      </c>
      <c r="G13" s="31" t="s">
        <v>125</v>
      </c>
    </row>
    <row r="14" spans="1:7" ht="15" customHeight="1" x14ac:dyDescent="0.25">
      <c r="B14" s="1019"/>
      <c r="C14" s="1053" t="s">
        <v>126</v>
      </c>
      <c r="D14" s="1057" t="s">
        <v>116</v>
      </c>
      <c r="E14" s="1057" t="s">
        <v>11</v>
      </c>
      <c r="F14" s="1027" t="s">
        <v>127</v>
      </c>
      <c r="G14" s="32" t="s">
        <v>128</v>
      </c>
    </row>
    <row r="15" spans="1:7" x14ac:dyDescent="0.25">
      <c r="B15" s="1019"/>
      <c r="C15" s="1054"/>
      <c r="D15" s="1050"/>
      <c r="E15" s="1050"/>
      <c r="F15" s="1028"/>
      <c r="G15" s="29" t="s">
        <v>129</v>
      </c>
    </row>
    <row r="16" spans="1:7" x14ac:dyDescent="0.25">
      <c r="B16" s="1019"/>
      <c r="C16" s="1054"/>
      <c r="D16" s="1050"/>
      <c r="E16" s="1050"/>
      <c r="F16" s="1028"/>
      <c r="G16" s="29" t="s">
        <v>130</v>
      </c>
    </row>
    <row r="17" spans="2:7" x14ac:dyDescent="0.25">
      <c r="B17" s="1019"/>
      <c r="C17" s="1054"/>
      <c r="D17" s="1050"/>
      <c r="E17" s="1050"/>
      <c r="F17" s="1028"/>
      <c r="G17" s="29" t="s">
        <v>131</v>
      </c>
    </row>
    <row r="18" spans="2:7" x14ac:dyDescent="0.25">
      <c r="B18" s="1019"/>
      <c r="C18" s="1054"/>
      <c r="D18" s="1050"/>
      <c r="E18" s="1050"/>
      <c r="F18" s="1028"/>
      <c r="G18" s="29" t="s">
        <v>132</v>
      </c>
    </row>
    <row r="19" spans="2:7" x14ac:dyDescent="0.25">
      <c r="B19" s="1019"/>
      <c r="C19" s="1055"/>
      <c r="D19" s="1051"/>
      <c r="E19" s="1051"/>
      <c r="F19" s="1029"/>
      <c r="G19" s="29" t="s">
        <v>133</v>
      </c>
    </row>
    <row r="20" spans="2:7" ht="15.75" thickBot="1" x14ac:dyDescent="0.3">
      <c r="B20" s="1019"/>
      <c r="C20" s="1056"/>
      <c r="D20" s="1052"/>
      <c r="E20" s="1052"/>
      <c r="F20" s="30" t="s">
        <v>124</v>
      </c>
      <c r="G20" s="33" t="s">
        <v>125</v>
      </c>
    </row>
    <row r="21" spans="2:7" x14ac:dyDescent="0.25">
      <c r="B21" s="1019"/>
      <c r="C21" s="1021" t="s">
        <v>134</v>
      </c>
      <c r="D21" s="1024" t="s">
        <v>135</v>
      </c>
      <c r="E21" s="1024" t="s">
        <v>11</v>
      </c>
      <c r="F21" s="1027" t="s">
        <v>136</v>
      </c>
      <c r="G21" s="32" t="s">
        <v>137</v>
      </c>
    </row>
    <row r="22" spans="2:7" x14ac:dyDescent="0.25">
      <c r="B22" s="1019"/>
      <c r="C22" s="1022"/>
      <c r="D22" s="1025"/>
      <c r="E22" s="1025"/>
      <c r="F22" s="1028"/>
      <c r="G22" s="29" t="s">
        <v>138</v>
      </c>
    </row>
    <row r="23" spans="2:7" x14ac:dyDescent="0.25">
      <c r="B23" s="1019"/>
      <c r="C23" s="1022"/>
      <c r="D23" s="1025"/>
      <c r="E23" s="1025"/>
      <c r="F23" s="1028"/>
      <c r="G23" s="29" t="s">
        <v>139</v>
      </c>
    </row>
    <row r="24" spans="2:7" x14ac:dyDescent="0.25">
      <c r="B24" s="1019"/>
      <c r="C24" s="1022"/>
      <c r="D24" s="1025"/>
      <c r="E24" s="1025"/>
      <c r="F24" s="1028"/>
      <c r="G24" s="29" t="s">
        <v>140</v>
      </c>
    </row>
    <row r="25" spans="2:7" x14ac:dyDescent="0.25">
      <c r="B25" s="1019"/>
      <c r="C25" s="1022"/>
      <c r="D25" s="1025"/>
      <c r="E25" s="1025"/>
      <c r="F25" s="1028"/>
      <c r="G25" s="29" t="s">
        <v>141</v>
      </c>
    </row>
    <row r="26" spans="2:7" x14ac:dyDescent="0.25">
      <c r="B26" s="1019"/>
      <c r="C26" s="1022"/>
      <c r="D26" s="1025"/>
      <c r="E26" s="1025"/>
      <c r="F26" s="1028"/>
      <c r="G26" s="29" t="s">
        <v>142</v>
      </c>
    </row>
    <row r="27" spans="2:7" x14ac:dyDescent="0.25">
      <c r="B27" s="1019"/>
      <c r="C27" s="1022"/>
      <c r="D27" s="1025"/>
      <c r="E27" s="1025"/>
      <c r="F27" s="1029"/>
      <c r="G27" s="29" t="s">
        <v>143</v>
      </c>
    </row>
    <row r="28" spans="2:7" ht="15.75" thickBot="1" x14ac:dyDescent="0.3">
      <c r="B28" s="1019"/>
      <c r="C28" s="1023"/>
      <c r="D28" s="1026"/>
      <c r="E28" s="1026"/>
      <c r="F28" s="30" t="s">
        <v>124</v>
      </c>
      <c r="G28" s="33" t="s">
        <v>125</v>
      </c>
    </row>
    <row r="29" spans="2:7" ht="15" customHeight="1" x14ac:dyDescent="0.25">
      <c r="B29" s="1019"/>
      <c r="C29" s="1021" t="s">
        <v>144</v>
      </c>
      <c r="D29" s="1024" t="s">
        <v>145</v>
      </c>
      <c r="E29" s="1024" t="s">
        <v>11</v>
      </c>
      <c r="F29" s="1027" t="s">
        <v>146</v>
      </c>
      <c r="G29" s="32" t="s">
        <v>147</v>
      </c>
    </row>
    <row r="30" spans="2:7" x14ac:dyDescent="0.25">
      <c r="B30" s="1019"/>
      <c r="C30" s="1022"/>
      <c r="D30" s="1025"/>
      <c r="E30" s="1025"/>
      <c r="F30" s="1028"/>
      <c r="G30" s="29" t="s">
        <v>148</v>
      </c>
    </row>
    <row r="31" spans="2:7" x14ac:dyDescent="0.25">
      <c r="B31" s="1019"/>
      <c r="C31" s="1022"/>
      <c r="D31" s="1025"/>
      <c r="E31" s="1025"/>
      <c r="F31" s="1028"/>
      <c r="G31" s="29" t="s">
        <v>149</v>
      </c>
    </row>
    <row r="32" spans="2:7" x14ac:dyDescent="0.25">
      <c r="B32" s="1019"/>
      <c r="C32" s="1022"/>
      <c r="D32" s="1025"/>
      <c r="E32" s="1025"/>
      <c r="F32" s="1028"/>
      <c r="G32" s="29" t="s">
        <v>150</v>
      </c>
    </row>
    <row r="33" spans="2:7" x14ac:dyDescent="0.25">
      <c r="B33" s="1019"/>
      <c r="C33" s="1022"/>
      <c r="D33" s="1025"/>
      <c r="E33" s="1025"/>
      <c r="F33" s="1029"/>
      <c r="G33" s="29" t="s">
        <v>151</v>
      </c>
    </row>
    <row r="34" spans="2:7" ht="15.75" thickBot="1" x14ac:dyDescent="0.3">
      <c r="B34" s="1019"/>
      <c r="C34" s="1023"/>
      <c r="D34" s="1026"/>
      <c r="E34" s="1026"/>
      <c r="F34" s="30" t="s">
        <v>124</v>
      </c>
      <c r="G34" s="33" t="s">
        <v>125</v>
      </c>
    </row>
    <row r="35" spans="2:7" x14ac:dyDescent="0.25">
      <c r="B35" s="1019"/>
      <c r="C35" s="1021" t="s">
        <v>152</v>
      </c>
      <c r="D35" s="1024" t="s">
        <v>153</v>
      </c>
      <c r="E35" s="1024" t="s">
        <v>11</v>
      </c>
      <c r="F35" s="1027" t="s">
        <v>154</v>
      </c>
      <c r="G35" s="32" t="s">
        <v>155</v>
      </c>
    </row>
    <row r="36" spans="2:7" x14ac:dyDescent="0.25">
      <c r="B36" s="1019"/>
      <c r="C36" s="1022"/>
      <c r="D36" s="1025"/>
      <c r="E36" s="1025"/>
      <c r="F36" s="1029"/>
      <c r="G36" s="29" t="s">
        <v>156</v>
      </c>
    </row>
    <row r="37" spans="2:7" ht="15.75" thickBot="1" x14ac:dyDescent="0.3">
      <c r="B37" s="1019"/>
      <c r="C37" s="1023"/>
      <c r="D37" s="1026"/>
      <c r="E37" s="1026"/>
      <c r="F37" s="30" t="s">
        <v>124</v>
      </c>
      <c r="G37" s="33" t="s">
        <v>125</v>
      </c>
    </row>
    <row r="38" spans="2:7" ht="15" customHeight="1" x14ac:dyDescent="0.25">
      <c r="B38" s="1018" t="s">
        <v>157</v>
      </c>
      <c r="C38" s="1033" t="s">
        <v>158</v>
      </c>
      <c r="D38" s="1024" t="s">
        <v>116</v>
      </c>
      <c r="E38" s="1024" t="s">
        <v>11</v>
      </c>
      <c r="F38" s="1027" t="s">
        <v>159</v>
      </c>
      <c r="G38" s="32" t="s">
        <v>160</v>
      </c>
    </row>
    <row r="39" spans="2:7" x14ac:dyDescent="0.25">
      <c r="B39" s="1019"/>
      <c r="C39" s="1034"/>
      <c r="D39" s="1025"/>
      <c r="E39" s="1025"/>
      <c r="F39" s="1028"/>
      <c r="G39" s="29" t="s">
        <v>161</v>
      </c>
    </row>
    <row r="40" spans="2:7" x14ac:dyDescent="0.25">
      <c r="B40" s="1019"/>
      <c r="C40" s="1034"/>
      <c r="D40" s="1025"/>
      <c r="E40" s="1025"/>
      <c r="F40" s="1028"/>
      <c r="G40" s="29" t="s">
        <v>162</v>
      </c>
    </row>
    <row r="41" spans="2:7" x14ac:dyDescent="0.25">
      <c r="B41" s="1019"/>
      <c r="C41" s="1034"/>
      <c r="D41" s="1025"/>
      <c r="E41" s="1025"/>
      <c r="F41" s="1028"/>
      <c r="G41" s="29" t="s">
        <v>163</v>
      </c>
    </row>
    <row r="42" spans="2:7" x14ac:dyDescent="0.25">
      <c r="B42" s="1019"/>
      <c r="C42" s="1034"/>
      <c r="D42" s="1025"/>
      <c r="E42" s="1025"/>
      <c r="F42" s="1028"/>
      <c r="G42" s="29" t="s">
        <v>164</v>
      </c>
    </row>
    <row r="43" spans="2:7" x14ac:dyDescent="0.25">
      <c r="B43" s="1019"/>
      <c r="C43" s="1034"/>
      <c r="D43" s="1025"/>
      <c r="E43" s="1025"/>
      <c r="F43" s="1029"/>
      <c r="G43" s="29" t="s">
        <v>165</v>
      </c>
    </row>
    <row r="44" spans="2:7" ht="15.75" thickBot="1" x14ac:dyDescent="0.3">
      <c r="B44" s="1019"/>
      <c r="C44" s="1035"/>
      <c r="D44" s="1026"/>
      <c r="E44" s="1026"/>
      <c r="F44" s="30" t="s">
        <v>124</v>
      </c>
      <c r="G44" s="33" t="s">
        <v>125</v>
      </c>
    </row>
    <row r="45" spans="2:7" x14ac:dyDescent="0.25">
      <c r="B45" s="1019"/>
      <c r="C45" s="1021" t="s">
        <v>166</v>
      </c>
      <c r="D45" s="1024" t="s">
        <v>116</v>
      </c>
      <c r="E45" s="1024" t="s">
        <v>11</v>
      </c>
      <c r="F45" s="1027" t="s">
        <v>166</v>
      </c>
      <c r="G45" s="32" t="s">
        <v>167</v>
      </c>
    </row>
    <row r="46" spans="2:7" x14ac:dyDescent="0.25">
      <c r="B46" s="1019"/>
      <c r="C46" s="1022"/>
      <c r="D46" s="1025"/>
      <c r="E46" s="1025"/>
      <c r="F46" s="1028"/>
      <c r="G46" s="29" t="s">
        <v>168</v>
      </c>
    </row>
    <row r="47" spans="2:7" x14ac:dyDescent="0.25">
      <c r="B47" s="1019"/>
      <c r="C47" s="1022"/>
      <c r="D47" s="1025"/>
      <c r="E47" s="1025"/>
      <c r="F47" s="1028"/>
      <c r="G47" s="29" t="s">
        <v>169</v>
      </c>
    </row>
    <row r="48" spans="2:7" x14ac:dyDescent="0.25">
      <c r="B48" s="1019"/>
      <c r="C48" s="1022"/>
      <c r="D48" s="1025"/>
      <c r="E48" s="1025"/>
      <c r="F48" s="1028"/>
      <c r="G48" s="29" t="s">
        <v>170</v>
      </c>
    </row>
    <row r="49" spans="2:7" x14ac:dyDescent="0.25">
      <c r="B49" s="1019"/>
      <c r="C49" s="1022"/>
      <c r="D49" s="1025"/>
      <c r="E49" s="1025"/>
      <c r="F49" s="1028"/>
      <c r="G49" s="29" t="s">
        <v>171</v>
      </c>
    </row>
    <row r="50" spans="2:7" x14ac:dyDescent="0.25">
      <c r="B50" s="1019"/>
      <c r="C50" s="1022"/>
      <c r="D50" s="1025"/>
      <c r="E50" s="1025"/>
      <c r="F50" s="1029"/>
      <c r="G50" s="29" t="s">
        <v>172</v>
      </c>
    </row>
    <row r="51" spans="2:7" ht="15.75" thickBot="1" x14ac:dyDescent="0.3">
      <c r="B51" s="1019"/>
      <c r="C51" s="1023"/>
      <c r="D51" s="1026"/>
      <c r="E51" s="1026"/>
      <c r="F51" s="30" t="s">
        <v>124</v>
      </c>
      <c r="G51" s="33" t="s">
        <v>125</v>
      </c>
    </row>
    <row r="52" spans="2:7" ht="15" customHeight="1" x14ac:dyDescent="0.25">
      <c r="B52" s="1019"/>
      <c r="C52" s="1033" t="s">
        <v>173</v>
      </c>
      <c r="D52" s="1024" t="s">
        <v>174</v>
      </c>
      <c r="E52" s="1024" t="s">
        <v>11</v>
      </c>
      <c r="F52" s="1027" t="s">
        <v>175</v>
      </c>
      <c r="G52" s="32" t="s">
        <v>176</v>
      </c>
    </row>
    <row r="53" spans="2:7" x14ac:dyDescent="0.25">
      <c r="B53" s="1019"/>
      <c r="C53" s="1034"/>
      <c r="D53" s="1025"/>
      <c r="E53" s="1025"/>
      <c r="F53" s="1028"/>
      <c r="G53" s="29" t="s">
        <v>177</v>
      </c>
    </row>
    <row r="54" spans="2:7" x14ac:dyDescent="0.25">
      <c r="B54" s="1019"/>
      <c r="C54" s="1034"/>
      <c r="D54" s="1025"/>
      <c r="E54" s="1025"/>
      <c r="F54" s="1028"/>
      <c r="G54" s="29" t="s">
        <v>178</v>
      </c>
    </row>
    <row r="55" spans="2:7" x14ac:dyDescent="0.25">
      <c r="B55" s="1019"/>
      <c r="C55" s="1034"/>
      <c r="D55" s="1025"/>
      <c r="E55" s="1025"/>
      <c r="F55" s="1028"/>
      <c r="G55" s="29" t="s">
        <v>179</v>
      </c>
    </row>
    <row r="56" spans="2:7" x14ac:dyDescent="0.25">
      <c r="B56" s="1019"/>
      <c r="C56" s="1034"/>
      <c r="D56" s="1025"/>
      <c r="E56" s="1025"/>
      <c r="F56" s="1028"/>
      <c r="G56" s="29" t="s">
        <v>180</v>
      </c>
    </row>
    <row r="57" spans="2:7" x14ac:dyDescent="0.25">
      <c r="B57" s="1019"/>
      <c r="C57" s="1034"/>
      <c r="D57" s="1025"/>
      <c r="E57" s="1025"/>
      <c r="F57" s="1029"/>
      <c r="G57" s="29" t="s">
        <v>181</v>
      </c>
    </row>
    <row r="58" spans="2:7" ht="15.75" thickBot="1" x14ac:dyDescent="0.3">
      <c r="B58" s="1019"/>
      <c r="C58" s="1035"/>
      <c r="D58" s="1026"/>
      <c r="E58" s="1026"/>
      <c r="F58" s="30" t="s">
        <v>124</v>
      </c>
      <c r="G58" s="33" t="s">
        <v>125</v>
      </c>
    </row>
    <row r="59" spans="2:7" ht="15" customHeight="1" x14ac:dyDescent="0.25">
      <c r="B59" s="1019"/>
      <c r="C59" s="1033" t="s">
        <v>182</v>
      </c>
      <c r="D59" s="1024" t="s">
        <v>183</v>
      </c>
      <c r="E59" s="1024" t="s">
        <v>11</v>
      </c>
      <c r="F59" s="1027" t="s">
        <v>184</v>
      </c>
      <c r="G59" s="32" t="s">
        <v>185</v>
      </c>
    </row>
    <row r="60" spans="2:7" x14ac:dyDescent="0.25">
      <c r="B60" s="1019"/>
      <c r="C60" s="1034"/>
      <c r="D60" s="1025"/>
      <c r="E60" s="1025"/>
      <c r="F60" s="1028"/>
      <c r="G60" s="29" t="s">
        <v>186</v>
      </c>
    </row>
    <row r="61" spans="2:7" x14ac:dyDescent="0.25">
      <c r="B61" s="1019"/>
      <c r="C61" s="1034"/>
      <c r="D61" s="1025"/>
      <c r="E61" s="1025"/>
      <c r="F61" s="1028"/>
      <c r="G61" s="29" t="s">
        <v>187</v>
      </c>
    </row>
    <row r="62" spans="2:7" x14ac:dyDescent="0.25">
      <c r="B62" s="1019"/>
      <c r="C62" s="1034"/>
      <c r="D62" s="1025"/>
      <c r="E62" s="1025"/>
      <c r="F62" s="1028"/>
      <c r="G62" s="29" t="s">
        <v>188</v>
      </c>
    </row>
    <row r="63" spans="2:7" x14ac:dyDescent="0.25">
      <c r="B63" s="1019"/>
      <c r="C63" s="1034"/>
      <c r="D63" s="1025"/>
      <c r="E63" s="1025"/>
      <c r="F63" s="1029"/>
      <c r="G63" s="29" t="s">
        <v>189</v>
      </c>
    </row>
    <row r="64" spans="2:7" ht="15.75" thickBot="1" x14ac:dyDescent="0.3">
      <c r="B64" s="1019"/>
      <c r="C64" s="1035"/>
      <c r="D64" s="1026"/>
      <c r="E64" s="1026"/>
      <c r="F64" s="30" t="s">
        <v>124</v>
      </c>
      <c r="G64" s="33" t="s">
        <v>125</v>
      </c>
    </row>
    <row r="65" spans="2:7" ht="15" customHeight="1" x14ac:dyDescent="0.25">
      <c r="B65" s="1019"/>
      <c r="C65" s="1033" t="s">
        <v>190</v>
      </c>
      <c r="D65" s="1024" t="s">
        <v>153</v>
      </c>
      <c r="E65" s="1024" t="s">
        <v>11</v>
      </c>
      <c r="F65" s="1027" t="s">
        <v>191</v>
      </c>
      <c r="G65" s="32" t="s">
        <v>192</v>
      </c>
    </row>
    <row r="66" spans="2:7" ht="15" customHeight="1" x14ac:dyDescent="0.25">
      <c r="B66" s="1019"/>
      <c r="C66" s="1034"/>
      <c r="D66" s="1025"/>
      <c r="E66" s="1025"/>
      <c r="F66" s="1029"/>
      <c r="G66" s="29" t="s">
        <v>193</v>
      </c>
    </row>
    <row r="67" spans="2:7" ht="15.75" thickBot="1" x14ac:dyDescent="0.3">
      <c r="B67" s="1019"/>
      <c r="C67" s="1035"/>
      <c r="D67" s="1026"/>
      <c r="E67" s="1026"/>
      <c r="F67" s="30" t="s">
        <v>124</v>
      </c>
      <c r="G67" s="33" t="s">
        <v>125</v>
      </c>
    </row>
    <row r="68" spans="2:7" ht="15" customHeight="1" x14ac:dyDescent="0.25">
      <c r="B68" s="1019"/>
      <c r="C68" s="1033" t="s">
        <v>194</v>
      </c>
      <c r="D68" s="1024" t="s">
        <v>183</v>
      </c>
      <c r="E68" s="1024" t="s">
        <v>11</v>
      </c>
      <c r="F68" s="1027" t="s">
        <v>195</v>
      </c>
      <c r="G68" s="32" t="s">
        <v>196</v>
      </c>
    </row>
    <row r="69" spans="2:7" x14ac:dyDescent="0.25">
      <c r="B69" s="1019"/>
      <c r="C69" s="1034"/>
      <c r="D69" s="1025"/>
      <c r="E69" s="1025"/>
      <c r="F69" s="1028"/>
      <c r="G69" s="29" t="s">
        <v>197</v>
      </c>
    </row>
    <row r="70" spans="2:7" x14ac:dyDescent="0.25">
      <c r="B70" s="1019"/>
      <c r="C70" s="1034"/>
      <c r="D70" s="1025"/>
      <c r="E70" s="1025"/>
      <c r="F70" s="1028"/>
      <c r="G70" s="29" t="s">
        <v>198</v>
      </c>
    </row>
    <row r="71" spans="2:7" x14ac:dyDescent="0.25">
      <c r="B71" s="1019"/>
      <c r="C71" s="1034"/>
      <c r="D71" s="1025"/>
      <c r="E71" s="1025"/>
      <c r="F71" s="1028"/>
      <c r="G71" s="29" t="s">
        <v>199</v>
      </c>
    </row>
    <row r="72" spans="2:7" x14ac:dyDescent="0.25">
      <c r="B72" s="1019"/>
      <c r="C72" s="1034"/>
      <c r="D72" s="1025"/>
      <c r="E72" s="1025"/>
      <c r="F72" s="1028"/>
      <c r="G72" s="29" t="s">
        <v>200</v>
      </c>
    </row>
    <row r="73" spans="2:7" x14ac:dyDescent="0.25">
      <c r="B73" s="1019"/>
      <c r="C73" s="1034"/>
      <c r="D73" s="1025"/>
      <c r="E73" s="1025"/>
      <c r="F73" s="1028"/>
      <c r="G73" s="29" t="s">
        <v>201</v>
      </c>
    </row>
    <row r="74" spans="2:7" x14ac:dyDescent="0.25">
      <c r="B74" s="1019"/>
      <c r="C74" s="1034"/>
      <c r="D74" s="1025"/>
      <c r="E74" s="1025"/>
      <c r="F74" s="1028"/>
      <c r="G74" s="29" t="s">
        <v>202</v>
      </c>
    </row>
    <row r="75" spans="2:7" x14ac:dyDescent="0.25">
      <c r="B75" s="1019"/>
      <c r="C75" s="1034"/>
      <c r="D75" s="1025"/>
      <c r="E75" s="1025"/>
      <c r="F75" s="1029"/>
      <c r="G75" s="29" t="s">
        <v>203</v>
      </c>
    </row>
    <row r="76" spans="2:7" ht="15.75" thickBot="1" x14ac:dyDescent="0.3">
      <c r="B76" s="1019"/>
      <c r="C76" s="1035"/>
      <c r="D76" s="1026"/>
      <c r="E76" s="1026"/>
      <c r="F76" s="30" t="s">
        <v>124</v>
      </c>
      <c r="G76" s="33" t="s">
        <v>125</v>
      </c>
    </row>
    <row r="77" spans="2:7" ht="15" customHeight="1" x14ac:dyDescent="0.25">
      <c r="B77" s="1019"/>
      <c r="C77" s="1033" t="s">
        <v>204</v>
      </c>
      <c r="D77" s="1024" t="s">
        <v>174</v>
      </c>
      <c r="E77" s="1024" t="s">
        <v>11</v>
      </c>
      <c r="F77" s="1027" t="s">
        <v>205</v>
      </c>
      <c r="G77" s="32" t="s">
        <v>206</v>
      </c>
    </row>
    <row r="78" spans="2:7" ht="15" customHeight="1" x14ac:dyDescent="0.25">
      <c r="B78" s="1019"/>
      <c r="C78" s="1034"/>
      <c r="D78" s="1025"/>
      <c r="E78" s="1025"/>
      <c r="F78" s="1029"/>
      <c r="G78" s="29" t="s">
        <v>207</v>
      </c>
    </row>
    <row r="79" spans="2:7" ht="15.75" thickBot="1" x14ac:dyDescent="0.3">
      <c r="B79" s="1019"/>
      <c r="C79" s="1035"/>
      <c r="D79" s="1026"/>
      <c r="E79" s="1026"/>
      <c r="F79" s="30" t="s">
        <v>124</v>
      </c>
      <c r="G79" s="33" t="s">
        <v>125</v>
      </c>
    </row>
    <row r="80" spans="2:7" ht="30" customHeight="1" x14ac:dyDescent="0.25">
      <c r="B80" s="1019"/>
      <c r="C80" s="1042" t="s">
        <v>208</v>
      </c>
      <c r="D80" s="1039" t="s">
        <v>209</v>
      </c>
      <c r="E80" s="1039" t="s">
        <v>11</v>
      </c>
      <c r="F80" s="1027" t="s">
        <v>210</v>
      </c>
      <c r="G80" s="29" t="s">
        <v>211</v>
      </c>
    </row>
    <row r="81" spans="2:7" x14ac:dyDescent="0.25">
      <c r="B81" s="1019"/>
      <c r="C81" s="1043"/>
      <c r="D81" s="1040"/>
      <c r="E81" s="1040"/>
      <c r="F81" s="1028"/>
      <c r="G81" s="29" t="s">
        <v>212</v>
      </c>
    </row>
    <row r="82" spans="2:7" x14ac:dyDescent="0.25">
      <c r="B82" s="1019"/>
      <c r="C82" s="1043"/>
      <c r="D82" s="1040"/>
      <c r="E82" s="1040"/>
      <c r="F82" s="1028"/>
      <c r="G82" s="29" t="s">
        <v>213</v>
      </c>
    </row>
    <row r="83" spans="2:7" x14ac:dyDescent="0.25">
      <c r="B83" s="1019"/>
      <c r="C83" s="1043"/>
      <c r="D83" s="1040"/>
      <c r="E83" s="1040"/>
      <c r="F83" s="1028"/>
      <c r="G83" s="29" t="s">
        <v>214</v>
      </c>
    </row>
    <row r="84" spans="2:7" x14ac:dyDescent="0.25">
      <c r="B84" s="1019"/>
      <c r="C84" s="1043"/>
      <c r="D84" s="1040"/>
      <c r="E84" s="1040"/>
      <c r="F84" s="1029"/>
      <c r="G84" s="29" t="s">
        <v>215</v>
      </c>
    </row>
    <row r="85" spans="2:7" ht="15.75" thickBot="1" x14ac:dyDescent="0.3">
      <c r="B85" s="1019"/>
      <c r="C85" s="1044"/>
      <c r="D85" s="1041"/>
      <c r="E85" s="1041"/>
      <c r="F85" s="30" t="s">
        <v>124</v>
      </c>
      <c r="G85" s="33" t="s">
        <v>125</v>
      </c>
    </row>
    <row r="86" spans="2:7" ht="15" customHeight="1" x14ac:dyDescent="0.25">
      <c r="B86" s="1019"/>
      <c r="C86" s="1033" t="s">
        <v>216</v>
      </c>
      <c r="D86" s="1024" t="s">
        <v>183</v>
      </c>
      <c r="E86" s="1024" t="s">
        <v>11</v>
      </c>
      <c r="F86" s="1027" t="s">
        <v>217</v>
      </c>
      <c r="G86" s="32" t="s">
        <v>218</v>
      </c>
    </row>
    <row r="87" spans="2:7" x14ac:dyDescent="0.25">
      <c r="B87" s="1019"/>
      <c r="C87" s="1034"/>
      <c r="D87" s="1025"/>
      <c r="E87" s="1025"/>
      <c r="F87" s="1028"/>
      <c r="G87" s="29" t="s">
        <v>219</v>
      </c>
    </row>
    <row r="88" spans="2:7" x14ac:dyDescent="0.25">
      <c r="B88" s="1019"/>
      <c r="C88" s="1034"/>
      <c r="D88" s="1025"/>
      <c r="E88" s="1025"/>
      <c r="F88" s="1028"/>
      <c r="G88" s="29" t="s">
        <v>220</v>
      </c>
    </row>
    <row r="89" spans="2:7" x14ac:dyDescent="0.25">
      <c r="B89" s="1019"/>
      <c r="C89" s="1034"/>
      <c r="D89" s="1025"/>
      <c r="E89" s="1025"/>
      <c r="F89" s="1028"/>
      <c r="G89" s="29" t="s">
        <v>221</v>
      </c>
    </row>
    <row r="90" spans="2:7" x14ac:dyDescent="0.25">
      <c r="B90" s="1019"/>
      <c r="C90" s="1034"/>
      <c r="D90" s="1025"/>
      <c r="E90" s="1025"/>
      <c r="F90" s="1029"/>
      <c r="G90" s="29" t="s">
        <v>222</v>
      </c>
    </row>
    <row r="91" spans="2:7" ht="15.75" thickBot="1" x14ac:dyDescent="0.3">
      <c r="B91" s="1020"/>
      <c r="C91" s="1035"/>
      <c r="D91" s="1026"/>
      <c r="E91" s="1026"/>
      <c r="F91" s="30" t="s">
        <v>124</v>
      </c>
      <c r="G91" s="33" t="s">
        <v>125</v>
      </c>
    </row>
    <row r="92" spans="2:7" x14ac:dyDescent="0.25">
      <c r="B92" s="1018" t="s">
        <v>223</v>
      </c>
      <c r="C92" s="1021" t="s">
        <v>224</v>
      </c>
      <c r="D92" s="1024" t="s">
        <v>225</v>
      </c>
      <c r="E92" s="1024" t="s">
        <v>11</v>
      </c>
      <c r="F92" s="1027" t="s">
        <v>224</v>
      </c>
      <c r="G92" s="32" t="s">
        <v>226</v>
      </c>
    </row>
    <row r="93" spans="2:7" x14ac:dyDescent="0.25">
      <c r="B93" s="1019"/>
      <c r="C93" s="1022"/>
      <c r="D93" s="1025"/>
      <c r="E93" s="1025"/>
      <c r="F93" s="1028"/>
      <c r="G93" s="29" t="s">
        <v>227</v>
      </c>
    </row>
    <row r="94" spans="2:7" x14ac:dyDescent="0.25">
      <c r="B94" s="1019"/>
      <c r="C94" s="1022"/>
      <c r="D94" s="1025"/>
      <c r="E94" s="1025"/>
      <c r="F94" s="1029"/>
      <c r="G94" s="29" t="s">
        <v>228</v>
      </c>
    </row>
    <row r="95" spans="2:7" ht="15.75" thickBot="1" x14ac:dyDescent="0.3">
      <c r="B95" s="1019"/>
      <c r="C95" s="1023"/>
      <c r="D95" s="1026"/>
      <c r="E95" s="1026"/>
      <c r="F95" s="30" t="s">
        <v>124</v>
      </c>
      <c r="G95" s="33" t="s">
        <v>125</v>
      </c>
    </row>
    <row r="96" spans="2:7" x14ac:dyDescent="0.25">
      <c r="B96" s="1019"/>
      <c r="C96" s="1021" t="s">
        <v>229</v>
      </c>
      <c r="D96" s="1024" t="s">
        <v>183</v>
      </c>
      <c r="E96" s="1024" t="s">
        <v>11</v>
      </c>
      <c r="F96" s="1027" t="s">
        <v>229</v>
      </c>
      <c r="G96" s="32" t="s">
        <v>230</v>
      </c>
    </row>
    <row r="97" spans="2:7" ht="15.75" thickBot="1" x14ac:dyDescent="0.3">
      <c r="B97" s="1019"/>
      <c r="C97" s="1022"/>
      <c r="D97" s="1025"/>
      <c r="E97" s="1025"/>
      <c r="F97" s="1029"/>
      <c r="G97" s="34" t="s">
        <v>231</v>
      </c>
    </row>
    <row r="98" spans="2:7" ht="15.75" thickBot="1" x14ac:dyDescent="0.3">
      <c r="B98" s="1019"/>
      <c r="C98" s="1023"/>
      <c r="D98" s="1026"/>
      <c r="E98" s="1026"/>
      <c r="F98" s="30" t="s">
        <v>124</v>
      </c>
      <c r="G98" s="33" t="s">
        <v>125</v>
      </c>
    </row>
    <row r="99" spans="2:7" x14ac:dyDescent="0.25">
      <c r="B99" s="1019"/>
      <c r="C99" s="1021" t="s">
        <v>232</v>
      </c>
      <c r="D99" s="1024" t="s">
        <v>183</v>
      </c>
      <c r="E99" s="1024" t="s">
        <v>11</v>
      </c>
      <c r="F99" s="1027" t="s">
        <v>232</v>
      </c>
      <c r="G99" s="32" t="s">
        <v>233</v>
      </c>
    </row>
    <row r="100" spans="2:7" x14ac:dyDescent="0.25">
      <c r="B100" s="1019"/>
      <c r="C100" s="1022"/>
      <c r="D100" s="1025"/>
      <c r="E100" s="1025"/>
      <c r="F100" s="1028"/>
      <c r="G100" s="29" t="s">
        <v>234</v>
      </c>
    </row>
    <row r="101" spans="2:7" x14ac:dyDescent="0.25">
      <c r="B101" s="1019"/>
      <c r="C101" s="1022"/>
      <c r="D101" s="1025"/>
      <c r="E101" s="1025"/>
      <c r="F101" s="1028"/>
      <c r="G101" s="29" t="s">
        <v>235</v>
      </c>
    </row>
    <row r="102" spans="2:7" x14ac:dyDescent="0.25">
      <c r="B102" s="1019"/>
      <c r="C102" s="1022"/>
      <c r="D102" s="1025"/>
      <c r="E102" s="1025"/>
      <c r="F102" s="1028"/>
      <c r="G102" s="29" t="s">
        <v>236</v>
      </c>
    </row>
    <row r="103" spans="2:7" x14ac:dyDescent="0.25">
      <c r="B103" s="1019"/>
      <c r="C103" s="1022"/>
      <c r="D103" s="1025"/>
      <c r="E103" s="1025"/>
      <c r="F103" s="1028"/>
      <c r="G103" s="29" t="s">
        <v>237</v>
      </c>
    </row>
    <row r="104" spans="2:7" x14ac:dyDescent="0.25">
      <c r="B104" s="1019"/>
      <c r="C104" s="1022"/>
      <c r="D104" s="1025"/>
      <c r="E104" s="1025"/>
      <c r="F104" s="1028"/>
      <c r="G104" s="29" t="s">
        <v>238</v>
      </c>
    </row>
    <row r="105" spans="2:7" x14ac:dyDescent="0.25">
      <c r="B105" s="1019"/>
      <c r="C105" s="1022"/>
      <c r="D105" s="1025"/>
      <c r="E105" s="1025"/>
      <c r="F105" s="1029"/>
      <c r="G105" s="29" t="s">
        <v>239</v>
      </c>
    </row>
    <row r="106" spans="2:7" ht="15.75" thickBot="1" x14ac:dyDescent="0.3">
      <c r="B106" s="1019"/>
      <c r="C106" s="1023"/>
      <c r="D106" s="1026"/>
      <c r="E106" s="1026"/>
      <c r="F106" s="30" t="s">
        <v>124</v>
      </c>
      <c r="G106" s="33" t="s">
        <v>125</v>
      </c>
    </row>
    <row r="107" spans="2:7" ht="15" customHeight="1" x14ac:dyDescent="0.25">
      <c r="B107" s="1019"/>
      <c r="C107" s="1021" t="s">
        <v>240</v>
      </c>
      <c r="D107" s="1024" t="s">
        <v>241</v>
      </c>
      <c r="E107" s="1024" t="s">
        <v>11</v>
      </c>
      <c r="F107" s="1027" t="s">
        <v>240</v>
      </c>
      <c r="G107" s="32" t="s">
        <v>242</v>
      </c>
    </row>
    <row r="108" spans="2:7" x14ac:dyDescent="0.25">
      <c r="B108" s="1019"/>
      <c r="C108" s="1022"/>
      <c r="D108" s="1025"/>
      <c r="E108" s="1025"/>
      <c r="F108" s="1028"/>
      <c r="G108" s="29" t="s">
        <v>243</v>
      </c>
    </row>
    <row r="109" spans="2:7" x14ac:dyDescent="0.25">
      <c r="B109" s="1019"/>
      <c r="C109" s="1022"/>
      <c r="D109" s="1025"/>
      <c r="E109" s="1025"/>
      <c r="F109" s="1028"/>
      <c r="G109" s="29" t="s">
        <v>244</v>
      </c>
    </row>
    <row r="110" spans="2:7" x14ac:dyDescent="0.25">
      <c r="B110" s="1019"/>
      <c r="C110" s="1022"/>
      <c r="D110" s="1025"/>
      <c r="E110" s="1025"/>
      <c r="F110" s="1028"/>
      <c r="G110" s="29" t="s">
        <v>245</v>
      </c>
    </row>
    <row r="111" spans="2:7" x14ac:dyDescent="0.25">
      <c r="B111" s="1019"/>
      <c r="C111" s="1022"/>
      <c r="D111" s="1025"/>
      <c r="E111" s="1025"/>
      <c r="F111" s="1028"/>
      <c r="G111" s="29" t="s">
        <v>246</v>
      </c>
    </row>
    <row r="112" spans="2:7" x14ac:dyDescent="0.25">
      <c r="B112" s="1019"/>
      <c r="C112" s="1022"/>
      <c r="D112" s="1025"/>
      <c r="E112" s="1025"/>
      <c r="F112" s="1028"/>
      <c r="G112" s="29" t="s">
        <v>247</v>
      </c>
    </row>
    <row r="113" spans="2:7" x14ac:dyDescent="0.25">
      <c r="B113" s="1019"/>
      <c r="C113" s="1022"/>
      <c r="D113" s="1025"/>
      <c r="E113" s="1025"/>
      <c r="F113" s="1028"/>
      <c r="G113" s="29" t="s">
        <v>248</v>
      </c>
    </row>
    <row r="114" spans="2:7" x14ac:dyDescent="0.25">
      <c r="B114" s="1019"/>
      <c r="C114" s="1022"/>
      <c r="D114" s="1025"/>
      <c r="E114" s="1025"/>
      <c r="F114" s="1028"/>
      <c r="G114" s="29" t="s">
        <v>249</v>
      </c>
    </row>
    <row r="115" spans="2:7" x14ac:dyDescent="0.25">
      <c r="B115" s="1019"/>
      <c r="C115" s="1022"/>
      <c r="D115" s="1025"/>
      <c r="E115" s="1025"/>
      <c r="F115" s="1028"/>
      <c r="G115" s="29" t="s">
        <v>250</v>
      </c>
    </row>
    <row r="116" spans="2:7" x14ac:dyDescent="0.25">
      <c r="B116" s="1019"/>
      <c r="C116" s="1022"/>
      <c r="D116" s="1025"/>
      <c r="E116" s="1025"/>
      <c r="F116" s="1028"/>
      <c r="G116" s="29" t="s">
        <v>251</v>
      </c>
    </row>
    <row r="117" spans="2:7" x14ac:dyDescent="0.25">
      <c r="B117" s="1019"/>
      <c r="C117" s="1022"/>
      <c r="D117" s="1025"/>
      <c r="E117" s="1025"/>
      <c r="F117" s="1029"/>
      <c r="G117" s="29" t="s">
        <v>252</v>
      </c>
    </row>
    <row r="118" spans="2:7" ht="15.75" thickBot="1" x14ac:dyDescent="0.3">
      <c r="B118" s="1019"/>
      <c r="C118" s="1023"/>
      <c r="D118" s="1026"/>
      <c r="E118" s="1026"/>
      <c r="F118" s="30" t="s">
        <v>124</v>
      </c>
      <c r="G118" s="33" t="s">
        <v>125</v>
      </c>
    </row>
    <row r="119" spans="2:7" x14ac:dyDescent="0.25">
      <c r="B119" s="1019"/>
      <c r="C119" s="1021" t="s">
        <v>253</v>
      </c>
      <c r="D119" s="1024" t="s">
        <v>183</v>
      </c>
      <c r="E119" s="1024" t="s">
        <v>11</v>
      </c>
      <c r="F119" s="1027" t="s">
        <v>253</v>
      </c>
      <c r="G119" s="32" t="s">
        <v>254</v>
      </c>
    </row>
    <row r="120" spans="2:7" x14ac:dyDescent="0.25">
      <c r="B120" s="1019"/>
      <c r="C120" s="1022"/>
      <c r="D120" s="1025"/>
      <c r="E120" s="1025"/>
      <c r="F120" s="1028"/>
      <c r="G120" s="29" t="s">
        <v>255</v>
      </c>
    </row>
    <row r="121" spans="2:7" x14ac:dyDescent="0.25">
      <c r="B121" s="1019"/>
      <c r="C121" s="1022"/>
      <c r="D121" s="1025"/>
      <c r="E121" s="1025"/>
      <c r="F121" s="1028"/>
      <c r="G121" s="29" t="s">
        <v>256</v>
      </c>
    </row>
    <row r="122" spans="2:7" x14ac:dyDescent="0.25">
      <c r="B122" s="1019"/>
      <c r="C122" s="1022"/>
      <c r="D122" s="1025"/>
      <c r="E122" s="1025"/>
      <c r="F122" s="1029"/>
      <c r="G122" s="29" t="s">
        <v>257</v>
      </c>
    </row>
    <row r="123" spans="2:7" ht="15.75" thickBot="1" x14ac:dyDescent="0.3">
      <c r="B123" s="1019"/>
      <c r="C123" s="1023"/>
      <c r="D123" s="1026"/>
      <c r="E123" s="1026"/>
      <c r="F123" s="30" t="s">
        <v>124</v>
      </c>
      <c r="G123" s="33" t="s">
        <v>125</v>
      </c>
    </row>
    <row r="124" spans="2:7" x14ac:dyDescent="0.25">
      <c r="B124" s="1019"/>
      <c r="C124" s="1036" t="s">
        <v>258</v>
      </c>
      <c r="D124" s="1039" t="s">
        <v>183</v>
      </c>
      <c r="E124" s="1039" t="s">
        <v>11</v>
      </c>
      <c r="F124" s="1027" t="s">
        <v>258</v>
      </c>
      <c r="G124" s="29" t="s">
        <v>258</v>
      </c>
    </row>
    <row r="125" spans="2:7" x14ac:dyDescent="0.25">
      <c r="B125" s="1019"/>
      <c r="C125" s="1037"/>
      <c r="D125" s="1040"/>
      <c r="E125" s="1040"/>
      <c r="F125" s="1028"/>
      <c r="G125" s="29" t="s">
        <v>259</v>
      </c>
    </row>
    <row r="126" spans="2:7" x14ac:dyDescent="0.25">
      <c r="B126" s="1019"/>
      <c r="C126" s="1037"/>
      <c r="D126" s="1040"/>
      <c r="E126" s="1040"/>
      <c r="F126" s="1028"/>
      <c r="G126" s="29" t="s">
        <v>256</v>
      </c>
    </row>
    <row r="127" spans="2:7" x14ac:dyDescent="0.25">
      <c r="B127" s="1019"/>
      <c r="C127" s="1037"/>
      <c r="D127" s="1040"/>
      <c r="E127" s="1040"/>
      <c r="F127" s="1029"/>
      <c r="G127" s="29" t="s">
        <v>257</v>
      </c>
    </row>
    <row r="128" spans="2:7" ht="15.75" thickBot="1" x14ac:dyDescent="0.3">
      <c r="B128" s="1019"/>
      <c r="C128" s="1038"/>
      <c r="D128" s="1041"/>
      <c r="E128" s="1041"/>
      <c r="F128" s="30" t="s">
        <v>124</v>
      </c>
      <c r="G128" s="33" t="s">
        <v>125</v>
      </c>
    </row>
    <row r="129" spans="2:7" ht="15" customHeight="1" x14ac:dyDescent="0.25">
      <c r="B129" s="1019"/>
      <c r="C129" s="1021" t="s">
        <v>260</v>
      </c>
      <c r="D129" s="1024" t="s">
        <v>183</v>
      </c>
      <c r="E129" s="1024" t="s">
        <v>11</v>
      </c>
      <c r="F129" s="1027" t="s">
        <v>260</v>
      </c>
      <c r="G129" s="32" t="s">
        <v>261</v>
      </c>
    </row>
    <row r="130" spans="2:7" x14ac:dyDescent="0.25">
      <c r="B130" s="1019"/>
      <c r="C130" s="1022"/>
      <c r="D130" s="1025"/>
      <c r="E130" s="1025"/>
      <c r="F130" s="1028"/>
      <c r="G130" s="29" t="s">
        <v>262</v>
      </c>
    </row>
    <row r="131" spans="2:7" x14ac:dyDescent="0.25">
      <c r="B131" s="1019"/>
      <c r="C131" s="1022"/>
      <c r="D131" s="1025"/>
      <c r="E131" s="1025"/>
      <c r="F131" s="1028"/>
      <c r="G131" s="29" t="s">
        <v>263</v>
      </c>
    </row>
    <row r="132" spans="2:7" x14ac:dyDescent="0.25">
      <c r="B132" s="1019"/>
      <c r="C132" s="1022"/>
      <c r="D132" s="1025"/>
      <c r="E132" s="1025"/>
      <c r="F132" s="1029"/>
      <c r="G132" s="29" t="s">
        <v>264</v>
      </c>
    </row>
    <row r="133" spans="2:7" ht="15.75" thickBot="1" x14ac:dyDescent="0.3">
      <c r="B133" s="1019"/>
      <c r="C133" s="1023"/>
      <c r="D133" s="1026"/>
      <c r="E133" s="1026"/>
      <c r="F133" s="30" t="s">
        <v>124</v>
      </c>
      <c r="G133" s="33" t="s">
        <v>125</v>
      </c>
    </row>
    <row r="134" spans="2:7" x14ac:dyDescent="0.25">
      <c r="B134" s="1019"/>
      <c r="C134" s="1021" t="s">
        <v>265</v>
      </c>
      <c r="D134" s="1024" t="s">
        <v>266</v>
      </c>
      <c r="E134" s="1024" t="s">
        <v>11</v>
      </c>
      <c r="F134" s="1027" t="s">
        <v>265</v>
      </c>
      <c r="G134" s="32" t="s">
        <v>267</v>
      </c>
    </row>
    <row r="135" spans="2:7" x14ac:dyDescent="0.25">
      <c r="B135" s="1019"/>
      <c r="C135" s="1022"/>
      <c r="D135" s="1025"/>
      <c r="E135" s="1025"/>
      <c r="F135" s="1029"/>
      <c r="G135" s="29" t="s">
        <v>268</v>
      </c>
    </row>
    <row r="136" spans="2:7" ht="15.75" thickBot="1" x14ac:dyDescent="0.3">
      <c r="B136" s="1019"/>
      <c r="C136" s="1023"/>
      <c r="D136" s="1026"/>
      <c r="E136" s="1026"/>
      <c r="F136" s="30" t="s">
        <v>124</v>
      </c>
      <c r="G136" s="33" t="s">
        <v>125</v>
      </c>
    </row>
    <row r="137" spans="2:7" x14ac:dyDescent="0.25">
      <c r="B137" s="1019"/>
      <c r="C137" s="1036" t="s">
        <v>269</v>
      </c>
      <c r="D137" s="1039" t="s">
        <v>270</v>
      </c>
      <c r="E137" s="1039" t="s">
        <v>11</v>
      </c>
      <c r="F137" s="1027" t="s">
        <v>269</v>
      </c>
      <c r="G137" s="29" t="s">
        <v>271</v>
      </c>
    </row>
    <row r="138" spans="2:7" x14ac:dyDescent="0.25">
      <c r="B138" s="1019"/>
      <c r="C138" s="1037"/>
      <c r="D138" s="1040"/>
      <c r="E138" s="1040"/>
      <c r="F138" s="1028"/>
      <c r="G138" s="29" t="s">
        <v>272</v>
      </c>
    </row>
    <row r="139" spans="2:7" x14ac:dyDescent="0.25">
      <c r="B139" s="1019"/>
      <c r="C139" s="1037"/>
      <c r="D139" s="1040"/>
      <c r="E139" s="1040"/>
      <c r="F139" s="1029"/>
      <c r="G139" s="29" t="s">
        <v>273</v>
      </c>
    </row>
    <row r="140" spans="2:7" ht="15.75" thickBot="1" x14ac:dyDescent="0.3">
      <c r="B140" s="1019"/>
      <c r="C140" s="1038"/>
      <c r="D140" s="1041"/>
      <c r="E140" s="1041"/>
      <c r="F140" s="30" t="s">
        <v>124</v>
      </c>
      <c r="G140" s="33" t="s">
        <v>125</v>
      </c>
    </row>
    <row r="141" spans="2:7" x14ac:dyDescent="0.25">
      <c r="B141" s="1019"/>
      <c r="C141" s="1021" t="s">
        <v>274</v>
      </c>
      <c r="D141" s="1024" t="s">
        <v>241</v>
      </c>
      <c r="E141" s="1024" t="s">
        <v>11</v>
      </c>
      <c r="F141" s="1027" t="s">
        <v>274</v>
      </c>
      <c r="G141" s="32" t="s">
        <v>275</v>
      </c>
    </row>
    <row r="142" spans="2:7" x14ac:dyDescent="0.25">
      <c r="B142" s="1019"/>
      <c r="C142" s="1022"/>
      <c r="D142" s="1025"/>
      <c r="E142" s="1025"/>
      <c r="F142" s="1028"/>
      <c r="G142" s="29" t="s">
        <v>276</v>
      </c>
    </row>
    <row r="143" spans="2:7" x14ac:dyDescent="0.25">
      <c r="B143" s="1019"/>
      <c r="C143" s="1022"/>
      <c r="D143" s="1025"/>
      <c r="E143" s="1025"/>
      <c r="F143" s="1028"/>
      <c r="G143" s="29" t="s">
        <v>277</v>
      </c>
    </row>
    <row r="144" spans="2:7" x14ac:dyDescent="0.25">
      <c r="B144" s="1019"/>
      <c r="C144" s="1022"/>
      <c r="D144" s="1025"/>
      <c r="E144" s="1025"/>
      <c r="F144" s="1028"/>
      <c r="G144" s="29" t="s">
        <v>278</v>
      </c>
    </row>
    <row r="145" spans="2:7" x14ac:dyDescent="0.25">
      <c r="B145" s="1019"/>
      <c r="C145" s="1022"/>
      <c r="D145" s="1025"/>
      <c r="E145" s="1025"/>
      <c r="F145" s="1028"/>
      <c r="G145" s="29" t="s">
        <v>279</v>
      </c>
    </row>
    <row r="146" spans="2:7" x14ac:dyDescent="0.25">
      <c r="B146" s="1019"/>
      <c r="C146" s="1022"/>
      <c r="D146" s="1025"/>
      <c r="E146" s="1025"/>
      <c r="F146" s="1028"/>
      <c r="G146" s="29" t="s">
        <v>280</v>
      </c>
    </row>
    <row r="147" spans="2:7" x14ac:dyDescent="0.25">
      <c r="B147" s="1019"/>
      <c r="C147" s="1022"/>
      <c r="D147" s="1025"/>
      <c r="E147" s="1025"/>
      <c r="F147" s="1028"/>
      <c r="G147" s="29" t="s">
        <v>281</v>
      </c>
    </row>
    <row r="148" spans="2:7" x14ac:dyDescent="0.25">
      <c r="B148" s="1019"/>
      <c r="C148" s="1022"/>
      <c r="D148" s="1025"/>
      <c r="E148" s="1025"/>
      <c r="F148" s="1028"/>
      <c r="G148" s="29" t="s">
        <v>282</v>
      </c>
    </row>
    <row r="149" spans="2:7" x14ac:dyDescent="0.25">
      <c r="B149" s="1019"/>
      <c r="C149" s="1022"/>
      <c r="D149" s="1025"/>
      <c r="E149" s="1025"/>
      <c r="F149" s="1028"/>
      <c r="G149" s="29" t="s">
        <v>283</v>
      </c>
    </row>
    <row r="150" spans="2:7" x14ac:dyDescent="0.25">
      <c r="B150" s="1019"/>
      <c r="C150" s="1022"/>
      <c r="D150" s="1025"/>
      <c r="E150" s="1025"/>
      <c r="F150" s="1028"/>
      <c r="G150" s="29" t="s">
        <v>284</v>
      </c>
    </row>
    <row r="151" spans="2:7" x14ac:dyDescent="0.25">
      <c r="B151" s="1019"/>
      <c r="C151" s="1022"/>
      <c r="D151" s="1025"/>
      <c r="E151" s="1025"/>
      <c r="F151" s="1028"/>
      <c r="G151" s="29" t="s">
        <v>285</v>
      </c>
    </row>
    <row r="152" spans="2:7" x14ac:dyDescent="0.25">
      <c r="B152" s="1019"/>
      <c r="C152" s="1022"/>
      <c r="D152" s="1025"/>
      <c r="E152" s="1025"/>
      <c r="F152" s="1028"/>
      <c r="G152" s="29" t="s">
        <v>286</v>
      </c>
    </row>
    <row r="153" spans="2:7" x14ac:dyDescent="0.25">
      <c r="B153" s="1019"/>
      <c r="C153" s="1022"/>
      <c r="D153" s="1025"/>
      <c r="E153" s="1025"/>
      <c r="F153" s="1029"/>
      <c r="G153" s="29" t="s">
        <v>287</v>
      </c>
    </row>
    <row r="154" spans="2:7" ht="14.25" customHeight="1" thickBot="1" x14ac:dyDescent="0.3">
      <c r="B154" s="1020"/>
      <c r="C154" s="1023"/>
      <c r="D154" s="1026"/>
      <c r="E154" s="1026"/>
      <c r="F154" s="30" t="s">
        <v>124</v>
      </c>
      <c r="G154" s="33" t="s">
        <v>125</v>
      </c>
    </row>
    <row r="155" spans="2:7" x14ac:dyDescent="0.25">
      <c r="B155" s="1030" t="s">
        <v>288</v>
      </c>
      <c r="C155" s="1033" t="s">
        <v>289</v>
      </c>
      <c r="D155" s="1024" t="s">
        <v>290</v>
      </c>
      <c r="E155" s="1024" t="s">
        <v>11</v>
      </c>
      <c r="F155" s="1027" t="s">
        <v>291</v>
      </c>
      <c r="G155" s="32" t="s">
        <v>292</v>
      </c>
    </row>
    <row r="156" spans="2:7" x14ac:dyDescent="0.25">
      <c r="B156" s="1031"/>
      <c r="C156" s="1034"/>
      <c r="D156" s="1025"/>
      <c r="E156" s="1025"/>
      <c r="F156" s="1028"/>
      <c r="G156" s="29" t="s">
        <v>293</v>
      </c>
    </row>
    <row r="157" spans="2:7" x14ac:dyDescent="0.25">
      <c r="B157" s="1031"/>
      <c r="C157" s="1034"/>
      <c r="D157" s="1025"/>
      <c r="E157" s="1025"/>
      <c r="F157" s="1028"/>
      <c r="G157" s="29" t="s">
        <v>294</v>
      </c>
    </row>
    <row r="158" spans="2:7" x14ac:dyDescent="0.25">
      <c r="B158" s="1031"/>
      <c r="C158" s="1034"/>
      <c r="D158" s="1025"/>
      <c r="E158" s="1025"/>
      <c r="F158" s="1028"/>
      <c r="G158" s="29" t="s">
        <v>295</v>
      </c>
    </row>
    <row r="159" spans="2:7" x14ac:dyDescent="0.25">
      <c r="B159" s="1031"/>
      <c r="C159" s="1034"/>
      <c r="D159" s="1025"/>
      <c r="E159" s="1025"/>
      <c r="F159" s="1028"/>
      <c r="G159" s="29" t="s">
        <v>296</v>
      </c>
    </row>
    <row r="160" spans="2:7" x14ac:dyDescent="0.25">
      <c r="B160" s="1031"/>
      <c r="C160" s="1034"/>
      <c r="D160" s="1025"/>
      <c r="E160" s="1025"/>
      <c r="F160" s="1028"/>
      <c r="G160" s="29" t="s">
        <v>297</v>
      </c>
    </row>
    <row r="161" spans="2:7" x14ac:dyDescent="0.25">
      <c r="B161" s="1031"/>
      <c r="C161" s="1034"/>
      <c r="D161" s="1025"/>
      <c r="E161" s="1025"/>
      <c r="F161" s="1028"/>
      <c r="G161" s="29" t="s">
        <v>298</v>
      </c>
    </row>
    <row r="162" spans="2:7" x14ac:dyDescent="0.25">
      <c r="B162" s="1031"/>
      <c r="C162" s="1034"/>
      <c r="D162" s="1025"/>
      <c r="E162" s="1025"/>
      <c r="F162" s="1028"/>
      <c r="G162" s="29" t="s">
        <v>299</v>
      </c>
    </row>
    <row r="163" spans="2:7" x14ac:dyDescent="0.25">
      <c r="B163" s="1031"/>
      <c r="C163" s="1034"/>
      <c r="D163" s="1025"/>
      <c r="E163" s="1025"/>
      <c r="F163" s="1028"/>
      <c r="G163" s="29" t="s">
        <v>300</v>
      </c>
    </row>
    <row r="164" spans="2:7" x14ac:dyDescent="0.25">
      <c r="B164" s="1031"/>
      <c r="C164" s="1034"/>
      <c r="D164" s="1025"/>
      <c r="E164" s="1025"/>
      <c r="F164" s="1028"/>
      <c r="G164" s="29" t="s">
        <v>301</v>
      </c>
    </row>
    <row r="165" spans="2:7" x14ac:dyDescent="0.25">
      <c r="B165" s="1031"/>
      <c r="C165" s="1034"/>
      <c r="D165" s="1025"/>
      <c r="E165" s="1025"/>
      <c r="F165" s="1028"/>
      <c r="G165" s="29" t="s">
        <v>302</v>
      </c>
    </row>
    <row r="166" spans="2:7" x14ac:dyDescent="0.25">
      <c r="B166" s="1031"/>
      <c r="C166" s="1034"/>
      <c r="D166" s="1025"/>
      <c r="E166" s="1025"/>
      <c r="F166" s="1028"/>
      <c r="G166" s="29" t="s">
        <v>303</v>
      </c>
    </row>
    <row r="167" spans="2:7" x14ac:dyDescent="0.25">
      <c r="B167" s="1031"/>
      <c r="C167" s="1034"/>
      <c r="D167" s="1025"/>
      <c r="E167" s="1025"/>
      <c r="F167" s="1028"/>
      <c r="G167" s="29" t="s">
        <v>304</v>
      </c>
    </row>
    <row r="168" spans="2:7" x14ac:dyDescent="0.25">
      <c r="B168" s="1031"/>
      <c r="C168" s="1034"/>
      <c r="D168" s="1025"/>
      <c r="E168" s="1025"/>
      <c r="F168" s="1029"/>
      <c r="G168" s="29" t="s">
        <v>305</v>
      </c>
    </row>
    <row r="169" spans="2:7" ht="15.75" thickBot="1" x14ac:dyDescent="0.3">
      <c r="B169" s="1031"/>
      <c r="C169" s="1035"/>
      <c r="D169" s="1026"/>
      <c r="E169" s="1026"/>
      <c r="F169" s="30" t="s">
        <v>124</v>
      </c>
      <c r="G169" s="33" t="s">
        <v>125</v>
      </c>
    </row>
    <row r="170" spans="2:7" x14ac:dyDescent="0.25">
      <c r="B170" s="1031"/>
      <c r="C170" s="1036" t="s">
        <v>306</v>
      </c>
      <c r="D170" s="1039" t="s">
        <v>183</v>
      </c>
      <c r="E170" s="1039" t="s">
        <v>11</v>
      </c>
      <c r="F170" s="1027" t="s">
        <v>306</v>
      </c>
      <c r="G170" s="29" t="s">
        <v>306</v>
      </c>
    </row>
    <row r="171" spans="2:7" x14ac:dyDescent="0.25">
      <c r="B171" s="1031"/>
      <c r="C171" s="1037"/>
      <c r="D171" s="1040"/>
      <c r="E171" s="1040"/>
      <c r="F171" s="1028"/>
      <c r="G171" s="29" t="s">
        <v>307</v>
      </c>
    </row>
    <row r="172" spans="2:7" x14ac:dyDescent="0.25">
      <c r="B172" s="1031"/>
      <c r="C172" s="1037"/>
      <c r="D172" s="1040"/>
      <c r="E172" s="1040"/>
      <c r="F172" s="1028"/>
      <c r="G172" s="29" t="s">
        <v>308</v>
      </c>
    </row>
    <row r="173" spans="2:7" x14ac:dyDescent="0.25">
      <c r="B173" s="1031"/>
      <c r="C173" s="1037"/>
      <c r="D173" s="1040"/>
      <c r="E173" s="1040"/>
      <c r="F173" s="1029"/>
      <c r="G173" s="29" t="s">
        <v>309</v>
      </c>
    </row>
    <row r="174" spans="2:7" ht="15.75" thickBot="1" x14ac:dyDescent="0.3">
      <c r="B174" s="1032"/>
      <c r="C174" s="1038"/>
      <c r="D174" s="1041"/>
      <c r="E174" s="1041"/>
      <c r="F174" s="30" t="s">
        <v>124</v>
      </c>
      <c r="G174" s="33" t="s">
        <v>125</v>
      </c>
    </row>
    <row r="175" spans="2:7" x14ac:dyDescent="0.25">
      <c r="B175" s="1018" t="s">
        <v>310</v>
      </c>
      <c r="C175" s="1021" t="s">
        <v>311</v>
      </c>
      <c r="D175" s="1024" t="s">
        <v>116</v>
      </c>
      <c r="E175" s="1024" t="s">
        <v>11</v>
      </c>
      <c r="F175" s="1027" t="s">
        <v>312</v>
      </c>
      <c r="G175" s="32" t="s">
        <v>313</v>
      </c>
    </row>
    <row r="176" spans="2:7" x14ac:dyDescent="0.25">
      <c r="B176" s="1019"/>
      <c r="C176" s="1022"/>
      <c r="D176" s="1025"/>
      <c r="E176" s="1025"/>
      <c r="F176" s="1028"/>
      <c r="G176" s="29" t="s">
        <v>314</v>
      </c>
    </row>
    <row r="177" spans="2:7" x14ac:dyDescent="0.25">
      <c r="B177" s="1019"/>
      <c r="C177" s="1022"/>
      <c r="D177" s="1025"/>
      <c r="E177" s="1025"/>
      <c r="F177" s="1029"/>
      <c r="G177" s="29" t="s">
        <v>315</v>
      </c>
    </row>
    <row r="178" spans="2:7" ht="15.75" thickBot="1" x14ac:dyDescent="0.3">
      <c r="B178" s="1019"/>
      <c r="C178" s="1023"/>
      <c r="D178" s="1026"/>
      <c r="E178" s="1026"/>
      <c r="F178" s="30" t="s">
        <v>124</v>
      </c>
      <c r="G178" s="33" t="s">
        <v>125</v>
      </c>
    </row>
    <row r="179" spans="2:7" x14ac:dyDescent="0.25">
      <c r="B179" s="1019"/>
      <c r="C179" s="1021" t="s">
        <v>316</v>
      </c>
      <c r="D179" s="1024" t="s">
        <v>317</v>
      </c>
      <c r="E179" s="1024" t="s">
        <v>11</v>
      </c>
      <c r="F179" s="1027" t="s">
        <v>318</v>
      </c>
      <c r="G179" s="32" t="s">
        <v>319</v>
      </c>
    </row>
    <row r="180" spans="2:7" x14ac:dyDescent="0.25">
      <c r="B180" s="1019"/>
      <c r="C180" s="1022"/>
      <c r="D180" s="1025"/>
      <c r="E180" s="1025"/>
      <c r="F180" s="1028"/>
      <c r="G180" s="29" t="s">
        <v>320</v>
      </c>
    </row>
    <row r="181" spans="2:7" x14ac:dyDescent="0.25">
      <c r="B181" s="1019"/>
      <c r="C181" s="1022"/>
      <c r="D181" s="1025"/>
      <c r="E181" s="1025"/>
      <c r="F181" s="1028"/>
      <c r="G181" s="29" t="s">
        <v>321</v>
      </c>
    </row>
    <row r="182" spans="2:7" x14ac:dyDescent="0.25">
      <c r="B182" s="1019"/>
      <c r="C182" s="1022"/>
      <c r="D182" s="1025"/>
      <c r="E182" s="1025"/>
      <c r="F182" s="1029"/>
      <c r="G182" s="29" t="s">
        <v>322</v>
      </c>
    </row>
    <row r="183" spans="2:7" ht="15.75" thickBot="1" x14ac:dyDescent="0.3">
      <c r="B183" s="1019"/>
      <c r="C183" s="1023"/>
      <c r="D183" s="1026"/>
      <c r="E183" s="1026"/>
      <c r="F183" s="30" t="s">
        <v>124</v>
      </c>
      <c r="G183" s="33" t="s">
        <v>125</v>
      </c>
    </row>
    <row r="184" spans="2:7" x14ac:dyDescent="0.25">
      <c r="B184" s="1019"/>
      <c r="C184" s="1021" t="s">
        <v>323</v>
      </c>
      <c r="D184" s="1024" t="s">
        <v>270</v>
      </c>
      <c r="E184" s="1024" t="s">
        <v>11</v>
      </c>
      <c r="F184" s="1027" t="s">
        <v>324</v>
      </c>
      <c r="G184" s="32" t="s">
        <v>325</v>
      </c>
    </row>
    <row r="185" spans="2:7" x14ac:dyDescent="0.25">
      <c r="B185" s="1019"/>
      <c r="C185" s="1022"/>
      <c r="D185" s="1025"/>
      <c r="E185" s="1025"/>
      <c r="F185" s="1028"/>
      <c r="G185" s="29" t="s">
        <v>326</v>
      </c>
    </row>
    <row r="186" spans="2:7" x14ac:dyDescent="0.25">
      <c r="B186" s="1019"/>
      <c r="C186" s="1022"/>
      <c r="D186" s="1025"/>
      <c r="E186" s="1025"/>
      <c r="F186" s="1028"/>
      <c r="G186" s="29" t="s">
        <v>327</v>
      </c>
    </row>
    <row r="187" spans="2:7" x14ac:dyDescent="0.25">
      <c r="B187" s="1019"/>
      <c r="C187" s="1022"/>
      <c r="D187" s="1025"/>
      <c r="E187" s="1025"/>
      <c r="F187" s="1028"/>
      <c r="G187" s="29" t="s">
        <v>328</v>
      </c>
    </row>
    <row r="188" spans="2:7" x14ac:dyDescent="0.25">
      <c r="B188" s="1019"/>
      <c r="C188" s="1022"/>
      <c r="D188" s="1025"/>
      <c r="E188" s="1025"/>
      <c r="F188" s="1029"/>
      <c r="G188" s="29" t="s">
        <v>329</v>
      </c>
    </row>
    <row r="189" spans="2:7" ht="15.75" thickBot="1" x14ac:dyDescent="0.3">
      <c r="B189" s="1019"/>
      <c r="C189" s="1023"/>
      <c r="D189" s="1026"/>
      <c r="E189" s="1026"/>
      <c r="F189" s="30" t="s">
        <v>124</v>
      </c>
      <c r="G189" s="33" t="s">
        <v>125</v>
      </c>
    </row>
    <row r="190" spans="2:7" ht="15" customHeight="1" x14ac:dyDescent="0.25">
      <c r="B190" s="1019"/>
      <c r="C190" s="1021" t="s">
        <v>330</v>
      </c>
      <c r="D190" s="1024" t="s">
        <v>331</v>
      </c>
      <c r="E190" s="1024" t="s">
        <v>11</v>
      </c>
      <c r="F190" s="1027" t="s">
        <v>332</v>
      </c>
      <c r="G190" s="32" t="s">
        <v>333</v>
      </c>
    </row>
    <row r="191" spans="2:7" x14ac:dyDescent="0.25">
      <c r="B191" s="1019"/>
      <c r="C191" s="1022"/>
      <c r="D191" s="1025"/>
      <c r="E191" s="1025"/>
      <c r="F191" s="1028"/>
      <c r="G191" s="29" t="s">
        <v>334</v>
      </c>
    </row>
    <row r="192" spans="2:7" x14ac:dyDescent="0.25">
      <c r="B192" s="1019"/>
      <c r="C192" s="1022"/>
      <c r="D192" s="1025"/>
      <c r="E192" s="1025"/>
      <c r="F192" s="1028"/>
      <c r="G192" s="29" t="s">
        <v>335</v>
      </c>
    </row>
    <row r="193" spans="2:7" x14ac:dyDescent="0.25">
      <c r="B193" s="1019"/>
      <c r="C193" s="1022"/>
      <c r="D193" s="1025"/>
      <c r="E193" s="1025"/>
      <c r="F193" s="1029"/>
      <c r="G193" s="29" t="s">
        <v>336</v>
      </c>
    </row>
    <row r="194" spans="2:7" ht="15.75" thickBot="1" x14ac:dyDescent="0.3">
      <c r="B194" s="1019"/>
      <c r="C194" s="1023"/>
      <c r="D194" s="1026"/>
      <c r="E194" s="1026"/>
      <c r="F194" s="30" t="s">
        <v>124</v>
      </c>
      <c r="G194" s="33" t="s">
        <v>125</v>
      </c>
    </row>
    <row r="195" spans="2:7" x14ac:dyDescent="0.25">
      <c r="B195" s="1019"/>
      <c r="C195" s="1021" t="s">
        <v>337</v>
      </c>
      <c r="D195" s="1024" t="s">
        <v>183</v>
      </c>
      <c r="E195" s="1024" t="s">
        <v>11</v>
      </c>
      <c r="F195" s="1027" t="s">
        <v>338</v>
      </c>
      <c r="G195" s="32" t="s">
        <v>313</v>
      </c>
    </row>
    <row r="196" spans="2:7" x14ac:dyDescent="0.25">
      <c r="B196" s="1019"/>
      <c r="C196" s="1022"/>
      <c r="D196" s="1025"/>
      <c r="E196" s="1025"/>
      <c r="F196" s="1028"/>
      <c r="G196" s="29" t="s">
        <v>339</v>
      </c>
    </row>
    <row r="197" spans="2:7" x14ac:dyDescent="0.25">
      <c r="B197" s="1019"/>
      <c r="C197" s="1022"/>
      <c r="D197" s="1025"/>
      <c r="E197" s="1025"/>
      <c r="F197" s="1028"/>
      <c r="G197" s="29" t="s">
        <v>218</v>
      </c>
    </row>
    <row r="198" spans="2:7" x14ac:dyDescent="0.25">
      <c r="B198" s="1019"/>
      <c r="C198" s="1022"/>
      <c r="D198" s="1025"/>
      <c r="E198" s="1025"/>
      <c r="F198" s="1029"/>
      <c r="G198" s="29" t="s">
        <v>340</v>
      </c>
    </row>
    <row r="199" spans="2:7" ht="15.75" thickBot="1" x14ac:dyDescent="0.3">
      <c r="B199" s="1020"/>
      <c r="C199" s="1023"/>
      <c r="D199" s="1026"/>
      <c r="E199" s="1026"/>
      <c r="F199" s="30" t="s">
        <v>124</v>
      </c>
      <c r="G199" s="33" t="s">
        <v>125</v>
      </c>
    </row>
  </sheetData>
  <sheetProtection algorithmName="SHA-512" hashValue="LgJ7LDlYu/my+AKVQf1knzkNKMQ90MVy66WPgoGTKCqYC1RCAhChT7M+G+Jof6jJLXgTJgN9FNnL8EPcO8JEtw==" saltValue="/kX4D0b69kJJTkJEs4YPfg==" spinCount="100000" sheet="1" objects="1" scenarios="1" insertRows="0" sort="0" autoFilter="0"/>
  <mergeCells count="129">
    <mergeCell ref="D21:D28"/>
    <mergeCell ref="E21:E28"/>
    <mergeCell ref="F21:F27"/>
    <mergeCell ref="C29:C34"/>
    <mergeCell ref="D29:D34"/>
    <mergeCell ref="E29:E34"/>
    <mergeCell ref="F29:F33"/>
    <mergeCell ref="B7:B37"/>
    <mergeCell ref="C7:C13"/>
    <mergeCell ref="D7:D13"/>
    <mergeCell ref="E7:E13"/>
    <mergeCell ref="F7:F12"/>
    <mergeCell ref="C14:C20"/>
    <mergeCell ref="D14:D20"/>
    <mergeCell ref="E14:E20"/>
    <mergeCell ref="F14:F19"/>
    <mergeCell ref="C21:C28"/>
    <mergeCell ref="C35:C37"/>
    <mergeCell ref="D35:D37"/>
    <mergeCell ref="E35:E37"/>
    <mergeCell ref="F35:F36"/>
    <mergeCell ref="B38:B91"/>
    <mergeCell ref="C38:C44"/>
    <mergeCell ref="D38:D44"/>
    <mergeCell ref="E38:E44"/>
    <mergeCell ref="F38:F43"/>
    <mergeCell ref="C45:C51"/>
    <mergeCell ref="C59:C64"/>
    <mergeCell ref="D59:D64"/>
    <mergeCell ref="E59:E64"/>
    <mergeCell ref="F59:F63"/>
    <mergeCell ref="C65:C67"/>
    <mergeCell ref="D65:D67"/>
    <mergeCell ref="E65:E67"/>
    <mergeCell ref="F65:F66"/>
    <mergeCell ref="D45:D51"/>
    <mergeCell ref="E45:E51"/>
    <mergeCell ref="F45:F50"/>
    <mergeCell ref="C52:C58"/>
    <mergeCell ref="D52:D58"/>
    <mergeCell ref="E52:E58"/>
    <mergeCell ref="F52:F57"/>
    <mergeCell ref="C80:C85"/>
    <mergeCell ref="D80:D85"/>
    <mergeCell ref="E80:E85"/>
    <mergeCell ref="F80:F84"/>
    <mergeCell ref="C86:C91"/>
    <mergeCell ref="D86:D91"/>
    <mergeCell ref="E86:E91"/>
    <mergeCell ref="F86:F90"/>
    <mergeCell ref="C68:C76"/>
    <mergeCell ref="D68:D76"/>
    <mergeCell ref="E68:E76"/>
    <mergeCell ref="F68:F75"/>
    <mergeCell ref="C77:C79"/>
    <mergeCell ref="D77:D79"/>
    <mergeCell ref="E77:E79"/>
    <mergeCell ref="F77:F78"/>
    <mergeCell ref="B92:B154"/>
    <mergeCell ref="C92:C95"/>
    <mergeCell ref="D92:D95"/>
    <mergeCell ref="E92:E95"/>
    <mergeCell ref="F92:F94"/>
    <mergeCell ref="C96:C98"/>
    <mergeCell ref="D96:D98"/>
    <mergeCell ref="E96:E98"/>
    <mergeCell ref="F96:F97"/>
    <mergeCell ref="C99:C106"/>
    <mergeCell ref="C119:C123"/>
    <mergeCell ref="D119:D123"/>
    <mergeCell ref="E119:E123"/>
    <mergeCell ref="F119:F122"/>
    <mergeCell ref="C124:C128"/>
    <mergeCell ref="D124:D128"/>
    <mergeCell ref="E124:E128"/>
    <mergeCell ref="F124:F127"/>
    <mergeCell ref="D99:D106"/>
    <mergeCell ref="E99:E106"/>
    <mergeCell ref="F99:F105"/>
    <mergeCell ref="C107:C118"/>
    <mergeCell ref="D107:D118"/>
    <mergeCell ref="E107:E118"/>
    <mergeCell ref="F107:F117"/>
    <mergeCell ref="C137:C140"/>
    <mergeCell ref="D137:D140"/>
    <mergeCell ref="E137:E140"/>
    <mergeCell ref="F137:F139"/>
    <mergeCell ref="C141:C154"/>
    <mergeCell ref="D141:D154"/>
    <mergeCell ref="E141:E154"/>
    <mergeCell ref="F141:F153"/>
    <mergeCell ref="C129:C133"/>
    <mergeCell ref="D129:D133"/>
    <mergeCell ref="E129:E133"/>
    <mergeCell ref="F129:F132"/>
    <mergeCell ref="C134:C136"/>
    <mergeCell ref="D134:D136"/>
    <mergeCell ref="E134:E136"/>
    <mergeCell ref="F134:F135"/>
    <mergeCell ref="B155:B174"/>
    <mergeCell ref="C155:C169"/>
    <mergeCell ref="D155:D169"/>
    <mergeCell ref="E155:E169"/>
    <mergeCell ref="F155:F168"/>
    <mergeCell ref="C170:C174"/>
    <mergeCell ref="D170:D174"/>
    <mergeCell ref="E170:E174"/>
    <mergeCell ref="F170:F173"/>
    <mergeCell ref="B175:B199"/>
    <mergeCell ref="C175:C178"/>
    <mergeCell ref="D175:D178"/>
    <mergeCell ref="E175:E178"/>
    <mergeCell ref="F175:F177"/>
    <mergeCell ref="C179:C183"/>
    <mergeCell ref="D179:D183"/>
    <mergeCell ref="E179:E183"/>
    <mergeCell ref="F179:F182"/>
    <mergeCell ref="C184:C189"/>
    <mergeCell ref="C195:C199"/>
    <mergeCell ref="D195:D199"/>
    <mergeCell ref="E195:E199"/>
    <mergeCell ref="F195:F198"/>
    <mergeCell ref="D184:D189"/>
    <mergeCell ref="E184:E189"/>
    <mergeCell ref="F184:F188"/>
    <mergeCell ref="C190:C194"/>
    <mergeCell ref="D190:D194"/>
    <mergeCell ref="E190:E194"/>
    <mergeCell ref="F190:F19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05538-AC75-4F90-84E5-3C2AF77CCEB2}">
  <sheetPr codeName="Sheet6">
    <tabColor rgb="FF92D050"/>
  </sheetPr>
  <dimension ref="A1:U132"/>
  <sheetViews>
    <sheetView showGridLines="0" topLeftCell="A56" zoomScale="55" zoomScaleNormal="55" zoomScaleSheetLayoutView="55" workbookViewId="0">
      <selection activeCell="E82" sqref="E82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28515625" style="36" customWidth="1"/>
    <col min="4" max="4" width="52.7109375" style="36" customWidth="1"/>
    <col min="5" max="5" width="25.140625" style="36" customWidth="1"/>
    <col min="6" max="6" width="11.5703125" style="36" customWidth="1"/>
    <col min="7" max="7" width="11.5703125" style="141" customWidth="1"/>
    <col min="8" max="8" width="33.42578125" style="311" customWidth="1"/>
    <col min="9" max="9" width="25.5703125" style="195" customWidth="1"/>
    <col min="10" max="10" width="25.42578125" style="151" customWidth="1"/>
    <col min="11" max="11" width="20.5703125" style="153" customWidth="1"/>
    <col min="12" max="12" width="34" style="153" customWidth="1"/>
    <col min="13" max="13" width="24.85546875" style="153" customWidth="1"/>
    <col min="14" max="14" width="18.85546875" style="195" customWidth="1"/>
    <col min="15" max="15" width="23.28515625" style="151" customWidth="1"/>
    <col min="16" max="16" width="22.7109375" style="153" customWidth="1"/>
    <col min="17" max="17" width="34" style="153" customWidth="1"/>
    <col min="18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20.2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1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564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33" customHeight="1" thickBot="1" x14ac:dyDescent="0.3">
      <c r="A9" s="558"/>
      <c r="G9" s="536"/>
      <c r="I9" s="560"/>
      <c r="J9" s="153"/>
      <c r="K9" s="153"/>
      <c r="L9" s="153"/>
      <c r="M9" s="153"/>
      <c r="N9" s="560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354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39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Template - Sea</v>
      </c>
      <c r="J11" s="1067"/>
      <c r="K11" s="1067"/>
      <c r="L11" s="1067"/>
      <c r="M11" s="1068"/>
      <c r="N11" s="1066" t="str">
        <f>_xlfn.CONCAT($A$10," ","-"," ","Air")</f>
        <v>Template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15.75" thickBot="1" x14ac:dyDescent="0.3">
      <c r="A12" s="580" t="s">
        <v>356</v>
      </c>
      <c r="B12" s="581" t="s">
        <v>357</v>
      </c>
      <c r="C12" s="582" t="s">
        <v>358</v>
      </c>
      <c r="D12" s="583" t="s">
        <v>359</v>
      </c>
      <c r="E12" s="583" t="s">
        <v>360</v>
      </c>
      <c r="F12" s="583" t="s">
        <v>361</v>
      </c>
      <c r="G12" s="540" t="s">
        <v>362</v>
      </c>
      <c r="H12" s="584" t="s">
        <v>363</v>
      </c>
      <c r="I12" s="585" t="s">
        <v>364</v>
      </c>
      <c r="J12" s="547" t="s">
        <v>365</v>
      </c>
      <c r="K12" s="547" t="s">
        <v>366</v>
      </c>
      <c r="L12" s="547" t="s">
        <v>367</v>
      </c>
      <c r="M12" s="548" t="s">
        <v>368</v>
      </c>
      <c r="N12" s="585" t="s">
        <v>364</v>
      </c>
      <c r="O12" s="547" t="s">
        <v>365</v>
      </c>
      <c r="P12" s="547" t="s">
        <v>366</v>
      </c>
      <c r="Q12" s="547" t="s">
        <v>367</v>
      </c>
      <c r="R12" s="548" t="s">
        <v>368</v>
      </c>
      <c r="S12" s="552" t="s">
        <v>368</v>
      </c>
      <c r="T12" s="586"/>
      <c r="U12" s="587"/>
    </row>
    <row r="13" spans="1:21" x14ac:dyDescent="0.25">
      <c r="A13" s="1058" t="s">
        <v>369</v>
      </c>
      <c r="B13" s="829" t="s">
        <v>115</v>
      </c>
      <c r="C13" s="830" t="s">
        <v>311</v>
      </c>
      <c r="D13" s="838" t="s">
        <v>117</v>
      </c>
      <c r="E13" s="830"/>
      <c r="F13" s="830"/>
      <c r="G13" s="891">
        <v>155</v>
      </c>
      <c r="H13" s="839"/>
      <c r="I13" s="840"/>
      <c r="J13" s="895"/>
      <c r="K13" s="218" t="e">
        <f>IF([2]Booking_SGN!$B$2="SGN",INDEX([2]!volume,MATCH($I$11,[2]!customer,0),MATCH([2]Booking_SGN!$C$3,[2]!week,0)),0)</f>
        <v>#N/A</v>
      </c>
      <c r="L13" s="218">
        <f t="shared" ref="L13:L76" si="0">IF(C13="APLL BK",G13,G13*J13)</f>
        <v>0</v>
      </c>
      <c r="M13" s="112">
        <f>IFERROR(IF(OR(E13="Sea",E13="Air+Sea"),IF(C13="APLL BK",G13*IF(I13="",1,I13),L13/K13*IF(I13="",1,I13)),0),0)</f>
        <v>0</v>
      </c>
      <c r="N13" s="841"/>
      <c r="O13" s="896"/>
      <c r="P13" s="218" t="e">
        <f>IF([2]Booking_SGN!$B$2="SGN",INDEX([2]!volume,MATCH($N$11,[2]!customer,0),MATCH([2]Booking_SGN!$C$3,[2]!week,0)),0)</f>
        <v>#N/A</v>
      </c>
      <c r="Q13" s="876">
        <f t="shared" ref="Q13:Q76" si="1">IF(C13="APLL BK",G13,G13*O13)</f>
        <v>0</v>
      </c>
      <c r="R13" s="112">
        <f>IFERROR(IF(OR(E13="Air",E13="Air+Sea"),IF(C13="APLL BK",G13*IF(N13="",1,N13),Q13/P13*IF(N13="",1,N13)),0),0)</f>
        <v>0</v>
      </c>
      <c r="S13" s="114" t="e" cm="1">
        <f t="array" ref="S13">_xlfn.IFS(E13="Air",R13,E13="Sea",M13,E13="Air+Sea",M13+R13)</f>
        <v>#N/A</v>
      </c>
      <c r="T13" s="240"/>
    </row>
    <row r="14" spans="1:21" x14ac:dyDescent="0.25">
      <c r="A14" s="1059"/>
      <c r="B14" s="1069" t="s">
        <v>370</v>
      </c>
      <c r="C14" s="831" t="s">
        <v>311</v>
      </c>
      <c r="D14" s="92" t="s">
        <v>371</v>
      </c>
      <c r="E14" s="831"/>
      <c r="F14" s="831"/>
      <c r="G14" s="93">
        <v>75</v>
      </c>
      <c r="H14" s="520"/>
      <c r="I14" s="840"/>
      <c r="J14" s="897"/>
      <c r="K14" s="117" t="e">
        <f>IF([2]Booking_SGN!$B$2="SGN",INDEX([2]!volume,MATCH($I$11,[2]!customer,0),MATCH([2]Booking_SGN!$C$3,[2]!week,0)),0)</f>
        <v>#N/A</v>
      </c>
      <c r="L14" s="117">
        <f t="shared" si="0"/>
        <v>0</v>
      </c>
      <c r="M14" s="120">
        <f t="shared" ref="M14:M77" si="2">IFERROR(IF(OR(E14="Sea",E14="Air+Sea"),IF(C14="APLL BK",G14*IF(I14="",1,I14),L14/K14*IF(I14="",1,I14)),0),0)</f>
        <v>0</v>
      </c>
      <c r="N14" s="840"/>
      <c r="O14" s="896"/>
      <c r="P14" s="117" t="e">
        <f>IF([2]Booking_SGN!$B$2="SGN",INDEX([2]!volume,MATCH($N$11,[2]!customer,0),MATCH([2]Booking_SGN!$C$3,[2]!week,0)),0)</f>
        <v>#N/A</v>
      </c>
      <c r="Q14" s="876">
        <f t="shared" si="1"/>
        <v>0</v>
      </c>
      <c r="R14" s="120">
        <f t="shared" ref="R14:R77" si="3">IFERROR(IF(OR(E14="Air",E14="Air+Sea"),IF(C14="APLL BK",G14*IF(N14="",1,N14),Q14/P14*IF(N14="",1,N14)),0),0)</f>
        <v>0</v>
      </c>
      <c r="S14" s="119" t="e" cm="1">
        <f t="array" ref="S14">_xlfn.IFS(E14="Air",R14,E14="Sea",M14,E14="Air+Sea",M14+R14)</f>
        <v>#N/A</v>
      </c>
      <c r="T14" s="240"/>
    </row>
    <row r="15" spans="1:21" x14ac:dyDescent="0.25">
      <c r="A15" s="1059"/>
      <c r="B15" s="1070"/>
      <c r="C15" s="831" t="s">
        <v>311</v>
      </c>
      <c r="D15" s="92" t="s">
        <v>372</v>
      </c>
      <c r="E15" s="831"/>
      <c r="F15" s="831"/>
      <c r="G15" s="93">
        <v>90</v>
      </c>
      <c r="H15" s="520"/>
      <c r="I15" s="840"/>
      <c r="J15" s="897"/>
      <c r="K15" s="117" t="e">
        <f>IF([2]Booking_SGN!$B$2="SGN",INDEX([2]!volume,MATCH($I$11,[2]!customer,0),MATCH([2]Booking_SGN!$C$3,[2]!week,0)),0)</f>
        <v>#N/A</v>
      </c>
      <c r="L15" s="117">
        <f t="shared" si="0"/>
        <v>0</v>
      </c>
      <c r="M15" s="120">
        <f t="shared" si="2"/>
        <v>0</v>
      </c>
      <c r="N15" s="840"/>
      <c r="O15" s="896"/>
      <c r="P15" s="117" t="e">
        <f>IF([2]Booking_SGN!$B$2="SGN",INDEX([2]!volume,MATCH($N$11,[2]!customer,0),MATCH([2]Booking_SGN!$C$3,[2]!week,0)),0)</f>
        <v>#N/A</v>
      </c>
      <c r="Q15" s="876">
        <f t="shared" si="1"/>
        <v>0</v>
      </c>
      <c r="R15" s="120">
        <f t="shared" si="3"/>
        <v>0</v>
      </c>
      <c r="S15" s="119" t="e" cm="1">
        <f t="array" ref="S15">_xlfn.IFS(E15="Air",R15,E15="Sea",M15,E15="Air+Sea",M15+R15)</f>
        <v>#N/A</v>
      </c>
      <c r="T15" s="240"/>
    </row>
    <row r="16" spans="1:21" x14ac:dyDescent="0.25">
      <c r="A16" s="1059"/>
      <c r="B16" s="1070"/>
      <c r="C16" s="831" t="s">
        <v>153</v>
      </c>
      <c r="D16" s="92" t="s">
        <v>373</v>
      </c>
      <c r="E16" s="831"/>
      <c r="F16" s="831"/>
      <c r="G16" s="93">
        <v>6</v>
      </c>
      <c r="H16" s="520"/>
      <c r="I16" s="840"/>
      <c r="J16" s="897"/>
      <c r="K16" s="117" t="e">
        <f>IF([2]Booking_SGN!$B$2="SGN",INDEX([2]!volume,MATCH($I$11,[2]!customer,0),MATCH([2]Booking_SGN!$C$3,[2]!week,0)),0)</f>
        <v>#N/A</v>
      </c>
      <c r="L16" s="117">
        <f t="shared" si="0"/>
        <v>6</v>
      </c>
      <c r="M16" s="120">
        <f t="shared" si="2"/>
        <v>0</v>
      </c>
      <c r="N16" s="840"/>
      <c r="O16" s="896"/>
      <c r="P16" s="117" t="e">
        <f>IF([2]Booking_SGN!$B$2="SGN",INDEX([2]!volume,MATCH($N$11,[2]!customer,0),MATCH([2]Booking_SGN!$C$3,[2]!week,0)),0)</f>
        <v>#N/A</v>
      </c>
      <c r="Q16" s="876">
        <f t="shared" si="1"/>
        <v>6</v>
      </c>
      <c r="R16" s="120">
        <f t="shared" si="3"/>
        <v>0</v>
      </c>
      <c r="S16" s="119" t="e" cm="1">
        <f t="array" ref="S16">_xlfn.IFS(E16="Air",R16,E16="Sea",M16,E16="Air+Sea",M16+R16)</f>
        <v>#N/A</v>
      </c>
      <c r="T16" s="240"/>
    </row>
    <row r="17" spans="1:20" x14ac:dyDescent="0.25">
      <c r="A17" s="1059"/>
      <c r="B17" s="1070"/>
      <c r="C17" s="831" t="s">
        <v>311</v>
      </c>
      <c r="D17" s="92" t="s">
        <v>374</v>
      </c>
      <c r="E17" s="831"/>
      <c r="F17" s="831"/>
      <c r="G17" s="93">
        <v>450</v>
      </c>
      <c r="H17" s="520"/>
      <c r="I17" s="840"/>
      <c r="J17" s="897"/>
      <c r="K17" s="117" t="e">
        <f>IF([2]Booking_SGN!$B$2="SGN",INDEX([2]!volume,MATCH($I$11,[2]!customer,0),MATCH([2]Booking_SGN!$C$3,[2]!week,0)),0)</f>
        <v>#N/A</v>
      </c>
      <c r="L17" s="117">
        <f t="shared" si="0"/>
        <v>0</v>
      </c>
      <c r="M17" s="120">
        <f t="shared" si="2"/>
        <v>0</v>
      </c>
      <c r="N17" s="840"/>
      <c r="O17" s="896"/>
      <c r="P17" s="117" t="e">
        <f>IF([2]Booking_SGN!$B$2="SGN",INDEX([2]!volume,MATCH($N$11,[2]!customer,0),MATCH([2]Booking_SGN!$C$3,[2]!week,0)),0)</f>
        <v>#N/A</v>
      </c>
      <c r="Q17" s="876">
        <f t="shared" si="1"/>
        <v>0</v>
      </c>
      <c r="R17" s="120">
        <f t="shared" si="3"/>
        <v>0</v>
      </c>
      <c r="S17" s="119" t="e" cm="1">
        <f t="array" ref="S17">_xlfn.IFS(E17="Air",R17,E17="Sea",M17,E17="Air+Sea",M17+R17)</f>
        <v>#N/A</v>
      </c>
      <c r="T17" s="240"/>
    </row>
    <row r="18" spans="1:20" x14ac:dyDescent="0.25">
      <c r="A18" s="1059"/>
      <c r="B18" s="1071"/>
      <c r="C18" s="831" t="s">
        <v>311</v>
      </c>
      <c r="D18" s="92" t="s">
        <v>375</v>
      </c>
      <c r="E18" s="831"/>
      <c r="F18" s="831"/>
      <c r="G18" s="93">
        <v>300</v>
      </c>
      <c r="H18" s="520"/>
      <c r="I18" s="840"/>
      <c r="J18" s="897"/>
      <c r="K18" s="117" t="e">
        <f>IF([2]Booking_SGN!$B$2="SGN",INDEX([2]!volume,MATCH($I$11,[2]!customer,0),MATCH([2]Booking_SGN!$C$3,[2]!week,0)),0)</f>
        <v>#N/A</v>
      </c>
      <c r="L18" s="117">
        <f t="shared" si="0"/>
        <v>0</v>
      </c>
      <c r="M18" s="120">
        <f t="shared" si="2"/>
        <v>0</v>
      </c>
      <c r="N18" s="840"/>
      <c r="O18" s="896"/>
      <c r="P18" s="117" t="e">
        <f>IF([2]Booking_SGN!$B$2="SGN",INDEX([2]!volume,MATCH($N$11,[2]!customer,0),MATCH([2]Booking_SGN!$C$3,[2]!week,0)),0)</f>
        <v>#N/A</v>
      </c>
      <c r="Q18" s="876">
        <f t="shared" si="1"/>
        <v>0</v>
      </c>
      <c r="R18" s="120">
        <f t="shared" si="3"/>
        <v>0</v>
      </c>
      <c r="S18" s="119" t="e" cm="1">
        <f t="array" ref="S18">_xlfn.IFS(E18="Air",R18,E18="Sea",M18,E18="Air+Sea",M18+R18)</f>
        <v>#N/A</v>
      </c>
      <c r="T18" s="240"/>
    </row>
    <row r="19" spans="1:20" x14ac:dyDescent="0.25">
      <c r="A19" s="1059"/>
      <c r="B19" s="828" t="s">
        <v>126</v>
      </c>
      <c r="C19" s="831" t="s">
        <v>311</v>
      </c>
      <c r="D19" s="760" t="s">
        <v>127</v>
      </c>
      <c r="E19" s="831"/>
      <c r="F19" s="831"/>
      <c r="G19" s="93">
        <v>810</v>
      </c>
      <c r="H19" s="520"/>
      <c r="I19" s="840"/>
      <c r="J19" s="897"/>
      <c r="K19" s="117" t="e">
        <f>IF([2]Booking_SGN!$B$2="SGN",INDEX([2]!volume,MATCH($I$11,[2]!customer,0),MATCH([2]Booking_SGN!$C$3,[2]!week,0)),0)</f>
        <v>#N/A</v>
      </c>
      <c r="L19" s="117">
        <f t="shared" si="0"/>
        <v>0</v>
      </c>
      <c r="M19" s="120">
        <f t="shared" si="2"/>
        <v>0</v>
      </c>
      <c r="N19" s="840"/>
      <c r="O19" s="896"/>
      <c r="P19" s="117" t="e">
        <f>IF([2]Booking_SGN!$B$2="SGN",INDEX([2]!volume,MATCH($N$11,[2]!customer,0),MATCH([2]Booking_SGN!$C$3,[2]!week,0)),0)</f>
        <v>#N/A</v>
      </c>
      <c r="Q19" s="876">
        <f t="shared" si="1"/>
        <v>0</v>
      </c>
      <c r="R19" s="120">
        <f t="shared" si="3"/>
        <v>0</v>
      </c>
      <c r="S19" s="119" t="e" cm="1">
        <f t="array" ref="S19">_xlfn.IFS(E19="Air",R19,E19="Sea",M19,E19="Air+Sea",M19+R19)</f>
        <v>#N/A</v>
      </c>
      <c r="T19" s="240"/>
    </row>
    <row r="20" spans="1:20" x14ac:dyDescent="0.25">
      <c r="A20" s="1059"/>
      <c r="B20" s="390" t="s">
        <v>134</v>
      </c>
      <c r="C20" s="831" t="s">
        <v>135</v>
      </c>
      <c r="D20" s="760" t="s">
        <v>136</v>
      </c>
      <c r="E20" s="831"/>
      <c r="F20" s="831"/>
      <c r="G20" s="93">
        <v>450</v>
      </c>
      <c r="H20" s="520"/>
      <c r="I20" s="840"/>
      <c r="J20" s="897"/>
      <c r="K20" s="117" t="e">
        <f>IF([2]Booking_SGN!$B$2="SGN",INDEX([2]!volume,MATCH($I$11,[2]!customer,0),MATCH([2]Booking_SGN!$C$3,[2]!week,0)),0)</f>
        <v>#N/A</v>
      </c>
      <c r="L20" s="117">
        <f t="shared" si="0"/>
        <v>0</v>
      </c>
      <c r="M20" s="120">
        <f t="shared" si="2"/>
        <v>0</v>
      </c>
      <c r="N20" s="840"/>
      <c r="O20" s="896"/>
      <c r="P20" s="117" t="e">
        <f>IF([2]Booking_SGN!$B$2="SGN",INDEX([2]!volume,MATCH($N$11,[2]!customer,0),MATCH([2]Booking_SGN!$C$3,[2]!week,0)),0)</f>
        <v>#N/A</v>
      </c>
      <c r="Q20" s="876">
        <f t="shared" si="1"/>
        <v>0</v>
      </c>
      <c r="R20" s="120">
        <f t="shared" si="3"/>
        <v>0</v>
      </c>
      <c r="S20" s="119" t="e" cm="1">
        <f t="array" ref="S20">_xlfn.IFS(E20="Air",R20,E20="Sea",M20,E20="Air+Sea",M20+R20)</f>
        <v>#N/A</v>
      </c>
      <c r="T20" s="240"/>
    </row>
    <row r="21" spans="1:20" x14ac:dyDescent="0.25">
      <c r="A21" s="1059"/>
      <c r="B21" s="1069" t="s">
        <v>376</v>
      </c>
      <c r="C21" s="831" t="s">
        <v>377</v>
      </c>
      <c r="D21" s="92" t="s">
        <v>378</v>
      </c>
      <c r="E21" s="831"/>
      <c r="F21" s="831"/>
      <c r="G21" s="93">
        <v>50</v>
      </c>
      <c r="H21" s="520"/>
      <c r="I21" s="840"/>
      <c r="J21" s="897"/>
      <c r="K21" s="117" t="e">
        <f>IF([2]Booking_SGN!$B$2="SGN",INDEX([2]!volume,MATCH($I$11,[2]!customer,0),MATCH([2]Booking_SGN!$C$3,[2]!week,0)),0)</f>
        <v>#N/A</v>
      </c>
      <c r="L21" s="117">
        <f t="shared" si="0"/>
        <v>0</v>
      </c>
      <c r="M21" s="120">
        <f t="shared" si="2"/>
        <v>0</v>
      </c>
      <c r="N21" s="840"/>
      <c r="O21" s="896"/>
      <c r="P21" s="117" t="e">
        <f>IF([2]Booking_SGN!$B$2="SGN",INDEX([2]!volume,MATCH($N$11,[2]!customer,0),MATCH([2]Booking_SGN!$C$3,[2]!week,0)),0)</f>
        <v>#N/A</v>
      </c>
      <c r="Q21" s="876">
        <f t="shared" si="1"/>
        <v>0</v>
      </c>
      <c r="R21" s="120">
        <f t="shared" si="3"/>
        <v>0</v>
      </c>
      <c r="S21" s="119" t="e" cm="1">
        <f t="array" ref="S21">_xlfn.IFS(E21="Air",R21,E21="Sea",M21,E21="Air+Sea",M21+R21)</f>
        <v>#N/A</v>
      </c>
      <c r="T21" s="240"/>
    </row>
    <row r="22" spans="1:20" x14ac:dyDescent="0.25">
      <c r="A22" s="1059"/>
      <c r="B22" s="1071"/>
      <c r="C22" s="831" t="s">
        <v>377</v>
      </c>
      <c r="D22" s="760" t="s">
        <v>379</v>
      </c>
      <c r="E22" s="831"/>
      <c r="F22" s="831"/>
      <c r="G22" s="93">
        <v>600</v>
      </c>
      <c r="H22" s="520"/>
      <c r="I22" s="840"/>
      <c r="J22" s="897"/>
      <c r="K22" s="117" t="e">
        <f>IF([2]Booking_SGN!$B$2="SGN",INDEX([2]!volume,MATCH($I$11,[2]!customer,0),MATCH([2]Booking_SGN!$C$3,[2]!week,0)),0)</f>
        <v>#N/A</v>
      </c>
      <c r="L22" s="117">
        <f t="shared" si="0"/>
        <v>0</v>
      </c>
      <c r="M22" s="120">
        <f t="shared" si="2"/>
        <v>0</v>
      </c>
      <c r="N22" s="840"/>
      <c r="O22" s="896"/>
      <c r="P22" s="117" t="e">
        <f>IF([2]Booking_SGN!$B$2="SGN",INDEX([2]!volume,MATCH($N$11,[2]!customer,0),MATCH([2]Booking_SGN!$C$3,[2]!week,0)),0)</f>
        <v>#N/A</v>
      </c>
      <c r="Q22" s="876">
        <f t="shared" si="1"/>
        <v>0</v>
      </c>
      <c r="R22" s="120">
        <f t="shared" si="3"/>
        <v>0</v>
      </c>
      <c r="S22" s="119" t="e" cm="1">
        <f t="array" ref="S22">_xlfn.IFS(E22="Air",R22,E22="Sea",M22,E22="Air+Sea",M22+R22)</f>
        <v>#N/A</v>
      </c>
      <c r="T22" s="240"/>
    </row>
    <row r="23" spans="1:20" x14ac:dyDescent="0.25">
      <c r="A23" s="1059"/>
      <c r="B23" s="1069" t="s">
        <v>152</v>
      </c>
      <c r="C23" s="831" t="s">
        <v>153</v>
      </c>
      <c r="D23" s="92" t="s">
        <v>380</v>
      </c>
      <c r="E23" s="831"/>
      <c r="F23" s="831"/>
      <c r="G23" s="93">
        <v>45</v>
      </c>
      <c r="H23" s="857"/>
      <c r="I23" s="840"/>
      <c r="J23" s="897"/>
      <c r="K23" s="117" t="e">
        <f>IF([2]Booking_SGN!$B$2="SGN",INDEX([2]!volume,MATCH($I$11,[2]!customer,0),MATCH([2]Booking_SGN!$C$3,[2]!week,0)),0)</f>
        <v>#N/A</v>
      </c>
      <c r="L23" s="117">
        <f t="shared" si="0"/>
        <v>45</v>
      </c>
      <c r="M23" s="120">
        <f t="shared" si="2"/>
        <v>0</v>
      </c>
      <c r="N23" s="840"/>
      <c r="O23" s="896"/>
      <c r="P23" s="117" t="e">
        <f>IF([2]Booking_SGN!$B$2="SGN",INDEX([2]!volume,MATCH($N$11,[2]!customer,0),MATCH([2]Booking_SGN!$C$3,[2]!week,0)),0)</f>
        <v>#N/A</v>
      </c>
      <c r="Q23" s="876">
        <f t="shared" si="1"/>
        <v>45</v>
      </c>
      <c r="R23" s="120">
        <f t="shared" si="3"/>
        <v>0</v>
      </c>
      <c r="S23" s="119" t="e" cm="1">
        <f t="array" ref="S23">_xlfn.IFS(E23="Air",R23,E23="Sea",M23,E23="Air+Sea",M23+R23)</f>
        <v>#N/A</v>
      </c>
      <c r="T23" s="240"/>
    </row>
    <row r="24" spans="1:20" x14ac:dyDescent="0.25">
      <c r="A24" s="1059"/>
      <c r="B24" s="1071"/>
      <c r="C24" s="831" t="s">
        <v>153</v>
      </c>
      <c r="D24" s="760" t="s">
        <v>154</v>
      </c>
      <c r="E24" s="831"/>
      <c r="F24" s="831"/>
      <c r="G24" s="93">
        <v>75</v>
      </c>
      <c r="H24" s="857"/>
      <c r="I24" s="840"/>
      <c r="J24" s="897"/>
      <c r="K24" s="117" t="e">
        <f>IF([2]Booking_SGN!$B$2="SGN",INDEX([2]!volume,MATCH($I$11,[2]!customer,0),MATCH([2]Booking_SGN!$C$3,[2]!week,0)),0)</f>
        <v>#N/A</v>
      </c>
      <c r="L24" s="117">
        <f t="shared" si="0"/>
        <v>75</v>
      </c>
      <c r="M24" s="120">
        <f t="shared" si="2"/>
        <v>0</v>
      </c>
      <c r="N24" s="840"/>
      <c r="O24" s="896"/>
      <c r="P24" s="117" t="e">
        <f>IF([2]Booking_SGN!$B$2="SGN",INDEX([2]!volume,MATCH($N$11,[2]!customer,0),MATCH([2]Booking_SGN!$C$3,[2]!week,0)),0)</f>
        <v>#N/A</v>
      </c>
      <c r="Q24" s="876">
        <f t="shared" si="1"/>
        <v>75</v>
      </c>
      <c r="R24" s="120">
        <f t="shared" si="3"/>
        <v>0</v>
      </c>
      <c r="S24" s="119" t="e" cm="1">
        <f t="array" ref="S24">_xlfn.IFS(E24="Air",R24,E24="Sea",M24,E24="Air+Sea",M24+R24)</f>
        <v>#N/A</v>
      </c>
      <c r="T24" s="240"/>
    </row>
    <row r="25" spans="1:20" ht="15.75" thickBot="1" x14ac:dyDescent="0.3">
      <c r="A25" s="1060"/>
      <c r="B25" s="399" t="s">
        <v>381</v>
      </c>
      <c r="C25" s="99"/>
      <c r="D25" s="99"/>
      <c r="E25" s="99"/>
      <c r="F25" s="99"/>
      <c r="G25" s="100"/>
      <c r="H25" s="509"/>
      <c r="I25" s="154"/>
      <c r="J25" s="101"/>
      <c r="K25" s="118" t="e">
        <f>IF([2]Booking_SGN!$B$2="SGN",INDEX([2]!volume,MATCH($I$11,[2]!customer,0),MATCH([2]Booking_SGN!$C$3,[2]!week,0)),0)</f>
        <v>#N/A</v>
      </c>
      <c r="L25" s="118">
        <f t="shared" si="0"/>
        <v>0</v>
      </c>
      <c r="M25" s="208">
        <f t="shared" si="2"/>
        <v>0</v>
      </c>
      <c r="N25" s="154"/>
      <c r="O25" s="101"/>
      <c r="P25" s="118" t="e">
        <f>IF([2]Booking_SGN!$B$2="SGN",INDEX([2]!volume,MATCH($N$11,[2]!customer,0),MATCH([2]Booking_SGN!$C$3,[2]!week,0)),0)</f>
        <v>#N/A</v>
      </c>
      <c r="Q25" s="91">
        <f t="shared" si="1"/>
        <v>0</v>
      </c>
      <c r="R25" s="131">
        <f t="shared" si="3"/>
        <v>0</v>
      </c>
      <c r="S25" s="126" t="e" cm="1">
        <f t="array" ref="S25">_xlfn.IFS(E25="Air",R25,E25="Sea",M25,E25="Air+Sea",M25+R25)</f>
        <v>#N/A</v>
      </c>
      <c r="T25" s="240"/>
    </row>
    <row r="26" spans="1:20" ht="25.5" customHeight="1" x14ac:dyDescent="0.25">
      <c r="A26" s="1058" t="s">
        <v>382</v>
      </c>
      <c r="B26" s="390" t="s">
        <v>158</v>
      </c>
      <c r="C26" s="831" t="s">
        <v>311</v>
      </c>
      <c r="D26" s="760" t="s">
        <v>159</v>
      </c>
      <c r="E26" s="831"/>
      <c r="F26" s="831"/>
      <c r="G26" s="93">
        <v>440</v>
      </c>
      <c r="H26" s="520"/>
      <c r="I26" s="842"/>
      <c r="J26" s="897"/>
      <c r="K26" s="117" t="e">
        <f>IF([2]Booking_SGN!$B$2="SGN",INDEX([2]!volume,MATCH($I$11,[2]!customer,0),MATCH([2]Booking_SGN!$C$3,[2]!week,0)),0)</f>
        <v>#N/A</v>
      </c>
      <c r="L26" s="117">
        <f t="shared" si="0"/>
        <v>0</v>
      </c>
      <c r="M26" s="120">
        <f t="shared" si="2"/>
        <v>0</v>
      </c>
      <c r="N26" s="842"/>
      <c r="O26" s="896"/>
      <c r="P26" s="117" t="e">
        <f>IF([2]Booking_SGN!$B$2="SGN",INDEX([2]!volume,MATCH($N$11,[2]!customer,0),MATCH([2]Booking_SGN!$C$3,[2]!week,0)),0)</f>
        <v>#N/A</v>
      </c>
      <c r="Q26" s="876">
        <f t="shared" si="1"/>
        <v>0</v>
      </c>
      <c r="R26" s="120">
        <f t="shared" si="3"/>
        <v>0</v>
      </c>
      <c r="S26" s="119" t="e" cm="1">
        <f t="array" ref="S26">_xlfn.IFS(E26="Air",R26,E26="Sea",M26,E26="Air+Sea",M26+R26)</f>
        <v>#N/A</v>
      </c>
      <c r="T26" s="240"/>
    </row>
    <row r="27" spans="1:20" x14ac:dyDescent="0.25">
      <c r="A27" s="1059"/>
      <c r="B27" s="472" t="s">
        <v>383</v>
      </c>
      <c r="C27" s="832" t="s">
        <v>311</v>
      </c>
      <c r="D27" s="777" t="s">
        <v>167</v>
      </c>
      <c r="E27" s="831"/>
      <c r="F27" s="832"/>
      <c r="G27" s="95">
        <v>560</v>
      </c>
      <c r="H27" s="520"/>
      <c r="I27" s="843"/>
      <c r="J27" s="897"/>
      <c r="K27" s="117" t="e">
        <f>IF([2]Booking_SGN!$B$2="SGN",INDEX([2]!volume,MATCH($I$11,[2]!customer,0),MATCH([2]Booking_SGN!$C$3,[2]!week,0)),0)</f>
        <v>#N/A</v>
      </c>
      <c r="L27" s="117">
        <f t="shared" si="0"/>
        <v>0</v>
      </c>
      <c r="M27" s="120">
        <f t="shared" si="2"/>
        <v>0</v>
      </c>
      <c r="N27" s="843"/>
      <c r="O27" s="896"/>
      <c r="P27" s="117" t="e">
        <f>IF([2]Booking_SGN!$B$2="SGN",INDEX([2]!volume,MATCH($N$11,[2]!customer,0),MATCH([2]Booking_SGN!$C$3,[2]!week,0)),0)</f>
        <v>#N/A</v>
      </c>
      <c r="Q27" s="876">
        <f t="shared" si="1"/>
        <v>0</v>
      </c>
      <c r="R27" s="120">
        <f t="shared" si="3"/>
        <v>0</v>
      </c>
      <c r="S27" s="119" t="e" cm="1">
        <f t="array" ref="S27">_xlfn.IFS(E27="Air",R27,E27="Sea",M27,E27="Air+Sea",M27+R27)</f>
        <v>#N/A</v>
      </c>
      <c r="T27" s="240"/>
    </row>
    <row r="28" spans="1:20" x14ac:dyDescent="0.25">
      <c r="A28" s="1059"/>
      <c r="B28" s="399" t="s">
        <v>384</v>
      </c>
      <c r="C28" s="99" t="s">
        <v>385</v>
      </c>
      <c r="D28" s="99" t="s">
        <v>386</v>
      </c>
      <c r="E28" s="99"/>
      <c r="F28" s="99"/>
      <c r="G28" s="100"/>
      <c r="H28" s="509"/>
      <c r="I28" s="154"/>
      <c r="J28" s="124"/>
      <c r="K28" s="118" t="e">
        <f>IF([2]Booking_SGN!$B$2="SGN",INDEX([2]!volume,MATCH($I$11,[2]!customer,0),MATCH([2]Booking_SGN!$C$3,[2]!week,0)),0)</f>
        <v>#N/A</v>
      </c>
      <c r="L28" s="118">
        <f t="shared" si="0"/>
        <v>0</v>
      </c>
      <c r="M28" s="208">
        <f t="shared" si="2"/>
        <v>0</v>
      </c>
      <c r="N28" s="154"/>
      <c r="O28" s="90"/>
      <c r="P28" s="118" t="e">
        <f>IF([2]Booking_SGN!$B$2="SGN",INDEX([2]!volume,MATCH($N$11,[2]!customer,0),MATCH([2]Booking_SGN!$C$3,[2]!week,0)),0)</f>
        <v>#N/A</v>
      </c>
      <c r="Q28" s="91">
        <f t="shared" si="1"/>
        <v>0</v>
      </c>
      <c r="R28" s="131">
        <f t="shared" si="3"/>
        <v>0</v>
      </c>
      <c r="S28" s="126" t="e" cm="1">
        <f t="array" ref="S28">_xlfn.IFS(E28="Air",R28,E28="Sea",M28,E28="Air+Sea",M28+R28)</f>
        <v>#N/A</v>
      </c>
      <c r="T28" s="240"/>
    </row>
    <row r="29" spans="1:20" ht="14.25" customHeight="1" x14ac:dyDescent="0.25">
      <c r="A29" s="1059"/>
      <c r="B29" s="472" t="s">
        <v>173</v>
      </c>
      <c r="C29" s="832" t="s">
        <v>387</v>
      </c>
      <c r="D29" s="777" t="s">
        <v>176</v>
      </c>
      <c r="E29" s="832"/>
      <c r="F29" s="832"/>
      <c r="G29" s="95">
        <v>195</v>
      </c>
      <c r="H29" s="520"/>
      <c r="I29" s="844"/>
      <c r="J29" s="897"/>
      <c r="K29" s="117" t="e">
        <f>IF([2]Booking_SGN!$B$2="SGN",INDEX([2]!volume,MATCH($I$11,[2]!customer,0),MATCH([2]Booking_SGN!$C$3,[2]!week,0)),0)</f>
        <v>#N/A</v>
      </c>
      <c r="L29" s="117">
        <f t="shared" si="0"/>
        <v>0</v>
      </c>
      <c r="M29" s="120">
        <f t="shared" si="2"/>
        <v>0</v>
      </c>
      <c r="N29" s="844"/>
      <c r="O29" s="896"/>
      <c r="P29" s="117" t="e">
        <f>IF([2]Booking_SGN!$B$2="SGN",INDEX([2]!volume,MATCH($N$11,[2]!customer,0),MATCH([2]Booking_SGN!$C$3,[2]!week,0)),0)</f>
        <v>#N/A</v>
      </c>
      <c r="Q29" s="876">
        <f t="shared" si="1"/>
        <v>0</v>
      </c>
      <c r="R29" s="120">
        <f t="shared" si="3"/>
        <v>0</v>
      </c>
      <c r="S29" s="119" t="e" cm="1">
        <f t="array" ref="S29">_xlfn.IFS(E29="Air",R29,E29="Sea",M29,E29="Air+Sea",M29+R29)</f>
        <v>#N/A</v>
      </c>
      <c r="T29" s="240"/>
    </row>
    <row r="30" spans="1:20" ht="18" customHeight="1" x14ac:dyDescent="0.25">
      <c r="A30" s="1059"/>
      <c r="B30" s="472" t="s">
        <v>182</v>
      </c>
      <c r="C30" s="832" t="s">
        <v>183</v>
      </c>
      <c r="D30" s="777" t="s">
        <v>185</v>
      </c>
      <c r="E30" s="832"/>
      <c r="F30" s="832"/>
      <c r="G30" s="95">
        <v>70</v>
      </c>
      <c r="H30" s="520"/>
      <c r="I30" s="844"/>
      <c r="J30" s="897"/>
      <c r="K30" s="117" t="e">
        <f>IF([2]Booking_SGN!$B$2="SGN",INDEX([2]!volume,MATCH($I$11,[2]!customer,0),MATCH([2]Booking_SGN!$C$3,[2]!week,0)),0)</f>
        <v>#N/A</v>
      </c>
      <c r="L30" s="117">
        <f t="shared" si="0"/>
        <v>0</v>
      </c>
      <c r="M30" s="120">
        <f t="shared" si="2"/>
        <v>0</v>
      </c>
      <c r="N30" s="844"/>
      <c r="O30" s="896"/>
      <c r="P30" s="117" t="e">
        <f>IF([2]Booking_SGN!$B$2="SGN",INDEX([2]!volume,MATCH($N$11,[2]!customer,0),MATCH([2]Booking_SGN!$C$3,[2]!week,0)),0)</f>
        <v>#N/A</v>
      </c>
      <c r="Q30" s="876">
        <f t="shared" si="1"/>
        <v>0</v>
      </c>
      <c r="R30" s="120">
        <f t="shared" si="3"/>
        <v>0</v>
      </c>
      <c r="S30" s="119" t="e" cm="1">
        <f t="array" ref="S30">_xlfn.IFS(E30="Air",R30,E30="Sea",M30,E30="Air+Sea",M30+R30)</f>
        <v>#N/A</v>
      </c>
      <c r="T30" s="240"/>
    </row>
    <row r="31" spans="1:20" x14ac:dyDescent="0.25">
      <c r="A31" s="1059"/>
      <c r="B31" s="1061" t="s">
        <v>190</v>
      </c>
      <c r="C31" s="832" t="s">
        <v>153</v>
      </c>
      <c r="D31" s="92" t="s">
        <v>388</v>
      </c>
      <c r="E31" s="832"/>
      <c r="F31" s="832"/>
      <c r="G31" s="95">
        <v>20</v>
      </c>
      <c r="H31" s="520"/>
      <c r="I31" s="844"/>
      <c r="J31" s="897"/>
      <c r="K31" s="117" t="e">
        <f>IF([2]Booking_SGN!$B$2="SGN",INDEX([2]!volume,MATCH($I$11,[2]!customer,0),MATCH([2]Booking_SGN!$C$3,[2]!week,0)),0)</f>
        <v>#N/A</v>
      </c>
      <c r="L31" s="117">
        <f t="shared" si="0"/>
        <v>20</v>
      </c>
      <c r="M31" s="120">
        <f t="shared" si="2"/>
        <v>0</v>
      </c>
      <c r="N31" s="844"/>
      <c r="O31" s="896"/>
      <c r="P31" s="117" t="e">
        <f>IF([2]Booking_SGN!$B$2="SGN",INDEX([2]!volume,MATCH($N$11,[2]!customer,0),MATCH([2]Booking_SGN!$C$3,[2]!week,0)),0)</f>
        <v>#N/A</v>
      </c>
      <c r="Q31" s="876">
        <f t="shared" si="1"/>
        <v>20</v>
      </c>
      <c r="R31" s="120">
        <f t="shared" si="3"/>
        <v>0</v>
      </c>
      <c r="S31" s="119" t="e" cm="1">
        <f t="array" ref="S31">_xlfn.IFS(E31="Air",R31,E31="Sea",M31,E31="Air+Sea",M31+R31)</f>
        <v>#N/A</v>
      </c>
      <c r="T31" s="240"/>
    </row>
    <row r="32" spans="1:20" x14ac:dyDescent="0.25">
      <c r="A32" s="1059"/>
      <c r="B32" s="1062"/>
      <c r="C32" s="832" t="s">
        <v>153</v>
      </c>
      <c r="D32" s="777" t="s">
        <v>191</v>
      </c>
      <c r="E32" s="832"/>
      <c r="F32" s="832"/>
      <c r="G32" s="95">
        <v>40</v>
      </c>
      <c r="H32" s="520"/>
      <c r="I32" s="844"/>
      <c r="J32" s="897"/>
      <c r="K32" s="117" t="e">
        <f>IF([2]Booking_SGN!$B$2="SGN",INDEX([2]!volume,MATCH($I$11,[2]!customer,0),MATCH([2]Booking_SGN!$C$3,[2]!week,0)),0)</f>
        <v>#N/A</v>
      </c>
      <c r="L32" s="117">
        <f t="shared" si="0"/>
        <v>40</v>
      </c>
      <c r="M32" s="120">
        <f t="shared" si="2"/>
        <v>0</v>
      </c>
      <c r="N32" s="844"/>
      <c r="O32" s="896"/>
      <c r="P32" s="117" t="e">
        <f>IF([2]Booking_SGN!$B$2="SGN",INDEX([2]!volume,MATCH($N$11,[2]!customer,0),MATCH([2]Booking_SGN!$C$3,[2]!week,0)),0)</f>
        <v>#N/A</v>
      </c>
      <c r="Q32" s="876">
        <f t="shared" si="1"/>
        <v>40</v>
      </c>
      <c r="R32" s="120">
        <f t="shared" si="3"/>
        <v>0</v>
      </c>
      <c r="S32" s="119" t="e" cm="1">
        <f t="array" ref="S32">_xlfn.IFS(E32="Air",R32,E32="Sea",M32,E32="Air+Sea",M32+R32)</f>
        <v>#N/A</v>
      </c>
      <c r="T32" s="240"/>
    </row>
    <row r="33" spans="1:20" x14ac:dyDescent="0.25">
      <c r="A33" s="1059"/>
      <c r="B33" s="472" t="s">
        <v>194</v>
      </c>
      <c r="C33" s="832" t="s">
        <v>183</v>
      </c>
      <c r="D33" s="777" t="s">
        <v>195</v>
      </c>
      <c r="E33" s="832"/>
      <c r="F33" s="832"/>
      <c r="G33" s="95">
        <v>175</v>
      </c>
      <c r="H33" s="520"/>
      <c r="I33" s="844"/>
      <c r="J33" s="897"/>
      <c r="K33" s="117" t="e">
        <f>IF([2]Booking_SGN!$B$2="SGN",INDEX([2]!volume,MATCH($I$11,[2]!customer,0),MATCH([2]Booking_SGN!$C$3,[2]!week,0)),0)</f>
        <v>#N/A</v>
      </c>
      <c r="L33" s="117">
        <f t="shared" si="0"/>
        <v>0</v>
      </c>
      <c r="M33" s="120">
        <f t="shared" si="2"/>
        <v>0</v>
      </c>
      <c r="N33" s="844"/>
      <c r="O33" s="896"/>
      <c r="P33" s="117" t="e">
        <f>IF([2]Booking_SGN!$B$2="SGN",INDEX([2]!volume,MATCH($N$11,[2]!customer,0),MATCH([2]Booking_SGN!$C$3,[2]!week,0)),0)</f>
        <v>#N/A</v>
      </c>
      <c r="Q33" s="876">
        <f t="shared" si="1"/>
        <v>0</v>
      </c>
      <c r="R33" s="120">
        <f t="shared" si="3"/>
        <v>0</v>
      </c>
      <c r="S33" s="119" t="e" cm="1">
        <f t="array" ref="S33">_xlfn.IFS(E33="Air",R33,E33="Sea",M33,E33="Air+Sea",M33+R33)</f>
        <v>#N/A</v>
      </c>
      <c r="T33" s="240"/>
    </row>
    <row r="34" spans="1:20" x14ac:dyDescent="0.25">
      <c r="A34" s="1059"/>
      <c r="B34" s="399" t="s">
        <v>389</v>
      </c>
      <c r="C34" s="99" t="s">
        <v>390</v>
      </c>
      <c r="D34" s="99" t="s">
        <v>386</v>
      </c>
      <c r="E34" s="99"/>
      <c r="F34" s="99"/>
      <c r="G34" s="100"/>
      <c r="H34" s="509"/>
      <c r="I34" s="154"/>
      <c r="J34" s="124"/>
      <c r="K34" s="118" t="e">
        <f>IF([2]Booking_SGN!$B$2="SGN",INDEX([2]!volume,MATCH($I$11,[2]!customer,0),MATCH([2]Booking_SGN!$C$3,[2]!week,0)),0)</f>
        <v>#N/A</v>
      </c>
      <c r="L34" s="118">
        <f t="shared" si="0"/>
        <v>0</v>
      </c>
      <c r="M34" s="208">
        <f t="shared" si="2"/>
        <v>0</v>
      </c>
      <c r="N34" s="154"/>
      <c r="O34" s="90"/>
      <c r="P34" s="118" t="e">
        <f>IF([2]Booking_SGN!$B$2="SGN",INDEX([2]!volume,MATCH($N$11,[2]!customer,0),MATCH([2]Booking_SGN!$C$3,[2]!week,0)),0)</f>
        <v>#N/A</v>
      </c>
      <c r="Q34" s="91">
        <f t="shared" si="1"/>
        <v>0</v>
      </c>
      <c r="R34" s="131">
        <f t="shared" si="3"/>
        <v>0</v>
      </c>
      <c r="S34" s="126" t="e" cm="1">
        <f t="array" ref="S34">_xlfn.IFS(E34="Air",R34,E34="Sea",M34,E34="Air+Sea",M34+R34)</f>
        <v>#N/A</v>
      </c>
      <c r="T34" s="240"/>
    </row>
    <row r="35" spans="1:20" x14ac:dyDescent="0.25">
      <c r="A35" s="1059"/>
      <c r="B35" s="1061" t="s">
        <v>391</v>
      </c>
      <c r="C35" s="832" t="s">
        <v>387</v>
      </c>
      <c r="D35" s="94" t="s">
        <v>392</v>
      </c>
      <c r="E35" s="832"/>
      <c r="F35" s="832"/>
      <c r="G35" s="95">
        <v>30</v>
      </c>
      <c r="H35" s="520"/>
      <c r="I35" s="844"/>
      <c r="J35" s="897"/>
      <c r="K35" s="117" t="e">
        <f>IF([2]Booking_SGN!$B$2="SGN",INDEX([2]!volume,MATCH($I$11,[2]!customer,0),MATCH([2]Booking_SGN!$C$3,[2]!week,0)),0)</f>
        <v>#N/A</v>
      </c>
      <c r="L35" s="117">
        <f t="shared" si="0"/>
        <v>0</v>
      </c>
      <c r="M35" s="120">
        <f t="shared" si="2"/>
        <v>0</v>
      </c>
      <c r="N35" s="844"/>
      <c r="O35" s="896"/>
      <c r="P35" s="117" t="e">
        <f>IF([2]Booking_SGN!$B$2="SGN",INDEX([2]!volume,MATCH($N$11,[2]!customer,0),MATCH([2]Booking_SGN!$C$3,[2]!week,0)),0)</f>
        <v>#N/A</v>
      </c>
      <c r="Q35" s="876">
        <f t="shared" si="1"/>
        <v>0</v>
      </c>
      <c r="R35" s="120">
        <f t="shared" si="3"/>
        <v>0</v>
      </c>
      <c r="S35" s="119" t="e" cm="1">
        <f t="array" ref="S35">_xlfn.IFS(E35="Air",R35,E35="Sea",M35,E35="Air+Sea",M35+R35)</f>
        <v>#N/A</v>
      </c>
      <c r="T35" s="240"/>
    </row>
    <row r="36" spans="1:20" x14ac:dyDescent="0.25">
      <c r="A36" s="1059"/>
      <c r="B36" s="1062"/>
      <c r="C36" s="832" t="s">
        <v>387</v>
      </c>
      <c r="D36" s="777" t="s">
        <v>205</v>
      </c>
      <c r="E36" s="832"/>
      <c r="F36" s="832"/>
      <c r="G36" s="95">
        <v>100</v>
      </c>
      <c r="H36" s="520"/>
      <c r="I36" s="844"/>
      <c r="J36" s="897"/>
      <c r="K36" s="117" t="e">
        <f>IF([2]Booking_SGN!$B$2="SGN",INDEX([2]!volume,MATCH($I$11,[2]!customer,0),MATCH([2]Booking_SGN!$C$3,[2]!week,0)),0)</f>
        <v>#N/A</v>
      </c>
      <c r="L36" s="117">
        <f t="shared" si="0"/>
        <v>0</v>
      </c>
      <c r="M36" s="120">
        <f t="shared" si="2"/>
        <v>0</v>
      </c>
      <c r="N36" s="844"/>
      <c r="O36" s="896"/>
      <c r="P36" s="117" t="e">
        <f>IF([2]Booking_SGN!$B$2="SGN",INDEX([2]!volume,MATCH($N$11,[2]!customer,0),MATCH([2]Booking_SGN!$C$3,[2]!week,0)),0)</f>
        <v>#N/A</v>
      </c>
      <c r="Q36" s="876">
        <f t="shared" si="1"/>
        <v>0</v>
      </c>
      <c r="R36" s="120">
        <f t="shared" si="3"/>
        <v>0</v>
      </c>
      <c r="S36" s="119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059"/>
      <c r="B37" s="1061" t="s">
        <v>208</v>
      </c>
      <c r="C37" s="832" t="s">
        <v>393</v>
      </c>
      <c r="D37" s="92" t="s">
        <v>392</v>
      </c>
      <c r="E37" s="832"/>
      <c r="F37" s="831"/>
      <c r="G37" s="93">
        <v>30</v>
      </c>
      <c r="H37" s="520"/>
      <c r="I37" s="844"/>
      <c r="J37" s="897"/>
      <c r="K37" s="117" t="e">
        <f>IF([2]Booking_SGN!$B$2="SGN",INDEX([2]!volume,MATCH($I$11,[2]!customer,0),MATCH([2]Booking_SGN!$C$3,[2]!week,0)),0)</f>
        <v>#N/A</v>
      </c>
      <c r="L37" s="117">
        <f t="shared" si="0"/>
        <v>0</v>
      </c>
      <c r="M37" s="120">
        <f t="shared" si="2"/>
        <v>0</v>
      </c>
      <c r="N37" s="844"/>
      <c r="O37" s="896"/>
      <c r="P37" s="117" t="e">
        <f>IF([2]Booking_SGN!$B$2="SGN",INDEX([2]!volume,MATCH($N$11,[2]!customer,0),MATCH([2]Booking_SGN!$C$3,[2]!week,0)),0)</f>
        <v>#N/A</v>
      </c>
      <c r="Q37" s="876">
        <f t="shared" si="1"/>
        <v>0</v>
      </c>
      <c r="R37" s="120">
        <f t="shared" si="3"/>
        <v>0</v>
      </c>
      <c r="S37" s="119" t="e" cm="1">
        <f t="array" ref="S37">_xlfn.IFS(E37="Air",R37,E37="Sea",M37,E37="Air+Sea",M37+R37)</f>
        <v>#N/A</v>
      </c>
      <c r="T37" s="240"/>
    </row>
    <row r="38" spans="1:20" x14ac:dyDescent="0.25">
      <c r="A38" s="1059"/>
      <c r="B38" s="1062"/>
      <c r="C38" s="832" t="s">
        <v>393</v>
      </c>
      <c r="D38" s="760" t="s">
        <v>211</v>
      </c>
      <c r="E38" s="832"/>
      <c r="F38" s="831"/>
      <c r="G38" s="93">
        <v>340</v>
      </c>
      <c r="H38" s="520"/>
      <c r="I38" s="844"/>
      <c r="J38" s="897"/>
      <c r="K38" s="117" t="e">
        <f>IF([2]Booking_SGN!$B$2="SGN",INDEX([2]!volume,MATCH($I$11,[2]!customer,0),MATCH([2]Booking_SGN!$C$3,[2]!week,0)),0)</f>
        <v>#N/A</v>
      </c>
      <c r="L38" s="117">
        <f t="shared" si="0"/>
        <v>0</v>
      </c>
      <c r="M38" s="120">
        <f t="shared" si="2"/>
        <v>0</v>
      </c>
      <c r="N38" s="844"/>
      <c r="O38" s="896"/>
      <c r="P38" s="117" t="e">
        <f>IF([2]Booking_SGN!$B$2="SGN",INDEX([2]!volume,MATCH($N$11,[2]!customer,0),MATCH([2]Booking_SGN!$C$3,[2]!week,0)),0)</f>
        <v>#N/A</v>
      </c>
      <c r="Q38" s="876">
        <f t="shared" si="1"/>
        <v>0</v>
      </c>
      <c r="R38" s="120">
        <f t="shared" si="3"/>
        <v>0</v>
      </c>
      <c r="S38" s="119" t="e" cm="1">
        <f t="array" ref="S38">_xlfn.IFS(E38="Air",R38,E38="Sea",M38,E38="Air+Sea",M38+R38)</f>
        <v>#N/A</v>
      </c>
      <c r="T38" s="240"/>
    </row>
    <row r="39" spans="1:20" x14ac:dyDescent="0.25">
      <c r="A39" s="1059"/>
      <c r="B39" s="399" t="s">
        <v>381</v>
      </c>
      <c r="C39" s="99"/>
      <c r="D39" s="99"/>
      <c r="E39" s="99"/>
      <c r="F39" s="99"/>
      <c r="G39" s="100"/>
      <c r="H39" s="509"/>
      <c r="I39" s="154"/>
      <c r="J39" s="124"/>
      <c r="K39" s="118" t="e">
        <f>IF([2]Booking_SGN!$B$2="SGN",INDEX([2]!volume,MATCH($I$11,[2]!customer,0),MATCH([2]Booking_SGN!$C$3,[2]!week,0)),0)</f>
        <v>#N/A</v>
      </c>
      <c r="L39" s="118">
        <f t="shared" si="0"/>
        <v>0</v>
      </c>
      <c r="M39" s="208">
        <f t="shared" si="2"/>
        <v>0</v>
      </c>
      <c r="N39" s="154"/>
      <c r="O39" s="90"/>
      <c r="P39" s="118" t="e">
        <f>IF([2]Booking_SGN!$B$2="SGN",INDEX([2]!volume,MATCH($N$11,[2]!customer,0),MATCH([2]Booking_SGN!$C$3,[2]!week,0)),0)</f>
        <v>#N/A</v>
      </c>
      <c r="Q39" s="91">
        <f t="shared" si="1"/>
        <v>0</v>
      </c>
      <c r="R39" s="131">
        <f t="shared" si="3"/>
        <v>0</v>
      </c>
      <c r="S39" s="126" t="e" cm="1">
        <f t="array" ref="S39">_xlfn.IFS(E39="Air",R39,E39="Sea",M39,E39="Air+Sea",M39+R39)</f>
        <v>#N/A</v>
      </c>
      <c r="T39" s="240"/>
    </row>
    <row r="40" spans="1:20" x14ac:dyDescent="0.25">
      <c r="A40" s="1059"/>
      <c r="B40" s="1061" t="s">
        <v>216</v>
      </c>
      <c r="C40" s="832" t="s">
        <v>183</v>
      </c>
      <c r="D40" s="94" t="s">
        <v>394</v>
      </c>
      <c r="E40" s="832"/>
      <c r="F40" s="832"/>
      <c r="G40" s="95">
        <v>25</v>
      </c>
      <c r="H40" s="520"/>
      <c r="I40" s="844"/>
      <c r="J40" s="897"/>
      <c r="K40" s="117" t="e">
        <f>IF([2]Booking_SGN!$B$2="SGN",INDEX([2]!volume,MATCH($I$11,[2]!customer,0),MATCH([2]Booking_SGN!$C$3,[2]!week,0)),0)</f>
        <v>#N/A</v>
      </c>
      <c r="L40" s="117">
        <f t="shared" si="0"/>
        <v>0</v>
      </c>
      <c r="M40" s="120">
        <f t="shared" si="2"/>
        <v>0</v>
      </c>
      <c r="N40" s="844"/>
      <c r="O40" s="896"/>
      <c r="P40" s="117" t="e">
        <f>IF([2]Booking_SGN!$B$2="SGN",INDEX([2]!volume,MATCH($N$11,[2]!customer,0),MATCH([2]Booking_SGN!$C$3,[2]!week,0)),0)</f>
        <v>#N/A</v>
      </c>
      <c r="Q40" s="876">
        <f t="shared" si="1"/>
        <v>0</v>
      </c>
      <c r="R40" s="120">
        <f t="shared" si="3"/>
        <v>0</v>
      </c>
      <c r="S40" s="119" t="e" cm="1">
        <f t="array" ref="S40">_xlfn.IFS(E40="Air",R40,E40="Sea",M40,E40="Air+Sea",M40+R40)</f>
        <v>#N/A</v>
      </c>
      <c r="T40" s="240"/>
    </row>
    <row r="41" spans="1:20" ht="15.75" thickBot="1" x14ac:dyDescent="0.3">
      <c r="A41" s="1060"/>
      <c r="B41" s="1062"/>
      <c r="C41" s="832" t="s">
        <v>183</v>
      </c>
      <c r="D41" s="777" t="s">
        <v>217</v>
      </c>
      <c r="E41" s="832"/>
      <c r="F41" s="832"/>
      <c r="G41" s="95">
        <v>375</v>
      </c>
      <c r="H41" s="520"/>
      <c r="I41" s="844"/>
      <c r="J41" s="897"/>
      <c r="K41" s="117" t="e">
        <f>IF([2]Booking_SGN!$B$2="SGN",INDEX([2]!volume,MATCH($I$11,[2]!customer,0),MATCH([2]Booking_SGN!$C$3,[2]!week,0)),0)</f>
        <v>#N/A</v>
      </c>
      <c r="L41" s="117">
        <f t="shared" si="0"/>
        <v>0</v>
      </c>
      <c r="M41" s="120">
        <f t="shared" si="2"/>
        <v>0</v>
      </c>
      <c r="N41" s="844"/>
      <c r="O41" s="896"/>
      <c r="P41" s="117" t="e">
        <f>IF([2]Booking_SGN!$B$2="SGN",INDEX([2]!volume,MATCH($N$11,[2]!customer,0),MATCH([2]Booking_SGN!$C$3,[2]!week,0)),0)</f>
        <v>#N/A</v>
      </c>
      <c r="Q41" s="876">
        <f t="shared" si="1"/>
        <v>0</v>
      </c>
      <c r="R41" s="120">
        <f t="shared" si="3"/>
        <v>0</v>
      </c>
      <c r="S41" s="119" t="e" cm="1">
        <f t="array" ref="S41">_xlfn.IFS(E41="Air",R41,E41="Sea",M41,E41="Air+Sea",M41+R41)</f>
        <v>#N/A</v>
      </c>
      <c r="T41" s="240"/>
    </row>
    <row r="42" spans="1:20" ht="38.25" customHeight="1" x14ac:dyDescent="0.25">
      <c r="A42" s="1058" t="s">
        <v>395</v>
      </c>
      <c r="B42" s="390" t="s">
        <v>224</v>
      </c>
      <c r="C42" s="831" t="s">
        <v>225</v>
      </c>
      <c r="D42" s="760" t="s">
        <v>224</v>
      </c>
      <c r="E42" s="832"/>
      <c r="F42" s="831"/>
      <c r="G42" s="93">
        <v>120</v>
      </c>
      <c r="H42" s="520"/>
      <c r="I42" s="840"/>
      <c r="J42" s="897"/>
      <c r="K42" s="117" t="e">
        <f>IF([2]Booking_SGN!$B$2="SGN",INDEX([2]!volume,MATCH($I$11,[2]!customer,0),MATCH([2]Booking_SGN!$C$3,[2]!week,0)),0)</f>
        <v>#N/A</v>
      </c>
      <c r="L42" s="117">
        <f t="shared" si="0"/>
        <v>0</v>
      </c>
      <c r="M42" s="120">
        <f t="shared" si="2"/>
        <v>0</v>
      </c>
      <c r="N42" s="840"/>
      <c r="O42" s="896"/>
      <c r="P42" s="117" t="e">
        <f>IF([2]Booking_SGN!$B$2="SGN",INDEX([2]!volume,MATCH($N$11,[2]!customer,0),MATCH([2]Booking_SGN!$C$3,[2]!week,0)),0)</f>
        <v>#N/A</v>
      </c>
      <c r="Q42" s="876">
        <f t="shared" si="1"/>
        <v>0</v>
      </c>
      <c r="R42" s="120">
        <f t="shared" si="3"/>
        <v>0</v>
      </c>
      <c r="S42" s="119" t="e" cm="1">
        <f t="array" ref="S42">_xlfn.IFS(E42="Air",R42,E42="Sea",M42,E42="Air+Sea",M42+R42)</f>
        <v>#N/A</v>
      </c>
      <c r="T42" s="240"/>
    </row>
    <row r="43" spans="1:20" x14ac:dyDescent="0.25">
      <c r="A43" s="1059"/>
      <c r="B43" s="472" t="s">
        <v>396</v>
      </c>
      <c r="C43" s="832" t="s">
        <v>183</v>
      </c>
      <c r="D43" s="777" t="s">
        <v>229</v>
      </c>
      <c r="E43" s="832"/>
      <c r="F43" s="832"/>
      <c r="G43" s="95">
        <v>120</v>
      </c>
      <c r="H43" s="520"/>
      <c r="I43" s="844"/>
      <c r="J43" s="897"/>
      <c r="K43" s="117" t="e">
        <f>IF([2]Booking_SGN!$B$2="SGN",INDEX([2]!volume,MATCH($I$11,[2]!customer,0),MATCH([2]Booking_SGN!$C$3,[2]!week,0)),0)</f>
        <v>#N/A</v>
      </c>
      <c r="L43" s="117">
        <f t="shared" si="0"/>
        <v>0</v>
      </c>
      <c r="M43" s="120">
        <f t="shared" si="2"/>
        <v>0</v>
      </c>
      <c r="N43" s="844"/>
      <c r="O43" s="896"/>
      <c r="P43" s="117" t="e">
        <f>IF([2]Booking_SGN!$B$2="SGN",INDEX([2]!volume,MATCH($N$11,[2]!customer,0),MATCH([2]Booking_SGN!$C$3,[2]!week,0)),0)</f>
        <v>#N/A</v>
      </c>
      <c r="Q43" s="876">
        <f t="shared" si="1"/>
        <v>0</v>
      </c>
      <c r="R43" s="120">
        <f t="shared" si="3"/>
        <v>0</v>
      </c>
      <c r="S43" s="119" t="e" cm="1">
        <f t="array" ref="S43">_xlfn.IFS(E43="Air",R43,E43="Sea",M43,E43="Air+Sea",M43+R43)</f>
        <v>#N/A</v>
      </c>
      <c r="T43" s="240"/>
    </row>
    <row r="44" spans="1:20" x14ac:dyDescent="0.25">
      <c r="A44" s="1059"/>
      <c r="B44" s="390" t="s">
        <v>232</v>
      </c>
      <c r="C44" s="831" t="s">
        <v>183</v>
      </c>
      <c r="D44" s="760" t="s">
        <v>232</v>
      </c>
      <c r="E44" s="832"/>
      <c r="F44" s="831"/>
      <c r="G44" s="93">
        <v>185</v>
      </c>
      <c r="H44" s="520"/>
      <c r="I44" s="840"/>
      <c r="J44" s="897"/>
      <c r="K44" s="117" t="e">
        <f>IF([2]Booking_SGN!$B$2="SGN",INDEX([2]!volume,MATCH($I$11,[2]!customer,0),MATCH([2]Booking_SGN!$C$3,[2]!week,0)),0)</f>
        <v>#N/A</v>
      </c>
      <c r="L44" s="117">
        <f t="shared" si="0"/>
        <v>0</v>
      </c>
      <c r="M44" s="120">
        <f t="shared" si="2"/>
        <v>0</v>
      </c>
      <c r="N44" s="840"/>
      <c r="O44" s="896"/>
      <c r="P44" s="117" t="e">
        <f>IF([2]Booking_SGN!$B$2="SGN",INDEX([2]!volume,MATCH($N$11,[2]!customer,0),MATCH([2]Booking_SGN!$C$3,[2]!week,0)),0)</f>
        <v>#N/A</v>
      </c>
      <c r="Q44" s="876">
        <f t="shared" si="1"/>
        <v>0</v>
      </c>
      <c r="R44" s="120">
        <f t="shared" si="3"/>
        <v>0</v>
      </c>
      <c r="S44" s="119" t="e" cm="1">
        <f t="array" ref="S44">_xlfn.IFS(E44="Air",R44,E44="Sea",M44,E44="Air+Sea",M44+R44)</f>
        <v>#N/A</v>
      </c>
      <c r="T44" s="240"/>
    </row>
    <row r="45" spans="1:20" x14ac:dyDescent="0.25">
      <c r="A45" s="1059"/>
      <c r="B45" s="390" t="s">
        <v>240</v>
      </c>
      <c r="C45" s="831" t="s">
        <v>241</v>
      </c>
      <c r="D45" s="760" t="s">
        <v>240</v>
      </c>
      <c r="E45" s="832"/>
      <c r="F45" s="831"/>
      <c r="G45" s="93">
        <v>1470</v>
      </c>
      <c r="H45" s="520"/>
      <c r="I45" s="840"/>
      <c r="J45" s="897"/>
      <c r="K45" s="117" t="e">
        <f>IF([2]Booking_SGN!$B$2="SGN",INDEX([2]!volume,MATCH($I$11,[2]!customer,0),MATCH([2]Booking_SGN!$C$3,[2]!week,0)),0)</f>
        <v>#N/A</v>
      </c>
      <c r="L45" s="117">
        <f t="shared" si="0"/>
        <v>0</v>
      </c>
      <c r="M45" s="120">
        <f t="shared" si="2"/>
        <v>0</v>
      </c>
      <c r="N45" s="840"/>
      <c r="O45" s="896"/>
      <c r="P45" s="117" t="e">
        <f>IF([2]Booking_SGN!$B$2="SGN",INDEX([2]!volume,MATCH($N$11,[2]!customer,0),MATCH([2]Booking_SGN!$C$3,[2]!week,0)),0)</f>
        <v>#N/A</v>
      </c>
      <c r="Q45" s="876">
        <f t="shared" si="1"/>
        <v>0</v>
      </c>
      <c r="R45" s="120">
        <f t="shared" si="3"/>
        <v>0</v>
      </c>
      <c r="S45" s="119" t="e" cm="1">
        <f t="array" ref="S45">_xlfn.IFS(E45="Air",R45,E45="Sea",M45,E45="Air+Sea",M45+R45)</f>
        <v>#N/A</v>
      </c>
      <c r="T45" s="240"/>
    </row>
    <row r="46" spans="1:20" x14ac:dyDescent="0.25">
      <c r="A46" s="1059"/>
      <c r="B46" s="472" t="s">
        <v>253</v>
      </c>
      <c r="C46" s="832" t="s">
        <v>183</v>
      </c>
      <c r="D46" s="777" t="s">
        <v>253</v>
      </c>
      <c r="E46" s="832"/>
      <c r="F46" s="832"/>
      <c r="G46" s="95">
        <v>55</v>
      </c>
      <c r="H46" s="520"/>
      <c r="I46" s="844"/>
      <c r="J46" s="897"/>
      <c r="K46" s="117" t="e">
        <f>IF([2]Booking_SGN!$B$2="SGN",INDEX([2]!volume,MATCH($I$11,[2]!customer,0),MATCH([2]Booking_SGN!$C$3,[2]!week,0)),0)</f>
        <v>#N/A</v>
      </c>
      <c r="L46" s="117">
        <f t="shared" si="0"/>
        <v>0</v>
      </c>
      <c r="M46" s="120">
        <f t="shared" si="2"/>
        <v>0</v>
      </c>
      <c r="N46" s="844"/>
      <c r="O46" s="896"/>
      <c r="P46" s="117" t="e">
        <f>IF([2]Booking_SGN!$B$2="SGN",INDEX([2]!volume,MATCH($N$11,[2]!customer,0),MATCH([2]Booking_SGN!$C$3,[2]!week,0)),0)</f>
        <v>#N/A</v>
      </c>
      <c r="Q46" s="876">
        <f t="shared" si="1"/>
        <v>0</v>
      </c>
      <c r="R46" s="120">
        <f t="shared" si="3"/>
        <v>0</v>
      </c>
      <c r="S46" s="119" t="e" cm="1">
        <f t="array" ref="S46">_xlfn.IFS(E46="Air",R46,E46="Sea",M46,E46="Air+Sea",M46+R46)</f>
        <v>#N/A</v>
      </c>
      <c r="T46" s="240"/>
    </row>
    <row r="47" spans="1:20" x14ac:dyDescent="0.25">
      <c r="A47" s="1059"/>
      <c r="B47" s="1061" t="s">
        <v>258</v>
      </c>
      <c r="C47" s="832" t="s">
        <v>183</v>
      </c>
      <c r="D47" s="94" t="s">
        <v>397</v>
      </c>
      <c r="E47" s="832"/>
      <c r="F47" s="832"/>
      <c r="G47" s="95">
        <v>30</v>
      </c>
      <c r="H47" s="520"/>
      <c r="I47" s="844"/>
      <c r="J47" s="897"/>
      <c r="K47" s="117" t="e">
        <f>IF([2]Booking_SGN!$B$2="SGN",INDEX([2]!volume,MATCH($I$11,[2]!customer,0),MATCH([2]Booking_SGN!$C$3,[2]!week,0)),0)</f>
        <v>#N/A</v>
      </c>
      <c r="L47" s="117">
        <f t="shared" si="0"/>
        <v>0</v>
      </c>
      <c r="M47" s="120">
        <f t="shared" si="2"/>
        <v>0</v>
      </c>
      <c r="N47" s="844"/>
      <c r="O47" s="896"/>
      <c r="P47" s="117" t="e">
        <f>IF([2]Booking_SGN!$B$2="SGN",INDEX([2]!volume,MATCH($N$11,[2]!customer,0),MATCH([2]Booking_SGN!$C$3,[2]!week,0)),0)</f>
        <v>#N/A</v>
      </c>
      <c r="Q47" s="876">
        <f t="shared" si="1"/>
        <v>0</v>
      </c>
      <c r="R47" s="120">
        <f t="shared" si="3"/>
        <v>0</v>
      </c>
      <c r="S47" s="119" t="e" cm="1">
        <f t="array" ref="S47">_xlfn.IFS(E47="Air",R47,E47="Sea",M47,E47="Air+Sea",M47+R47)</f>
        <v>#N/A</v>
      </c>
      <c r="T47" s="240"/>
    </row>
    <row r="48" spans="1:20" x14ac:dyDescent="0.25">
      <c r="A48" s="1059"/>
      <c r="B48" s="1062"/>
      <c r="C48" s="832" t="s">
        <v>183</v>
      </c>
      <c r="D48" s="777" t="s">
        <v>258</v>
      </c>
      <c r="E48" s="832"/>
      <c r="F48" s="832"/>
      <c r="G48" s="95">
        <v>55</v>
      </c>
      <c r="H48" s="520"/>
      <c r="I48" s="844"/>
      <c r="J48" s="897"/>
      <c r="K48" s="117" t="e">
        <f>IF([2]Booking_SGN!$B$2="SGN",INDEX([2]!volume,MATCH($I$11,[2]!customer,0),MATCH([2]Booking_SGN!$C$3,[2]!week,0)),0)</f>
        <v>#N/A</v>
      </c>
      <c r="L48" s="117">
        <f t="shared" si="0"/>
        <v>0</v>
      </c>
      <c r="M48" s="120">
        <f t="shared" si="2"/>
        <v>0</v>
      </c>
      <c r="N48" s="844"/>
      <c r="O48" s="896"/>
      <c r="P48" s="117" t="e">
        <f>IF([2]Booking_SGN!$B$2="SGN",INDEX([2]!volume,MATCH($N$11,[2]!customer,0),MATCH([2]Booking_SGN!$C$3,[2]!week,0)),0)</f>
        <v>#N/A</v>
      </c>
      <c r="Q48" s="876">
        <f t="shared" si="1"/>
        <v>0</v>
      </c>
      <c r="R48" s="120">
        <f t="shared" si="3"/>
        <v>0</v>
      </c>
      <c r="S48" s="119" t="e" cm="1">
        <f t="array" ref="S48">_xlfn.IFS(E48="Air",R48,E48="Sea",M48,E48="Air+Sea",M48+R48)</f>
        <v>#N/A</v>
      </c>
      <c r="T48" s="240"/>
    </row>
    <row r="49" spans="1:20" ht="30" x14ac:dyDescent="0.25">
      <c r="A49" s="1059"/>
      <c r="B49" s="472" t="s">
        <v>398</v>
      </c>
      <c r="C49" s="832" t="s">
        <v>183</v>
      </c>
      <c r="D49" s="777" t="s">
        <v>260</v>
      </c>
      <c r="E49" s="832"/>
      <c r="F49" s="832"/>
      <c r="G49" s="95">
        <v>115</v>
      </c>
      <c r="H49" s="520"/>
      <c r="I49" s="844"/>
      <c r="J49" s="897"/>
      <c r="K49" s="117" t="e">
        <f>IF([2]Booking_SGN!$B$2="SGN",INDEX([2]!volume,MATCH($I$11,[2]!customer,0),MATCH([2]Booking_SGN!$C$3,[2]!week,0)),0)</f>
        <v>#N/A</v>
      </c>
      <c r="L49" s="117">
        <f t="shared" si="0"/>
        <v>0</v>
      </c>
      <c r="M49" s="120">
        <f t="shared" si="2"/>
        <v>0</v>
      </c>
      <c r="N49" s="844"/>
      <c r="O49" s="896"/>
      <c r="P49" s="117" t="e">
        <f>IF([2]Booking_SGN!$B$2="SGN",INDEX([2]!volume,MATCH($N$11,[2]!customer,0),MATCH([2]Booking_SGN!$C$3,[2]!week,0)),0)</f>
        <v>#N/A</v>
      </c>
      <c r="Q49" s="876">
        <f t="shared" si="1"/>
        <v>0</v>
      </c>
      <c r="R49" s="120">
        <f t="shared" si="3"/>
        <v>0</v>
      </c>
      <c r="S49" s="119" t="e" cm="1">
        <f t="array" ref="S49">_xlfn.IFS(E49="Air",R49,E49="Sea",M49,E49="Air+Sea",M49+R49)</f>
        <v>#N/A</v>
      </c>
      <c r="T49" s="240"/>
    </row>
    <row r="50" spans="1:20" x14ac:dyDescent="0.25">
      <c r="A50" s="1059"/>
      <c r="B50" s="399" t="s">
        <v>399</v>
      </c>
      <c r="C50" s="99" t="s">
        <v>400</v>
      </c>
      <c r="D50" s="99" t="s">
        <v>386</v>
      </c>
      <c r="E50" s="99"/>
      <c r="F50" s="99"/>
      <c r="G50" s="100"/>
      <c r="H50" s="509"/>
      <c r="I50" s="154"/>
      <c r="J50" s="124"/>
      <c r="K50" s="118" t="e">
        <f>IF([2]Booking_SGN!$B$2="SGN",INDEX([2]!volume,MATCH($I$11,[2]!customer,0),MATCH([2]Booking_SGN!$C$3,[2]!week,0)),0)</f>
        <v>#N/A</v>
      </c>
      <c r="L50" s="118">
        <f t="shared" si="0"/>
        <v>0</v>
      </c>
      <c r="M50" s="208">
        <f t="shared" si="2"/>
        <v>0</v>
      </c>
      <c r="N50" s="154"/>
      <c r="O50" s="90"/>
      <c r="P50" s="118" t="e">
        <f>IF([2]Booking_SGN!$B$2="SGN",INDEX([2]!volume,MATCH($N$11,[2]!customer,0),MATCH([2]Booking_SGN!$C$3,[2]!week,0)),0)</f>
        <v>#N/A</v>
      </c>
      <c r="Q50" s="91">
        <f t="shared" si="1"/>
        <v>0</v>
      </c>
      <c r="R50" s="131">
        <f t="shared" si="3"/>
        <v>0</v>
      </c>
      <c r="S50" s="126" t="e" cm="1">
        <f t="array" ref="S50">_xlfn.IFS(E50="Air",R50,E50="Sea",M50,E50="Air+Sea",M50+R50)</f>
        <v>#N/A</v>
      </c>
      <c r="T50" s="240"/>
    </row>
    <row r="51" spans="1:20" x14ac:dyDescent="0.25">
      <c r="A51" s="1059"/>
      <c r="B51" s="399" t="s">
        <v>401</v>
      </c>
      <c r="C51" s="99" t="s">
        <v>183</v>
      </c>
      <c r="D51" s="99" t="s">
        <v>386</v>
      </c>
      <c r="E51" s="99"/>
      <c r="F51" s="99"/>
      <c r="G51" s="100"/>
      <c r="H51" s="509"/>
      <c r="I51" s="154"/>
      <c r="J51" s="124"/>
      <c r="K51" s="118" t="e">
        <f>IF([2]Booking_SGN!$B$2="SGN",INDEX([2]!volume,MATCH($I$11,[2]!customer,0),MATCH([2]Booking_SGN!$C$3,[2]!week,0)),0)</f>
        <v>#N/A</v>
      </c>
      <c r="L51" s="118">
        <f t="shared" si="0"/>
        <v>0</v>
      </c>
      <c r="M51" s="208">
        <f t="shared" si="2"/>
        <v>0</v>
      </c>
      <c r="N51" s="154"/>
      <c r="O51" s="90"/>
      <c r="P51" s="118" t="e">
        <f>IF([2]Booking_SGN!$B$2="SGN",INDEX([2]!volume,MATCH($N$11,[2]!customer,0),MATCH([2]Booking_SGN!$C$3,[2]!week,0)),0)</f>
        <v>#N/A</v>
      </c>
      <c r="Q51" s="91">
        <f t="shared" si="1"/>
        <v>0</v>
      </c>
      <c r="R51" s="131">
        <f t="shared" si="3"/>
        <v>0</v>
      </c>
      <c r="S51" s="126" t="e" cm="1">
        <f t="array" ref="S51">_xlfn.IFS(E51="Air",R51,E51="Sea",M51,E51="Air+Sea",M51+R51)</f>
        <v>#N/A</v>
      </c>
      <c r="T51" s="240"/>
    </row>
    <row r="52" spans="1:20" x14ac:dyDescent="0.25">
      <c r="A52" s="1059"/>
      <c r="B52" s="399" t="s">
        <v>402</v>
      </c>
      <c r="C52" s="99" t="s">
        <v>153</v>
      </c>
      <c r="D52" s="99" t="s">
        <v>386</v>
      </c>
      <c r="E52" s="99"/>
      <c r="F52" s="99"/>
      <c r="G52" s="100"/>
      <c r="H52" s="509"/>
      <c r="I52" s="154"/>
      <c r="J52" s="124"/>
      <c r="K52" s="118" t="e">
        <f>IF([2]Booking_SGN!$B$2="SGN",INDEX([2]!volume,MATCH($I$11,[2]!customer,0),MATCH([2]Booking_SGN!$C$3,[2]!week,0)),0)</f>
        <v>#N/A</v>
      </c>
      <c r="L52" s="118">
        <f t="shared" si="0"/>
        <v>0</v>
      </c>
      <c r="M52" s="208">
        <f t="shared" si="2"/>
        <v>0</v>
      </c>
      <c r="N52" s="154"/>
      <c r="O52" s="90"/>
      <c r="P52" s="118" t="e">
        <f>IF([2]Booking_SGN!$B$2="SGN",INDEX([2]!volume,MATCH($N$11,[2]!customer,0),MATCH([2]Booking_SGN!$C$3,[2]!week,0)),0)</f>
        <v>#N/A</v>
      </c>
      <c r="Q52" s="91">
        <f t="shared" si="1"/>
        <v>0</v>
      </c>
      <c r="R52" s="131">
        <f t="shared" si="3"/>
        <v>0</v>
      </c>
      <c r="S52" s="126" t="e" cm="1">
        <f t="array" ref="S52">_xlfn.IFS(E52="Air",R52,E52="Sea",M52,E52="Air+Sea",M52+R52)</f>
        <v>#N/A</v>
      </c>
      <c r="T52" s="240"/>
    </row>
    <row r="53" spans="1:20" x14ac:dyDescent="0.25">
      <c r="A53" s="1059"/>
      <c r="B53" s="472" t="s">
        <v>265</v>
      </c>
      <c r="C53" s="832" t="s">
        <v>266</v>
      </c>
      <c r="D53" s="777" t="s">
        <v>265</v>
      </c>
      <c r="E53" s="832"/>
      <c r="F53" s="832"/>
      <c r="G53" s="95">
        <v>60</v>
      </c>
      <c r="H53" s="520"/>
      <c r="I53" s="844"/>
      <c r="J53" s="897"/>
      <c r="K53" s="117" t="e">
        <f>IF([2]Booking_SGN!$B$2="SGN",INDEX([2]!volume,MATCH($I$11,[2]!customer,0),MATCH([2]Booking_SGN!$C$3,[2]!week,0)),0)</f>
        <v>#N/A</v>
      </c>
      <c r="L53" s="117">
        <f t="shared" si="0"/>
        <v>0</v>
      </c>
      <c r="M53" s="120">
        <f t="shared" si="2"/>
        <v>0</v>
      </c>
      <c r="N53" s="844"/>
      <c r="O53" s="896"/>
      <c r="P53" s="117" t="e">
        <f>IF([2]Booking_SGN!$B$2="SGN",INDEX([2]!volume,MATCH($N$11,[2]!customer,0),MATCH([2]Booking_SGN!$C$3,[2]!week,0)),0)</f>
        <v>#N/A</v>
      </c>
      <c r="Q53" s="876">
        <f t="shared" si="1"/>
        <v>0</v>
      </c>
      <c r="R53" s="120">
        <f t="shared" si="3"/>
        <v>0</v>
      </c>
      <c r="S53" s="119" t="e" cm="1">
        <f t="array" ref="S53">_xlfn.IFS(E53="Air",R53,E53="Sea",M53,E53="Air+Sea",M53+R53)</f>
        <v>#N/A</v>
      </c>
      <c r="T53" s="240"/>
    </row>
    <row r="54" spans="1:20" x14ac:dyDescent="0.25">
      <c r="A54" s="1059"/>
      <c r="B54" s="399" t="s">
        <v>403</v>
      </c>
      <c r="C54" s="99" t="s">
        <v>266</v>
      </c>
      <c r="D54" s="99"/>
      <c r="E54" s="99"/>
      <c r="F54" s="99"/>
      <c r="G54" s="100"/>
      <c r="H54" s="509"/>
      <c r="I54" s="154"/>
      <c r="J54" s="124"/>
      <c r="K54" s="118" t="e">
        <f>IF([2]Booking_SGN!$B$2="SGN",INDEX([2]!volume,MATCH($I$11,[2]!customer,0),MATCH([2]Booking_SGN!$C$3,[2]!week,0)),0)</f>
        <v>#N/A</v>
      </c>
      <c r="L54" s="118">
        <f t="shared" si="0"/>
        <v>0</v>
      </c>
      <c r="M54" s="208">
        <f t="shared" si="2"/>
        <v>0</v>
      </c>
      <c r="N54" s="154"/>
      <c r="O54" s="90"/>
      <c r="P54" s="118" t="e">
        <f>IF([2]Booking_SGN!$B$2="SGN",INDEX([2]!volume,MATCH($N$11,[2]!customer,0),MATCH([2]Booking_SGN!$C$3,[2]!week,0)),0)</f>
        <v>#N/A</v>
      </c>
      <c r="Q54" s="91">
        <f t="shared" si="1"/>
        <v>0</v>
      </c>
      <c r="R54" s="131">
        <f t="shared" si="3"/>
        <v>0</v>
      </c>
      <c r="S54" s="126" t="e" cm="1">
        <f t="array" ref="S54">_xlfn.IFS(E54="Air",R54,E54="Sea",M54,E54="Air+Sea",M54+R54)</f>
        <v>#N/A</v>
      </c>
      <c r="T54" s="240"/>
    </row>
    <row r="55" spans="1:20" x14ac:dyDescent="0.25">
      <c r="A55" s="1059"/>
      <c r="B55" s="1061" t="s">
        <v>269</v>
      </c>
      <c r="C55" s="832" t="s">
        <v>404</v>
      </c>
      <c r="D55" s="94" t="s">
        <v>405</v>
      </c>
      <c r="E55" s="832"/>
      <c r="F55" s="832"/>
      <c r="G55" s="95">
        <v>30</v>
      </c>
      <c r="H55" s="520"/>
      <c r="I55" s="844"/>
      <c r="J55" s="897"/>
      <c r="K55" s="117" t="e">
        <f>IF([2]Booking_SGN!$B$2="SGN",INDEX([2]!volume,MATCH($I$11,[2]!customer,0),MATCH([2]Booking_SGN!$C$3,[2]!week,0)),0)</f>
        <v>#N/A</v>
      </c>
      <c r="L55" s="117">
        <f t="shared" si="0"/>
        <v>0</v>
      </c>
      <c r="M55" s="120">
        <f t="shared" si="2"/>
        <v>0</v>
      </c>
      <c r="N55" s="844"/>
      <c r="O55" s="896"/>
      <c r="P55" s="117" t="e">
        <f>IF([2]Booking_SGN!$B$2="SGN",INDEX([2]!volume,MATCH($N$11,[2]!customer,0),MATCH([2]Booking_SGN!$C$3,[2]!week,0)),0)</f>
        <v>#N/A</v>
      </c>
      <c r="Q55" s="876">
        <f t="shared" si="1"/>
        <v>0</v>
      </c>
      <c r="R55" s="120">
        <f t="shared" si="3"/>
        <v>0</v>
      </c>
      <c r="S55" s="119" t="e" cm="1">
        <f t="array" ref="S55">_xlfn.IFS(E55="Air",R55,E55="Sea",M55,E55="Air+Sea",M55+R55)</f>
        <v>#N/A</v>
      </c>
      <c r="T55" s="240"/>
    </row>
    <row r="56" spans="1:20" x14ac:dyDescent="0.25">
      <c r="A56" s="1059"/>
      <c r="B56" s="1062"/>
      <c r="C56" s="832" t="s">
        <v>404</v>
      </c>
      <c r="D56" s="777" t="s">
        <v>269</v>
      </c>
      <c r="E56" s="832"/>
      <c r="F56" s="832"/>
      <c r="G56" s="95">
        <v>130</v>
      </c>
      <c r="H56" s="520"/>
      <c r="I56" s="844"/>
      <c r="J56" s="897"/>
      <c r="K56" s="117" t="e">
        <f>IF([2]Booking_SGN!$B$2="SGN",INDEX([2]!volume,MATCH($I$11,[2]!customer,0),MATCH([2]Booking_SGN!$C$3,[2]!week,0)),0)</f>
        <v>#N/A</v>
      </c>
      <c r="L56" s="117">
        <f t="shared" si="0"/>
        <v>0</v>
      </c>
      <c r="M56" s="120">
        <f t="shared" si="2"/>
        <v>0</v>
      </c>
      <c r="N56" s="844"/>
      <c r="O56" s="896"/>
      <c r="P56" s="117" t="e">
        <f>IF([2]Booking_SGN!$B$2="SGN",INDEX([2]!volume,MATCH($N$11,[2]!customer,0),MATCH([2]Booking_SGN!$C$3,[2]!week,0)),0)</f>
        <v>#N/A</v>
      </c>
      <c r="Q56" s="876">
        <f t="shared" si="1"/>
        <v>0</v>
      </c>
      <c r="R56" s="120">
        <f t="shared" si="3"/>
        <v>0</v>
      </c>
      <c r="S56" s="119" t="e" cm="1">
        <f t="array" ref="S56">_xlfn.IFS(E56="Air",R56,E56="Sea",M56,E56="Air+Sea",M56+R56)</f>
        <v>#N/A</v>
      </c>
      <c r="T56" s="240"/>
    </row>
    <row r="57" spans="1:20" x14ac:dyDescent="0.25">
      <c r="A57" s="1059"/>
      <c r="B57" s="399" t="s">
        <v>406</v>
      </c>
      <c r="C57" s="99" t="s">
        <v>407</v>
      </c>
      <c r="D57" s="99"/>
      <c r="E57" s="99"/>
      <c r="F57" s="99"/>
      <c r="G57" s="100"/>
      <c r="H57" s="509"/>
      <c r="I57" s="154"/>
      <c r="J57" s="124"/>
      <c r="K57" s="118" t="e">
        <f>IF([2]Booking_SGN!$B$2="SGN",INDEX([2]!volume,MATCH($I$11,[2]!customer,0),MATCH([2]Booking_SGN!$C$3,[2]!week,0)),0)</f>
        <v>#N/A</v>
      </c>
      <c r="L57" s="118">
        <f t="shared" si="0"/>
        <v>0</v>
      </c>
      <c r="M57" s="208">
        <f t="shared" si="2"/>
        <v>0</v>
      </c>
      <c r="N57" s="154"/>
      <c r="O57" s="90"/>
      <c r="P57" s="118" t="e">
        <f>IF([2]Booking_SGN!$B$2="SGN",INDEX([2]!volume,MATCH($N$11,[2]!customer,0),MATCH([2]Booking_SGN!$C$3,[2]!week,0)),0)</f>
        <v>#N/A</v>
      </c>
      <c r="Q57" s="91">
        <f t="shared" si="1"/>
        <v>0</v>
      </c>
      <c r="R57" s="131">
        <f t="shared" si="3"/>
        <v>0</v>
      </c>
      <c r="S57" s="126" t="e" cm="1">
        <f t="array" ref="S57">_xlfn.IFS(E57="Air",R57,E57="Sea",M57,E57="Air+Sea",M57+R57)</f>
        <v>#N/A</v>
      </c>
      <c r="T57" s="240"/>
    </row>
    <row r="58" spans="1:20" x14ac:dyDescent="0.25">
      <c r="A58" s="1059"/>
      <c r="B58" s="472" t="s">
        <v>274</v>
      </c>
      <c r="C58" s="832" t="s">
        <v>407</v>
      </c>
      <c r="D58" s="777" t="s">
        <v>274</v>
      </c>
      <c r="E58" s="832"/>
      <c r="F58" s="832"/>
      <c r="G58" s="95">
        <v>550</v>
      </c>
      <c r="H58" s="520"/>
      <c r="I58" s="840"/>
      <c r="J58" s="897"/>
      <c r="K58" s="117" t="e">
        <f>IF([2]Booking_SGN!$B$2="SGN",INDEX([2]!volume,MATCH($I$11,[2]!customer,0),MATCH([2]Booking_SGN!$C$3,[2]!week,0)),0)</f>
        <v>#N/A</v>
      </c>
      <c r="L58" s="117">
        <f t="shared" si="0"/>
        <v>0</v>
      </c>
      <c r="M58" s="120">
        <f t="shared" si="2"/>
        <v>0</v>
      </c>
      <c r="N58" s="840"/>
      <c r="O58" s="896"/>
      <c r="P58" s="117" t="e">
        <f>IF([2]Booking_SGN!$B$2="SGN",INDEX([2]!volume,MATCH($N$11,[2]!customer,0),MATCH([2]Booking_SGN!$C$3,[2]!week,0)),0)</f>
        <v>#N/A</v>
      </c>
      <c r="Q58" s="876">
        <f t="shared" si="1"/>
        <v>0</v>
      </c>
      <c r="R58" s="120">
        <f t="shared" si="3"/>
        <v>0</v>
      </c>
      <c r="S58" s="119" t="e" cm="1">
        <f t="array" ref="S58">_xlfn.IFS(E58="Air",R58,E58="Sea",M58,E58="Air+Sea",M58+R58)</f>
        <v>#N/A</v>
      </c>
      <c r="T58" s="240"/>
    </row>
    <row r="59" spans="1:20" x14ac:dyDescent="0.25">
      <c r="A59" s="1059"/>
      <c r="B59" s="399" t="s">
        <v>408</v>
      </c>
      <c r="C59" s="99" t="s">
        <v>153</v>
      </c>
      <c r="D59" s="99" t="s">
        <v>386</v>
      </c>
      <c r="E59" s="99"/>
      <c r="F59" s="99"/>
      <c r="G59" s="100"/>
      <c r="H59" s="509"/>
      <c r="I59" s="154"/>
      <c r="J59" s="124"/>
      <c r="K59" s="118" t="e">
        <f>IF([2]Booking_SGN!$B$2="SGN",INDEX([2]!volume,MATCH($I$11,[2]!customer,0),MATCH([2]Booking_SGN!$C$3,[2]!week,0)),0)</f>
        <v>#N/A</v>
      </c>
      <c r="L59" s="118">
        <f t="shared" si="0"/>
        <v>0</v>
      </c>
      <c r="M59" s="208">
        <f t="shared" si="2"/>
        <v>0</v>
      </c>
      <c r="N59" s="154"/>
      <c r="O59" s="90"/>
      <c r="P59" s="118" t="e">
        <f>IF([2]Booking_SGN!$B$2="SGN",INDEX([2]!volume,MATCH($N$11,[2]!customer,0),MATCH([2]Booking_SGN!$C$3,[2]!week,0)),0)</f>
        <v>#N/A</v>
      </c>
      <c r="Q59" s="91">
        <f t="shared" si="1"/>
        <v>0</v>
      </c>
      <c r="R59" s="131">
        <f t="shared" si="3"/>
        <v>0</v>
      </c>
      <c r="S59" s="126" t="e" cm="1">
        <f t="array" ref="S59">_xlfn.IFS(E59="Air",R59,E59="Sea",M59,E59="Air+Sea",M59+R59)</f>
        <v>#N/A</v>
      </c>
      <c r="T59" s="240"/>
    </row>
    <row r="60" spans="1:20" ht="15.75" thickBot="1" x14ac:dyDescent="0.3">
      <c r="A60" s="1060"/>
      <c r="B60" s="399" t="s">
        <v>381</v>
      </c>
      <c r="C60" s="99"/>
      <c r="D60" s="99" t="s">
        <v>386</v>
      </c>
      <c r="E60" s="99"/>
      <c r="F60" s="99"/>
      <c r="G60" s="100"/>
      <c r="H60" s="509"/>
      <c r="I60" s="154"/>
      <c r="J60" s="124"/>
      <c r="K60" s="118" t="e">
        <f>IF([2]Booking_SGN!$B$2="SGN",INDEX([2]!volume,MATCH($I$11,[2]!customer,0),MATCH([2]Booking_SGN!$C$3,[2]!week,0)),0)</f>
        <v>#N/A</v>
      </c>
      <c r="L60" s="118">
        <f t="shared" si="0"/>
        <v>0</v>
      </c>
      <c r="M60" s="208">
        <f t="shared" si="2"/>
        <v>0</v>
      </c>
      <c r="N60" s="154"/>
      <c r="O60" s="90"/>
      <c r="P60" s="118" t="e">
        <f>IF([2]Booking_SGN!$B$2="SGN",INDEX([2]!volume,MATCH($N$11,[2]!customer,0),MATCH([2]Booking_SGN!$C$3,[2]!week,0)),0)</f>
        <v>#N/A</v>
      </c>
      <c r="Q60" s="91">
        <f t="shared" si="1"/>
        <v>0</v>
      </c>
      <c r="R60" s="131">
        <f t="shared" si="3"/>
        <v>0</v>
      </c>
      <c r="S60" s="126" t="e" cm="1">
        <f t="array" ref="S60">_xlfn.IFS(E60="Air",R60,E60="Sea",M60,E60="Air+Sea",M60+R60)</f>
        <v>#N/A</v>
      </c>
      <c r="T60" s="240"/>
    </row>
    <row r="61" spans="1:20" ht="30" x14ac:dyDescent="0.25">
      <c r="A61" s="1058" t="s">
        <v>409</v>
      </c>
      <c r="B61" s="472" t="s">
        <v>289</v>
      </c>
      <c r="C61" s="832" t="s">
        <v>410</v>
      </c>
      <c r="D61" s="777" t="s">
        <v>291</v>
      </c>
      <c r="E61" s="832"/>
      <c r="F61" s="832"/>
      <c r="G61" s="95">
        <v>820</v>
      </c>
      <c r="H61" s="520"/>
      <c r="I61" s="840"/>
      <c r="J61" s="897"/>
      <c r="K61" s="117" t="e">
        <f>IF([2]Booking_SGN!$B$2="SGN",INDEX([2]!volume,MATCH($I$11,[2]!customer,0),MATCH([2]Booking_SGN!$C$3,[2]!week,0)),0)</f>
        <v>#N/A</v>
      </c>
      <c r="L61" s="117">
        <f t="shared" si="0"/>
        <v>0</v>
      </c>
      <c r="M61" s="120">
        <f t="shared" si="2"/>
        <v>0</v>
      </c>
      <c r="N61" s="840"/>
      <c r="O61" s="896"/>
      <c r="P61" s="117" t="e">
        <f>IF([2]Booking_SGN!$B$2="SGN",INDEX([2]!volume,MATCH($N$11,[2]!customer,0),MATCH([2]Booking_SGN!$C$3,[2]!week,0)),0)</f>
        <v>#N/A</v>
      </c>
      <c r="Q61" s="876">
        <f t="shared" si="1"/>
        <v>0</v>
      </c>
      <c r="R61" s="120">
        <f t="shared" si="3"/>
        <v>0</v>
      </c>
      <c r="S61" s="119" t="e" cm="1">
        <f t="array" ref="S61">_xlfn.IFS(E61="Air",R61,E61="Sea",M61,E61="Air+Sea",M61+R61)</f>
        <v>#N/A</v>
      </c>
      <c r="T61" s="240"/>
    </row>
    <row r="62" spans="1:20" x14ac:dyDescent="0.25">
      <c r="A62" s="1059"/>
      <c r="B62" s="1061" t="s">
        <v>411</v>
      </c>
      <c r="C62" s="832" t="s">
        <v>183</v>
      </c>
      <c r="D62" s="94" t="s">
        <v>412</v>
      </c>
      <c r="E62" s="832"/>
      <c r="F62" s="832"/>
      <c r="G62" s="95">
        <v>20</v>
      </c>
      <c r="H62" s="520"/>
      <c r="I62" s="844"/>
      <c r="J62" s="897"/>
      <c r="K62" s="117" t="e">
        <f>IF([2]Booking_SGN!$B$2="SGN",INDEX([2]!volume,MATCH($I$11,[2]!customer,0),MATCH([2]Booking_SGN!$C$3,[2]!week,0)),0)</f>
        <v>#N/A</v>
      </c>
      <c r="L62" s="117">
        <f t="shared" si="0"/>
        <v>0</v>
      </c>
      <c r="M62" s="120">
        <f t="shared" si="2"/>
        <v>0</v>
      </c>
      <c r="N62" s="844"/>
      <c r="O62" s="896"/>
      <c r="P62" s="117" t="e">
        <f>IF([2]Booking_SGN!$B$2="SGN",INDEX([2]!volume,MATCH($N$11,[2]!customer,0),MATCH([2]Booking_SGN!$C$3,[2]!week,0)),0)</f>
        <v>#N/A</v>
      </c>
      <c r="Q62" s="876">
        <f t="shared" si="1"/>
        <v>0</v>
      </c>
      <c r="R62" s="120">
        <f t="shared" si="3"/>
        <v>0</v>
      </c>
      <c r="S62" s="119" t="e" cm="1">
        <f t="array" ref="S62">_xlfn.IFS(E62="Air",R62,E62="Sea",M62,E62="Air+Sea",M62+R62)</f>
        <v>#N/A</v>
      </c>
      <c r="T62" s="240"/>
    </row>
    <row r="63" spans="1:20" x14ac:dyDescent="0.25">
      <c r="A63" s="1059"/>
      <c r="B63" s="1062"/>
      <c r="C63" s="832" t="s">
        <v>183</v>
      </c>
      <c r="D63" s="777" t="s">
        <v>306</v>
      </c>
      <c r="E63" s="832"/>
      <c r="F63" s="832"/>
      <c r="G63" s="95">
        <v>140</v>
      </c>
      <c r="H63" s="520"/>
      <c r="I63" s="844"/>
      <c r="J63" s="897"/>
      <c r="K63" s="117" t="e">
        <f>IF([2]Booking_SGN!$B$2="SGN",INDEX([2]!volume,MATCH($I$11,[2]!customer,0),MATCH([2]Booking_SGN!$C$3,[2]!week,0)),0)</f>
        <v>#N/A</v>
      </c>
      <c r="L63" s="117">
        <f t="shared" si="0"/>
        <v>0</v>
      </c>
      <c r="M63" s="120">
        <f t="shared" si="2"/>
        <v>0</v>
      </c>
      <c r="N63" s="844"/>
      <c r="O63" s="896"/>
      <c r="P63" s="117" t="e">
        <f>IF([2]Booking_SGN!$B$2="SGN",INDEX([2]!volume,MATCH($N$11,[2]!customer,0),MATCH([2]Booking_SGN!$C$3,[2]!week,0)),0)</f>
        <v>#N/A</v>
      </c>
      <c r="Q63" s="876">
        <f t="shared" si="1"/>
        <v>0</v>
      </c>
      <c r="R63" s="120">
        <f t="shared" si="3"/>
        <v>0</v>
      </c>
      <c r="S63" s="119" t="e" cm="1">
        <f t="array" ref="S63">_xlfn.IFS(E63="Air",R63,E63="Sea",M63,E63="Air+Sea",M63+R63)</f>
        <v>#N/A</v>
      </c>
      <c r="T63" s="240"/>
    </row>
    <row r="64" spans="1:20" ht="14.25" customHeight="1" thickBot="1" x14ac:dyDescent="0.3">
      <c r="A64" s="1060"/>
      <c r="B64" s="399" t="s">
        <v>381</v>
      </c>
      <c r="C64" s="99"/>
      <c r="D64" s="99"/>
      <c r="E64" s="99"/>
      <c r="F64" s="99"/>
      <c r="G64" s="100"/>
      <c r="H64" s="509"/>
      <c r="I64" s="154"/>
      <c r="J64" s="124"/>
      <c r="K64" s="118" t="e">
        <f>IF([2]Booking_SGN!$B$2="SGN",INDEX([2]!volume,MATCH($I$11,[2]!customer,0),MATCH([2]Booking_SGN!$C$3,[2]!week,0)),0)</f>
        <v>#N/A</v>
      </c>
      <c r="L64" s="118">
        <f t="shared" si="0"/>
        <v>0</v>
      </c>
      <c r="M64" s="208">
        <f t="shared" si="2"/>
        <v>0</v>
      </c>
      <c r="N64" s="154"/>
      <c r="O64" s="90"/>
      <c r="P64" s="118" t="e">
        <f>IF([2]Booking_SGN!$B$2="SGN",INDEX([2]!volume,MATCH($N$11,[2]!customer,0),MATCH([2]Booking_SGN!$C$3,[2]!week,0)),0)</f>
        <v>#N/A</v>
      </c>
      <c r="Q64" s="91">
        <f t="shared" si="1"/>
        <v>0</v>
      </c>
      <c r="R64" s="131">
        <f t="shared" si="3"/>
        <v>0</v>
      </c>
      <c r="S64" s="126" t="e" cm="1">
        <f t="array" ref="S64">_xlfn.IFS(E64="Air",R64,E64="Sea",M64,E64="Air+Sea",M64+R64)</f>
        <v>#N/A</v>
      </c>
      <c r="T64" s="240"/>
    </row>
    <row r="65" spans="1:20" ht="25.5" customHeight="1" x14ac:dyDescent="0.25">
      <c r="A65" s="1058" t="s">
        <v>413</v>
      </c>
      <c r="B65" s="472" t="s">
        <v>311</v>
      </c>
      <c r="C65" s="832" t="s">
        <v>311</v>
      </c>
      <c r="D65" s="777" t="s">
        <v>312</v>
      </c>
      <c r="E65" s="832"/>
      <c r="F65" s="832"/>
      <c r="G65" s="95">
        <v>180</v>
      </c>
      <c r="H65" s="520"/>
      <c r="I65" s="844"/>
      <c r="J65" s="897"/>
      <c r="K65" s="117" t="e">
        <f>IF([2]Booking_SGN!$B$2="SGN",INDEX([2]!volume,MATCH($I$11,[2]!customer,0),MATCH([2]Booking_SGN!$C$3,[2]!week,0)),0)</f>
        <v>#N/A</v>
      </c>
      <c r="L65" s="117">
        <f t="shared" si="0"/>
        <v>0</v>
      </c>
      <c r="M65" s="120">
        <f t="shared" si="2"/>
        <v>0</v>
      </c>
      <c r="N65" s="844"/>
      <c r="O65" s="896"/>
      <c r="P65" s="117" t="e">
        <f>IF([2]Booking_SGN!$B$2="SGN",INDEX([2]!volume,MATCH($N$11,[2]!customer,0),MATCH([2]Booking_SGN!$C$3,[2]!week,0)),0)</f>
        <v>#N/A</v>
      </c>
      <c r="Q65" s="876">
        <f t="shared" si="1"/>
        <v>0</v>
      </c>
      <c r="R65" s="120">
        <f t="shared" si="3"/>
        <v>0</v>
      </c>
      <c r="S65" s="119" t="e" cm="1">
        <f t="array" ref="S65">_xlfn.IFS(E65="Air",R65,E65="Sea",M65,E65="Air+Sea",M65+R65)</f>
        <v>#N/A</v>
      </c>
      <c r="T65" s="240"/>
    </row>
    <row r="66" spans="1:20" x14ac:dyDescent="0.25">
      <c r="A66" s="1059"/>
      <c r="B66" s="399" t="s">
        <v>381</v>
      </c>
      <c r="C66" s="99"/>
      <c r="D66" s="99"/>
      <c r="E66" s="99"/>
      <c r="F66" s="99"/>
      <c r="G66" s="100"/>
      <c r="H66" s="509"/>
      <c r="I66" s="154"/>
      <c r="J66" s="124"/>
      <c r="K66" s="118" t="e">
        <f>IF([2]Booking_SGN!$B$2="SGN",INDEX([2]!volume,MATCH($I$11,[2]!customer,0),MATCH([2]Booking_SGN!$C$3,[2]!week,0)),0)</f>
        <v>#N/A</v>
      </c>
      <c r="L66" s="118">
        <f t="shared" si="0"/>
        <v>0</v>
      </c>
      <c r="M66" s="208">
        <f t="shared" si="2"/>
        <v>0</v>
      </c>
      <c r="N66" s="154"/>
      <c r="O66" s="90"/>
      <c r="P66" s="118" t="e">
        <f>IF([2]Booking_SGN!$B$2="SGN",INDEX([2]!volume,MATCH($N$11,[2]!customer,0),MATCH([2]Booking_SGN!$C$3,[2]!week,0)),0)</f>
        <v>#N/A</v>
      </c>
      <c r="Q66" s="91">
        <f t="shared" si="1"/>
        <v>0</v>
      </c>
      <c r="R66" s="131">
        <f t="shared" si="3"/>
        <v>0</v>
      </c>
      <c r="S66" s="126" t="e" cm="1">
        <f t="array" ref="S66">_xlfn.IFS(E66="Air",R66,E66="Sea",M66,E66="Air+Sea",M66+R66)</f>
        <v>#N/A</v>
      </c>
      <c r="T66" s="240"/>
    </row>
    <row r="67" spans="1:20" x14ac:dyDescent="0.25">
      <c r="A67" s="1059"/>
      <c r="B67" s="107" t="s">
        <v>414</v>
      </c>
      <c r="C67" s="108" t="s">
        <v>317</v>
      </c>
      <c r="D67" s="777" t="s">
        <v>318</v>
      </c>
      <c r="E67" s="108"/>
      <c r="F67" s="108"/>
      <c r="G67" s="109">
        <v>870</v>
      </c>
      <c r="H67" s="523"/>
      <c r="I67" s="845"/>
      <c r="J67" s="138"/>
      <c r="K67" s="139" t="e">
        <f>IF([2]Booking_SGN!$B$2="SGN",INDEX([2]!volume,MATCH($I$11,[2]!customer,0),MATCH([2]Booking_SGN!$C$3,[2]!week,0)),0)</f>
        <v>#N/A</v>
      </c>
      <c r="L67" s="139">
        <f t="shared" si="0"/>
        <v>0</v>
      </c>
      <c r="M67" s="140">
        <f t="shared" si="2"/>
        <v>0</v>
      </c>
      <c r="N67" s="845"/>
      <c r="O67" s="898"/>
      <c r="P67" s="139" t="e">
        <f>IF([2]Booking_SGN!$B$2="SGN",INDEX([2]!volume,MATCH($N$11,[2]!customer,0),MATCH([2]Booking_SGN!$C$3,[2]!week,0)),0)</f>
        <v>#N/A</v>
      </c>
      <c r="Q67" s="877">
        <f t="shared" si="1"/>
        <v>0</v>
      </c>
      <c r="R67" s="140">
        <f t="shared" si="3"/>
        <v>0</v>
      </c>
      <c r="S67" s="132" t="e" cm="1">
        <f t="array" ref="S67">_xlfn.IFS(E67="Air",R67,E67="Sea",M67,E67="Air+Sea",M67+R67)</f>
        <v>#N/A</v>
      </c>
      <c r="T67" s="240"/>
    </row>
    <row r="68" spans="1:20" x14ac:dyDescent="0.25">
      <c r="A68" s="1059"/>
      <c r="B68" s="107" t="s">
        <v>415</v>
      </c>
      <c r="C68" s="108" t="s">
        <v>404</v>
      </c>
      <c r="D68" s="777" t="s">
        <v>416</v>
      </c>
      <c r="E68" s="108"/>
      <c r="F68" s="108"/>
      <c r="G68" s="109">
        <v>240</v>
      </c>
      <c r="H68" s="523"/>
      <c r="I68" s="488"/>
      <c r="J68" s="138"/>
      <c r="K68" s="139" t="e">
        <f>IF([2]Booking_SGN!$B$2="SGN",INDEX([2]!volume,MATCH($I$11,[2]!customer,0),MATCH([2]Booking_SGN!$C$3,[2]!week,0)),0)</f>
        <v>#N/A</v>
      </c>
      <c r="L68" s="139">
        <f t="shared" si="0"/>
        <v>0</v>
      </c>
      <c r="M68" s="140">
        <f t="shared" si="2"/>
        <v>0</v>
      </c>
      <c r="N68" s="488"/>
      <c r="O68" s="898"/>
      <c r="P68" s="139" t="e">
        <f>IF([2]Booking_SGN!$B$2="SGN",INDEX([2]!volume,MATCH($N$11,[2]!customer,0),MATCH([2]Booking_SGN!$C$3,[2]!week,0)),0)</f>
        <v>#N/A</v>
      </c>
      <c r="Q68" s="877">
        <f t="shared" si="1"/>
        <v>0</v>
      </c>
      <c r="R68" s="140">
        <f t="shared" si="3"/>
        <v>0</v>
      </c>
      <c r="S68" s="132" t="e" cm="1">
        <f t="array" ref="S68">_xlfn.IFS(E68="Air",R68,E68="Sea",M68,E68="Air+Sea",M68+R68)</f>
        <v>#N/A</v>
      </c>
      <c r="T68" s="240"/>
    </row>
    <row r="69" spans="1:20" x14ac:dyDescent="0.25">
      <c r="A69" s="1059"/>
      <c r="B69" s="107" t="s">
        <v>417</v>
      </c>
      <c r="C69" s="108" t="s">
        <v>418</v>
      </c>
      <c r="D69" s="777" t="s">
        <v>419</v>
      </c>
      <c r="E69" s="108"/>
      <c r="F69" s="108"/>
      <c r="G69" s="109">
        <v>240</v>
      </c>
      <c r="H69" s="523"/>
      <c r="I69" s="846"/>
      <c r="J69" s="899"/>
      <c r="K69" s="139" t="e">
        <f>IF([2]Booking_SGN!$B$2="SGN",INDEX([2]!volume,MATCH($I$11,[2]!customer,0),MATCH([2]Booking_SGN!$C$3,[2]!week,0)),0)</f>
        <v>#N/A</v>
      </c>
      <c r="L69" s="139">
        <f t="shared" si="0"/>
        <v>0</v>
      </c>
      <c r="M69" s="140">
        <f t="shared" si="2"/>
        <v>0</v>
      </c>
      <c r="N69" s="846"/>
      <c r="O69" s="898"/>
      <c r="P69" s="139" t="e">
        <f>IF([2]Booking_SGN!$B$2="SGN",INDEX([2]!volume,MATCH($N$11,[2]!customer,0),MATCH([2]Booking_SGN!$C$3,[2]!week,0)),0)</f>
        <v>#N/A</v>
      </c>
      <c r="Q69" s="877">
        <f t="shared" si="1"/>
        <v>0</v>
      </c>
      <c r="R69" s="140">
        <f t="shared" si="3"/>
        <v>0</v>
      </c>
      <c r="S69" s="132" t="e" cm="1">
        <f t="array" ref="S69">_xlfn.IFS(E69="Air",R69,E69="Sea",M69,E69="Air+Sea",M69+R69)</f>
        <v>#N/A</v>
      </c>
      <c r="T69" s="240"/>
    </row>
    <row r="70" spans="1:20" x14ac:dyDescent="0.25">
      <c r="A70" s="1059"/>
      <c r="B70" s="399" t="s">
        <v>420</v>
      </c>
      <c r="C70" s="99" t="s">
        <v>404</v>
      </c>
      <c r="D70" s="99"/>
      <c r="E70" s="99"/>
      <c r="F70" s="99"/>
      <c r="G70" s="100"/>
      <c r="H70" s="509"/>
      <c r="I70" s="154"/>
      <c r="J70" s="124"/>
      <c r="K70" s="118" t="e">
        <f>IF([2]Booking_SGN!$B$2="SGN",INDEX([2]!volume,MATCH($I$11,[2]!customer,0),MATCH([2]Booking_SGN!$C$3,[2]!week,0)),0)</f>
        <v>#N/A</v>
      </c>
      <c r="L70" s="118">
        <f t="shared" si="0"/>
        <v>0</v>
      </c>
      <c r="M70" s="208">
        <f t="shared" si="2"/>
        <v>0</v>
      </c>
      <c r="N70" s="154"/>
      <c r="O70" s="90"/>
      <c r="P70" s="118" t="e">
        <f>IF([2]Booking_SGN!$B$2="SGN",INDEX([2]!volume,MATCH($N$11,[2]!customer,0),MATCH([2]Booking_SGN!$C$3,[2]!week,0)),0)</f>
        <v>#N/A</v>
      </c>
      <c r="Q70" s="91">
        <f t="shared" si="1"/>
        <v>0</v>
      </c>
      <c r="R70" s="131">
        <f t="shared" si="3"/>
        <v>0</v>
      </c>
      <c r="S70" s="126" t="e" cm="1">
        <f t="array" ref="S70">_xlfn.IFS(E70="Air",R70,E70="Sea",M70,E70="Air+Sea",M70+R70)</f>
        <v>#N/A</v>
      </c>
      <c r="T70" s="240"/>
    </row>
    <row r="71" spans="1:20" x14ac:dyDescent="0.25">
      <c r="A71" s="1059"/>
      <c r="B71" s="399" t="s">
        <v>421</v>
      </c>
      <c r="C71" s="99" t="s">
        <v>404</v>
      </c>
      <c r="D71" s="99"/>
      <c r="E71" s="99"/>
      <c r="F71" s="99"/>
      <c r="G71" s="100"/>
      <c r="H71" s="509"/>
      <c r="I71" s="154"/>
      <c r="J71" s="124"/>
      <c r="K71" s="118" t="e">
        <f>IF([2]Booking_SGN!$B$2="SGN",INDEX([2]!volume,MATCH($I$11,[2]!customer,0),MATCH([2]Booking_SGN!$C$3,[2]!week,0)),0)</f>
        <v>#N/A</v>
      </c>
      <c r="L71" s="118">
        <f t="shared" si="0"/>
        <v>0</v>
      </c>
      <c r="M71" s="208">
        <f t="shared" si="2"/>
        <v>0</v>
      </c>
      <c r="N71" s="154"/>
      <c r="O71" s="90"/>
      <c r="P71" s="118" t="e">
        <f>IF([2]Booking_SGN!$B$2="SGN",INDEX([2]!volume,MATCH($N$11,[2]!customer,0),MATCH([2]Booking_SGN!$C$3,[2]!week,0)),0)</f>
        <v>#N/A</v>
      </c>
      <c r="Q71" s="91">
        <f t="shared" si="1"/>
        <v>0</v>
      </c>
      <c r="R71" s="131">
        <f t="shared" si="3"/>
        <v>0</v>
      </c>
      <c r="S71" s="126" t="e" cm="1">
        <f t="array" ref="S71">_xlfn.IFS(E71="Air",R71,E71="Sea",M71,E71="Air+Sea",M71+R71)</f>
        <v>#N/A</v>
      </c>
      <c r="T71" s="240"/>
    </row>
    <row r="72" spans="1:20" x14ac:dyDescent="0.25">
      <c r="A72" s="1059"/>
      <c r="B72" s="399" t="s">
        <v>422</v>
      </c>
      <c r="C72" s="99" t="s">
        <v>404</v>
      </c>
      <c r="D72" s="99"/>
      <c r="E72" s="99"/>
      <c r="F72" s="99"/>
      <c r="G72" s="100"/>
      <c r="H72" s="509"/>
      <c r="I72" s="154"/>
      <c r="J72" s="124"/>
      <c r="K72" s="118" t="e">
        <f>IF([2]Booking_SGN!$B$2="SGN",INDEX([2]!volume,MATCH($I$11,[2]!customer,0),MATCH([2]Booking_SGN!$C$3,[2]!week,0)),0)</f>
        <v>#N/A</v>
      </c>
      <c r="L72" s="118">
        <f t="shared" si="0"/>
        <v>0</v>
      </c>
      <c r="M72" s="208">
        <f t="shared" si="2"/>
        <v>0</v>
      </c>
      <c r="N72" s="154"/>
      <c r="O72" s="90"/>
      <c r="P72" s="118" t="e">
        <f>IF([2]Booking_SGN!$B$2="SGN",INDEX([2]!volume,MATCH($N$11,[2]!customer,0),MATCH([2]Booking_SGN!$C$3,[2]!week,0)),0)</f>
        <v>#N/A</v>
      </c>
      <c r="Q72" s="91">
        <f t="shared" si="1"/>
        <v>0</v>
      </c>
      <c r="R72" s="131">
        <f t="shared" si="3"/>
        <v>0</v>
      </c>
      <c r="S72" s="126" t="e" cm="1">
        <f t="array" ref="S72">_xlfn.IFS(E72="Air",R72,E72="Sea",M72,E72="Air+Sea",M72+R72)</f>
        <v>#N/A</v>
      </c>
      <c r="T72" s="240"/>
    </row>
    <row r="73" spans="1:20" x14ac:dyDescent="0.25">
      <c r="A73" s="1059"/>
      <c r="B73" s="472" t="s">
        <v>337</v>
      </c>
      <c r="C73" s="832" t="s">
        <v>183</v>
      </c>
      <c r="D73" s="777" t="s">
        <v>338</v>
      </c>
      <c r="E73" s="832"/>
      <c r="F73" s="832"/>
      <c r="G73" s="95">
        <v>205</v>
      </c>
      <c r="H73" s="520"/>
      <c r="I73" s="844"/>
      <c r="J73" s="897"/>
      <c r="K73" s="117" t="e">
        <f>IF([2]Booking_SGN!$B$2="SGN",INDEX([2]!volume,MATCH($I$11,[2]!customer,0),MATCH([2]Booking_SGN!$C$3,[2]!week,0)),0)</f>
        <v>#N/A</v>
      </c>
      <c r="L73" s="117">
        <f t="shared" si="0"/>
        <v>0</v>
      </c>
      <c r="M73" s="120">
        <f t="shared" si="2"/>
        <v>0</v>
      </c>
      <c r="N73" s="844"/>
      <c r="O73" s="896"/>
      <c r="P73" s="117" t="e">
        <f>IF([2]Booking_SGN!$B$2="SGN",INDEX([2]!volume,MATCH($N$11,[2]!customer,0),MATCH([2]Booking_SGN!$C$3,[2]!week,0)),0)</f>
        <v>#N/A</v>
      </c>
      <c r="Q73" s="876">
        <f t="shared" si="1"/>
        <v>0</v>
      </c>
      <c r="R73" s="120">
        <f t="shared" si="3"/>
        <v>0</v>
      </c>
      <c r="S73" s="119" t="e" cm="1">
        <f t="array" ref="S73">_xlfn.IFS(E73="Air",R73,E73="Sea",M73,E73="Air+Sea",M73+R73)</f>
        <v>#N/A</v>
      </c>
      <c r="T73" s="240"/>
    </row>
    <row r="74" spans="1:20" x14ac:dyDescent="0.25">
      <c r="A74" s="1059"/>
      <c r="B74" s="399" t="s">
        <v>423</v>
      </c>
      <c r="C74" s="99" t="s">
        <v>424</v>
      </c>
      <c r="D74" s="99"/>
      <c r="E74" s="99"/>
      <c r="F74" s="99"/>
      <c r="G74" s="100"/>
      <c r="H74" s="509"/>
      <c r="I74" s="154"/>
      <c r="J74" s="133"/>
      <c r="K74" s="118" t="e">
        <f>IF([2]Booking_SGN!$B$2="SGN",INDEX([2]!volume,MATCH($I$11,[2]!customer,0),MATCH([2]Booking_SGN!$C$3,[2]!week,0)),0)</f>
        <v>#N/A</v>
      </c>
      <c r="L74" s="118">
        <f t="shared" si="0"/>
        <v>0</v>
      </c>
      <c r="M74" s="208">
        <f t="shared" si="2"/>
        <v>0</v>
      </c>
      <c r="N74" s="154"/>
      <c r="O74" s="90"/>
      <c r="P74" s="118" t="e">
        <f>IF([2]Booking_SGN!$B$2="SGN",INDEX([2]!volume,MATCH($N$11,[2]!customer,0),MATCH([2]Booking_SGN!$C$3,[2]!week,0)),0)</f>
        <v>#N/A</v>
      </c>
      <c r="Q74" s="91">
        <f t="shared" si="1"/>
        <v>0</v>
      </c>
      <c r="R74" s="131">
        <f t="shared" si="3"/>
        <v>0</v>
      </c>
      <c r="S74" s="126" t="e" cm="1">
        <f t="array" ref="S74">_xlfn.IFS(E74="Air",R74,E74="Sea",M74,E74="Air+Sea",M74+R74)</f>
        <v>#N/A</v>
      </c>
      <c r="T74" s="240"/>
    </row>
    <row r="75" spans="1:20" x14ac:dyDescent="0.25">
      <c r="A75" s="1059"/>
      <c r="B75" s="399" t="s">
        <v>425</v>
      </c>
      <c r="C75" s="99" t="s">
        <v>311</v>
      </c>
      <c r="D75" s="99"/>
      <c r="E75" s="99"/>
      <c r="F75" s="99"/>
      <c r="G75" s="100"/>
      <c r="H75" s="509"/>
      <c r="I75" s="154"/>
      <c r="J75" s="133"/>
      <c r="K75" s="118" t="e">
        <f>IF([2]Booking_SGN!$B$2="SGN",INDEX([2]!volume,MATCH($I$11,[2]!customer,0),MATCH([2]Booking_SGN!$C$3,[2]!week,0)),0)</f>
        <v>#N/A</v>
      </c>
      <c r="L75" s="118">
        <f t="shared" si="0"/>
        <v>0</v>
      </c>
      <c r="M75" s="208">
        <f t="shared" si="2"/>
        <v>0</v>
      </c>
      <c r="N75" s="154"/>
      <c r="O75" s="90"/>
      <c r="P75" s="118" t="e">
        <f>IF([2]Booking_SGN!$B$2="SGN",INDEX([2]!volume,MATCH($N$11,[2]!customer,0),MATCH([2]Booking_SGN!$C$3,[2]!week,0)),0)</f>
        <v>#N/A</v>
      </c>
      <c r="Q75" s="91">
        <f t="shared" si="1"/>
        <v>0</v>
      </c>
      <c r="R75" s="131">
        <f t="shared" si="3"/>
        <v>0</v>
      </c>
      <c r="S75" s="126" t="e" cm="1">
        <f t="array" ref="S75">_xlfn.IFS(E75="Air",R75,E75="Sea",M75,E75="Air+Sea",M75+R75)</f>
        <v>#N/A</v>
      </c>
      <c r="T75" s="240"/>
    </row>
    <row r="76" spans="1:20" x14ac:dyDescent="0.25">
      <c r="A76" s="1059"/>
      <c r="B76" s="399" t="s">
        <v>426</v>
      </c>
      <c r="C76" s="99" t="s">
        <v>407</v>
      </c>
      <c r="D76" s="99"/>
      <c r="E76" s="99"/>
      <c r="F76" s="99"/>
      <c r="G76" s="100"/>
      <c r="H76" s="509"/>
      <c r="I76" s="154"/>
      <c r="J76" s="133"/>
      <c r="K76" s="118" t="e">
        <f>IF([2]Booking_SGN!$B$2="SGN",INDEX([2]!volume,MATCH($I$11,[2]!customer,0),MATCH([2]Booking_SGN!$C$3,[2]!week,0)),0)</f>
        <v>#N/A</v>
      </c>
      <c r="L76" s="118">
        <f t="shared" si="0"/>
        <v>0</v>
      </c>
      <c r="M76" s="208">
        <f t="shared" si="2"/>
        <v>0</v>
      </c>
      <c r="N76" s="154"/>
      <c r="O76" s="90"/>
      <c r="P76" s="118" t="e">
        <f>IF([2]Booking_SGN!$B$2="SGN",INDEX([2]!volume,MATCH($N$11,[2]!customer,0),MATCH([2]Booking_SGN!$C$3,[2]!week,0)),0)</f>
        <v>#N/A</v>
      </c>
      <c r="Q76" s="91">
        <f t="shared" si="1"/>
        <v>0</v>
      </c>
      <c r="R76" s="131">
        <f t="shared" si="3"/>
        <v>0</v>
      </c>
      <c r="S76" s="126" t="e" cm="1">
        <f t="array" ref="S76">_xlfn.IFS(E76="Air",R76,E76="Sea",M76,E76="Air+Sea",M76+R76)</f>
        <v>#N/A</v>
      </c>
      <c r="T76" s="240"/>
    </row>
    <row r="77" spans="1:20" x14ac:dyDescent="0.25">
      <c r="A77" s="1059"/>
      <c r="B77" s="399" t="s">
        <v>427</v>
      </c>
      <c r="C77" s="99" t="s">
        <v>428</v>
      </c>
      <c r="D77" s="99"/>
      <c r="E77" s="99"/>
      <c r="F77" s="99"/>
      <c r="G77" s="100"/>
      <c r="H77" s="509"/>
      <c r="I77" s="154"/>
      <c r="J77" s="133"/>
      <c r="K77" s="118" t="e">
        <f>IF([2]Booking_SGN!$B$2="SGN",INDEX([2]!volume,MATCH($I$11,[2]!customer,0),MATCH([2]Booking_SGN!$C$3,[2]!week,0)),0)</f>
        <v>#N/A</v>
      </c>
      <c r="L77" s="118">
        <f t="shared" ref="L77:L80" si="4">IF(C77="APLL BK",G77,G77*J77)</f>
        <v>0</v>
      </c>
      <c r="M77" s="208">
        <f t="shared" si="2"/>
        <v>0</v>
      </c>
      <c r="N77" s="154"/>
      <c r="O77" s="90"/>
      <c r="P77" s="118" t="e">
        <f>IF([2]Booking_SGN!$B$2="SGN",INDEX([2]!volume,MATCH($N$11,[2]!customer,0),MATCH([2]Booking_SGN!$C$3,[2]!week,0)),0)</f>
        <v>#N/A</v>
      </c>
      <c r="Q77" s="91">
        <f t="shared" ref="Q77:Q80" si="5">IF(C77="APLL BK",G77,G77*O77)</f>
        <v>0</v>
      </c>
      <c r="R77" s="131">
        <f t="shared" si="3"/>
        <v>0</v>
      </c>
      <c r="S77" s="126" t="e" cm="1">
        <f t="array" ref="S77">_xlfn.IFS(E77="Air",R77,E77="Sea",M77,E77="Air+Sea",M77+R77)</f>
        <v>#N/A</v>
      </c>
      <c r="T77" s="240"/>
    </row>
    <row r="78" spans="1:20" x14ac:dyDescent="0.25">
      <c r="A78" s="1059"/>
      <c r="B78" s="399" t="s">
        <v>429</v>
      </c>
      <c r="C78" s="99" t="s">
        <v>407</v>
      </c>
      <c r="D78" s="99"/>
      <c r="E78" s="99"/>
      <c r="F78" s="99"/>
      <c r="G78" s="100"/>
      <c r="H78" s="509"/>
      <c r="I78" s="154"/>
      <c r="J78" s="133"/>
      <c r="K78" s="118" t="e">
        <f>IF([2]Booking_SGN!$B$2="SGN",INDEX([2]!volume,MATCH($I$11,[2]!customer,0),MATCH([2]Booking_SGN!$C$3,[2]!week,0)),0)</f>
        <v>#N/A</v>
      </c>
      <c r="L78" s="118">
        <f t="shared" si="4"/>
        <v>0</v>
      </c>
      <c r="M78" s="208">
        <f t="shared" ref="M78:M80" si="6">IFERROR(IF(OR(E78="Sea",E78="Air+Sea"),IF(C78="APLL BK",G78*IF(I78="",1,I78),L78/K78*IF(I78="",1,I78)),0),0)</f>
        <v>0</v>
      </c>
      <c r="N78" s="154"/>
      <c r="O78" s="90"/>
      <c r="P78" s="118" t="e">
        <f>IF([2]Booking_SGN!$B$2="SGN",INDEX([2]!volume,MATCH($N$11,[2]!customer,0),MATCH([2]Booking_SGN!$C$3,[2]!week,0)),0)</f>
        <v>#N/A</v>
      </c>
      <c r="Q78" s="91">
        <f t="shared" si="5"/>
        <v>0</v>
      </c>
      <c r="R78" s="131">
        <f t="shared" ref="R78:R80" si="7">IFERROR(IF(OR(E78="Air",E78="Air+Sea"),IF(C78="APLL BK",G78*IF(N78="",1,N78),Q78/P78*IF(N78="",1,N78)),0),0)</f>
        <v>0</v>
      </c>
      <c r="S78" s="126" t="e" cm="1">
        <f t="array" ref="S78">_xlfn.IFS(E78="Air",R78,E78="Sea",M78,E78="Air+Sea",M78+R78)</f>
        <v>#N/A</v>
      </c>
      <c r="T78" s="240"/>
    </row>
    <row r="79" spans="1:20" x14ac:dyDescent="0.25">
      <c r="A79" s="1059"/>
      <c r="B79" s="107" t="s">
        <v>430</v>
      </c>
      <c r="C79" s="108" t="s">
        <v>431</v>
      </c>
      <c r="D79" s="108"/>
      <c r="E79" s="108"/>
      <c r="F79" s="833"/>
      <c r="G79" s="892">
        <v>3600</v>
      </c>
      <c r="H79" s="847"/>
      <c r="I79" s="858"/>
      <c r="J79" s="900"/>
      <c r="K79" s="139" t="e">
        <f>IF([2]Booking_SGN!$B$2="SGN",INDEX([2]!volume,MATCH($I$11,[2]!customer,0),MATCH([2]Booking_SGN!$C$3,[2]!week,0)),0)</f>
        <v>#N/A</v>
      </c>
      <c r="L79" s="139">
        <f t="shared" si="4"/>
        <v>0</v>
      </c>
      <c r="M79" s="140">
        <f t="shared" si="6"/>
        <v>0</v>
      </c>
      <c r="N79" s="859"/>
      <c r="O79" s="898"/>
      <c r="P79" s="139" t="e">
        <f>IF([2]Booking_SGN!$B$2="SGN",INDEX([2]!volume,MATCH($N$11,[2]!customer,0),MATCH([2]Booking_SGN!$C$3,[2]!week,0)),0)</f>
        <v>#N/A</v>
      </c>
      <c r="Q79" s="877">
        <f t="shared" si="5"/>
        <v>0</v>
      </c>
      <c r="R79" s="140">
        <f t="shared" si="7"/>
        <v>0</v>
      </c>
      <c r="S79" s="132" t="e" cm="1">
        <f t="array" ref="S79">_xlfn.IFS(E79="Air",R79,E79="Sea",M79,E79="Air+Sea",M79+R79)</f>
        <v>#N/A</v>
      </c>
      <c r="T79" s="240"/>
    </row>
    <row r="80" spans="1:20" ht="15.75" thickBot="1" x14ac:dyDescent="0.3">
      <c r="A80" s="1060"/>
      <c r="B80" s="852" t="s">
        <v>432</v>
      </c>
      <c r="C80" s="853" t="s">
        <v>433</v>
      </c>
      <c r="D80" s="853"/>
      <c r="E80" s="853"/>
      <c r="F80" s="853"/>
      <c r="G80" s="893"/>
      <c r="H80" s="595"/>
      <c r="I80" s="854"/>
      <c r="J80" s="901"/>
      <c r="K80" s="868" t="e">
        <f>IF([2]Booking_SGN!$B$2="SGN",INDEX([2]!volume,MATCH($I$11,[2]!customer,0),MATCH([2]Booking_SGN!$C$3,[2]!week,0)),0)</f>
        <v>#N/A</v>
      </c>
      <c r="L80" s="868">
        <f t="shared" si="4"/>
        <v>0</v>
      </c>
      <c r="M80" s="869">
        <f t="shared" si="6"/>
        <v>0</v>
      </c>
      <c r="N80" s="854"/>
      <c r="O80" s="902"/>
      <c r="P80" s="868" t="e">
        <f>IF([2]Booking_SGN!$B$2="SGN",INDEX([2]!volume,MATCH($N$11,[2]!customer,0),MATCH([2]Booking_SGN!$C$3,[2]!week,0)),0)</f>
        <v>#N/A</v>
      </c>
      <c r="Q80" s="878">
        <f t="shared" si="5"/>
        <v>0</v>
      </c>
      <c r="R80" s="343">
        <f t="shared" si="7"/>
        <v>0</v>
      </c>
      <c r="S80" s="879" t="e" cm="1">
        <f t="array" ref="S80">_xlfn.IFS(E80="Air",R80,E80="Sea",M80,E80="Air+Sea",M80+R80)</f>
        <v>#N/A</v>
      </c>
      <c r="T80" s="240"/>
    </row>
    <row r="81" spans="1:21" ht="15.75" thickBot="1" x14ac:dyDescent="0.3">
      <c r="A81" s="310"/>
      <c r="I81" s="159"/>
      <c r="J81" s="142"/>
      <c r="K81" s="214"/>
      <c r="L81" s="214"/>
      <c r="M81" s="274"/>
      <c r="N81" s="159"/>
      <c r="O81" s="142"/>
      <c r="P81" s="214"/>
      <c r="Q81" s="214"/>
      <c r="R81" s="214"/>
      <c r="S81" s="215"/>
    </row>
    <row r="82" spans="1:21" ht="45" x14ac:dyDescent="0.25">
      <c r="A82" s="310"/>
      <c r="I82" s="160"/>
      <c r="J82" s="66" t="s">
        <v>434</v>
      </c>
      <c r="K82" s="243" t="e">
        <f>IF([2]Booking_SGN!$B$2="SGN",INDEX([2]!volume,MATCH($I$11,[2]!customer,0),MATCH([2]Booking_SGN!$C$3,[2]!week,0)),0)</f>
        <v>#N/A</v>
      </c>
      <c r="L82" s="243">
        <f>SUM(L13:L80)</f>
        <v>186</v>
      </c>
      <c r="M82" s="244">
        <f>SUM(M13:M80)</f>
        <v>0</v>
      </c>
      <c r="N82" s="160"/>
      <c r="O82" s="66" t="s">
        <v>434</v>
      </c>
      <c r="P82" s="243" t="e">
        <f>IF([2]Booking_SGN!$B$2="SGN",INDEX([2]!volume,MATCH($N$11,[2]!customer,0),MATCH([2]Booking_SGN!$C$3,[2]!week,0)),0)</f>
        <v>#N/A</v>
      </c>
      <c r="Q82" s="243">
        <f>SUM(Q13:Q81)</f>
        <v>186</v>
      </c>
      <c r="R82" s="244">
        <f>SUM(R13:R80)</f>
        <v>0</v>
      </c>
      <c r="S82" s="245">
        <f t="shared" ref="S82:S83" si="8">R82+M82</f>
        <v>0</v>
      </c>
      <c r="T82" s="246"/>
    </row>
    <row r="83" spans="1:21" ht="15.75" thickBot="1" x14ac:dyDescent="0.3">
      <c r="A83" s="310"/>
      <c r="I83" s="160"/>
      <c r="J83" s="67" t="s">
        <v>435</v>
      </c>
      <c r="K83" s="72"/>
      <c r="L83" s="72"/>
      <c r="M83" s="247" t="e">
        <f>M82*K82/40/3600</f>
        <v>#N/A</v>
      </c>
      <c r="N83" s="160"/>
      <c r="O83" s="67" t="s">
        <v>435</v>
      </c>
      <c r="P83" s="72" t="e">
        <f>IF([2]Booking_SGN!$B$2="SGN",INDEX([2]!volume,MATCH($N$11,[2]!customer,0),MATCH([2]Booking_SGN!$C$3,[2]!week,0)),0)</f>
        <v>#N/A</v>
      </c>
      <c r="Q83" s="72"/>
      <c r="R83" s="247" t="e">
        <f>R82*P82/40/3600</f>
        <v>#N/A</v>
      </c>
      <c r="S83" s="248" t="e">
        <f t="shared" si="8"/>
        <v>#N/A</v>
      </c>
      <c r="T83" s="249"/>
    </row>
    <row r="84" spans="1:21" ht="15.75" thickBot="1" x14ac:dyDescent="0.3">
      <c r="A84" s="310"/>
      <c r="I84" s="162"/>
      <c r="J84" s="145"/>
      <c r="K84" s="72"/>
      <c r="L84" s="72"/>
      <c r="M84" s="165"/>
      <c r="N84" s="162"/>
      <c r="O84" s="145"/>
      <c r="P84" s="72"/>
      <c r="Q84" s="72"/>
      <c r="R84" s="72"/>
      <c r="S84" s="166"/>
    </row>
    <row r="85" spans="1:21" ht="21.75" customHeight="1" x14ac:dyDescent="0.25">
      <c r="A85" s="1058" t="s">
        <v>436</v>
      </c>
      <c r="B85" s="745" t="s">
        <v>437</v>
      </c>
      <c r="C85" s="860" t="s">
        <v>183</v>
      </c>
      <c r="D85" s="388" t="s">
        <v>438</v>
      </c>
      <c r="E85" s="834"/>
      <c r="F85" s="861"/>
      <c r="G85" s="216">
        <v>20</v>
      </c>
      <c r="H85" s="314"/>
      <c r="I85" s="862"/>
      <c r="J85" s="903"/>
      <c r="K85" s="218" t="e">
        <f>IF([2]Booking_SGN!$B$2="SGN",INDEX([2]!volume,MATCH($I$11,[2]!customer,0),MATCH([2]Booking_SGN!$C$3,[2]!week,0)),0)</f>
        <v>#N/A</v>
      </c>
      <c r="L85" s="218">
        <f t="shared" ref="L85:L120" si="9">IF(C85="APLL BK",G85,G85*J85)</f>
        <v>0</v>
      </c>
      <c r="M85" s="112">
        <f t="shared" ref="M85:M120" si="10">IFERROR(IF(OR(E85="Sea",E85="Air+Sea"),IF(C85="APLL BK",G85*IF(I85="",1,I85),L85/K85*IF(I85="",1,I85)),0),0)</f>
        <v>0</v>
      </c>
      <c r="N85" s="863"/>
      <c r="O85" s="904"/>
      <c r="P85" s="202" t="e">
        <f>IF([2]Booking_SGN!$B$2="SGN",INDEX([2]!volume,MATCH($N$11,[2]!customer,0),MATCH([2]Booking_SGN!$C$3,[2]!week,0)),0)</f>
        <v>#N/A</v>
      </c>
      <c r="Q85" s="336">
        <f t="shared" ref="Q85:Q120" si="11">IF(OR(E85="Air",E85="Air+Sea"),IF(C85="APLL BK",G85,G85*O85),0)</f>
        <v>0</v>
      </c>
      <c r="R85" s="167">
        <f t="shared" ref="R85:R120" si="12">IFERROR(IF(OR(E85="Air",E85="Air+Sea"),IF(C85="APLL BK",G85*IF(N85="",1,N85),Q85/P85*IF(N85="",1,N85)),0),0)</f>
        <v>0</v>
      </c>
      <c r="S85" s="504" t="e" cm="1">
        <f t="array" ref="S85">_xlfn.IFS(E85="Air",R85,E85="Sea",M85,E85="Air+Sea",M85+R85)</f>
        <v>#N/A</v>
      </c>
      <c r="T85" s="240"/>
      <c r="U85" s="36"/>
    </row>
    <row r="86" spans="1:21" ht="36" customHeight="1" x14ac:dyDescent="0.25">
      <c r="A86" s="1059"/>
      <c r="B86" s="472" t="s">
        <v>439</v>
      </c>
      <c r="C86" s="864" t="s">
        <v>311</v>
      </c>
      <c r="D86" s="94" t="s">
        <v>440</v>
      </c>
      <c r="E86" s="835"/>
      <c r="F86" s="856"/>
      <c r="G86" s="217">
        <v>25</v>
      </c>
      <c r="H86" s="315"/>
      <c r="I86" s="855"/>
      <c r="J86" s="905"/>
      <c r="K86" s="117" t="e">
        <f>IF([2]Booking_SGN!$B$2="SGN",INDEX([2]!volume,MATCH($I$11,[2]!customer,0),MATCH([2]Booking_SGN!$C$3,[2]!week,0)),0)</f>
        <v>#N/A</v>
      </c>
      <c r="L86" s="117">
        <f t="shared" si="9"/>
        <v>0</v>
      </c>
      <c r="M86" s="120">
        <f t="shared" si="10"/>
        <v>0</v>
      </c>
      <c r="N86" s="855"/>
      <c r="O86" s="896"/>
      <c r="P86" s="118" t="e">
        <f>IF([2]Booking_SGN!$B$2="SGN",INDEX([2]!volume,MATCH($N$11,[2]!customer,0),MATCH([2]Booking_SGN!$C$3,[2]!week,0)),0)</f>
        <v>#N/A</v>
      </c>
      <c r="Q86" s="91">
        <f t="shared" si="11"/>
        <v>0</v>
      </c>
      <c r="R86" s="131">
        <f t="shared" si="12"/>
        <v>0</v>
      </c>
      <c r="S86" s="126" t="e" cm="1">
        <f t="array" ref="S86">_xlfn.IFS(E86="Air",R86,E86="Sea",M86,E86="Air+Sea",M86+R86)</f>
        <v>#N/A</v>
      </c>
      <c r="T86" s="240"/>
      <c r="U86" s="36"/>
    </row>
    <row r="87" spans="1:21" ht="18.75" customHeight="1" x14ac:dyDescent="0.25">
      <c r="A87" s="1059"/>
      <c r="B87" s="472"/>
      <c r="C87" s="864" t="s">
        <v>311</v>
      </c>
      <c r="D87" s="94" t="s">
        <v>441</v>
      </c>
      <c r="E87" s="835"/>
      <c r="F87" s="856"/>
      <c r="G87" s="217">
        <v>5</v>
      </c>
      <c r="H87" s="315"/>
      <c r="I87" s="855"/>
      <c r="J87" s="905"/>
      <c r="K87" s="117" t="e">
        <f>IF([2]Booking_SGN!$B$2="SGN",INDEX([2]!volume,MATCH($I$11,[2]!customer,0),MATCH([2]Booking_SGN!$C$3,[2]!week,0)),0)</f>
        <v>#N/A</v>
      </c>
      <c r="L87" s="117">
        <f t="shared" si="9"/>
        <v>0</v>
      </c>
      <c r="M87" s="120">
        <f t="shared" si="10"/>
        <v>0</v>
      </c>
      <c r="N87" s="855"/>
      <c r="O87" s="896"/>
      <c r="P87" s="118" t="e">
        <f>IF([2]Booking_SGN!$B$2="SGN",INDEX([2]!volume,MATCH($N$11,[2]!customer,0),MATCH([2]Booking_SGN!$C$3,[2]!week,0)),0)</f>
        <v>#N/A</v>
      </c>
      <c r="Q87" s="91">
        <f t="shared" si="11"/>
        <v>0</v>
      </c>
      <c r="R87" s="131">
        <f t="shared" si="12"/>
        <v>0</v>
      </c>
      <c r="S87" s="126" t="e" cm="1">
        <f t="array" ref="S87">_xlfn.IFS(E87="Air",R87,E87="Sea",M87,E87="Air+Sea",M87+R87)</f>
        <v>#N/A</v>
      </c>
      <c r="T87" s="240"/>
      <c r="U87" s="36"/>
    </row>
    <row r="88" spans="1:21" ht="27" customHeight="1" x14ac:dyDescent="0.25">
      <c r="A88" s="1059"/>
      <c r="B88" s="472"/>
      <c r="C88" s="864" t="s">
        <v>311</v>
      </c>
      <c r="D88" s="94" t="s">
        <v>442</v>
      </c>
      <c r="E88" s="835"/>
      <c r="F88" s="856"/>
      <c r="G88" s="217">
        <v>5</v>
      </c>
      <c r="H88" s="315"/>
      <c r="I88" s="855"/>
      <c r="J88" s="905"/>
      <c r="K88" s="117" t="e">
        <f>IF([2]Booking_SGN!$B$2="SGN",INDEX([2]!volume,MATCH($I$11,[2]!customer,0),MATCH([2]Booking_SGN!$C$3,[2]!week,0)),0)</f>
        <v>#N/A</v>
      </c>
      <c r="L88" s="117">
        <f t="shared" si="9"/>
        <v>0</v>
      </c>
      <c r="M88" s="120">
        <f t="shared" si="10"/>
        <v>0</v>
      </c>
      <c r="N88" s="855"/>
      <c r="O88" s="896"/>
      <c r="P88" s="118" t="e">
        <f>IF([2]Booking_SGN!$B$2="SGN",INDEX([2]!volume,MATCH($N$11,[2]!customer,0),MATCH([2]Booking_SGN!$C$3,[2]!week,0)),0)</f>
        <v>#N/A</v>
      </c>
      <c r="Q88" s="91">
        <f t="shared" si="11"/>
        <v>0</v>
      </c>
      <c r="R88" s="131">
        <f t="shared" si="12"/>
        <v>0</v>
      </c>
      <c r="S88" s="126" t="e" cm="1">
        <f t="array" ref="S88">_xlfn.IFS(E88="Air",R88,E88="Sea",M88,E88="Air+Sea",M88+R88)</f>
        <v>#N/A</v>
      </c>
      <c r="T88" s="240"/>
      <c r="U88" s="36"/>
    </row>
    <row r="89" spans="1:21" ht="45" x14ac:dyDescent="0.25">
      <c r="A89" s="1059"/>
      <c r="B89" s="472" t="s">
        <v>443</v>
      </c>
      <c r="C89" s="864" t="s">
        <v>153</v>
      </c>
      <c r="D89" s="94" t="s">
        <v>444</v>
      </c>
      <c r="E89" s="835"/>
      <c r="F89" s="865"/>
      <c r="G89" s="217">
        <v>10</v>
      </c>
      <c r="H89" s="317"/>
      <c r="I89" s="855"/>
      <c r="J89" s="905"/>
      <c r="K89" s="117" t="e">
        <f>IF([2]Booking_SGN!$B$2="SGN",INDEX([2]!volume,MATCH($I$11,[2]!customer,0),MATCH([2]Booking_SGN!$C$3,[2]!week,0)),0)</f>
        <v>#N/A</v>
      </c>
      <c r="L89" s="117">
        <f t="shared" si="9"/>
        <v>10</v>
      </c>
      <c r="M89" s="120">
        <f t="shared" si="10"/>
        <v>0</v>
      </c>
      <c r="N89" s="855"/>
      <c r="O89" s="896"/>
      <c r="P89" s="118" t="e">
        <f>IF([2]Booking_SGN!$B$2="SGN",INDEX([2]!volume,MATCH($N$11,[2]!customer,0),MATCH([2]Booking_SGN!$C$3,[2]!week,0)),0)</f>
        <v>#N/A</v>
      </c>
      <c r="Q89" s="91">
        <f t="shared" si="11"/>
        <v>0</v>
      </c>
      <c r="R89" s="131">
        <f t="shared" si="12"/>
        <v>0</v>
      </c>
      <c r="S89" s="126" t="e" cm="1">
        <f t="array" ref="S89">_xlfn.IFS(E89="Air",R89,E89="Sea",M89,E89="Air+Sea",M89+R89)</f>
        <v>#N/A</v>
      </c>
      <c r="T89" s="240"/>
      <c r="U89" s="36"/>
    </row>
    <row r="90" spans="1:21" x14ac:dyDescent="0.25">
      <c r="A90" s="1059"/>
      <c r="B90" s="472"/>
      <c r="C90" s="864" t="s">
        <v>153</v>
      </c>
      <c r="D90" s="94" t="s">
        <v>445</v>
      </c>
      <c r="E90" s="835"/>
      <c r="F90" s="866"/>
      <c r="G90" s="217">
        <v>35</v>
      </c>
      <c r="H90" s="318"/>
      <c r="I90" s="855"/>
      <c r="J90" s="905"/>
      <c r="K90" s="117" t="e">
        <f>IF([2]Booking_SGN!$B$2="SGN",INDEX([2]!volume,MATCH($I$11,[2]!customer,0),MATCH([2]Booking_SGN!$C$3,[2]!week,0)),0)</f>
        <v>#N/A</v>
      </c>
      <c r="L90" s="117">
        <f t="shared" si="9"/>
        <v>35</v>
      </c>
      <c r="M90" s="120">
        <f t="shared" si="10"/>
        <v>0</v>
      </c>
      <c r="N90" s="855"/>
      <c r="O90" s="896"/>
      <c r="P90" s="118" t="e">
        <f>IF([2]Booking_SGN!$B$2="SGN",INDEX([2]!volume,MATCH($N$11,[2]!customer,0),MATCH([2]Booking_SGN!$C$3,[2]!week,0)),0)</f>
        <v>#N/A</v>
      </c>
      <c r="Q90" s="91">
        <f t="shared" si="11"/>
        <v>0</v>
      </c>
      <c r="R90" s="131">
        <f t="shared" si="12"/>
        <v>0</v>
      </c>
      <c r="S90" s="126" t="e" cm="1">
        <f t="array" ref="S90">_xlfn.IFS(E90="Air",R90,E90="Sea",M90,E90="Air+Sea",M90+R90)</f>
        <v>#N/A</v>
      </c>
      <c r="T90" s="240"/>
    </row>
    <row r="91" spans="1:21" x14ac:dyDescent="0.25">
      <c r="A91" s="1059"/>
      <c r="B91" s="472"/>
      <c r="C91" s="864" t="s">
        <v>153</v>
      </c>
      <c r="D91" s="94" t="s">
        <v>243</v>
      </c>
      <c r="E91" s="835"/>
      <c r="F91" s="866"/>
      <c r="G91" s="217">
        <v>5</v>
      </c>
      <c r="H91" s="318"/>
      <c r="I91" s="855"/>
      <c r="J91" s="905"/>
      <c r="K91" s="117" t="e">
        <f>IF([2]Booking_SGN!$B$2="SGN",INDEX([2]!volume,MATCH($I$11,[2]!customer,0),MATCH([2]Booking_SGN!$C$3,[2]!week,0)),0)</f>
        <v>#N/A</v>
      </c>
      <c r="L91" s="117">
        <f t="shared" si="9"/>
        <v>5</v>
      </c>
      <c r="M91" s="120">
        <f t="shared" si="10"/>
        <v>0</v>
      </c>
      <c r="N91" s="855"/>
      <c r="O91" s="896"/>
      <c r="P91" s="118" t="e">
        <f>IF([2]Booking_SGN!$B$2="SGN",INDEX([2]!volume,MATCH($N$11,[2]!customer,0),MATCH([2]Booking_SGN!$C$3,[2]!week,0)),0)</f>
        <v>#N/A</v>
      </c>
      <c r="Q91" s="91">
        <f t="shared" si="11"/>
        <v>0</v>
      </c>
      <c r="R91" s="131">
        <f t="shared" si="12"/>
        <v>0</v>
      </c>
      <c r="S91" s="126" t="e" cm="1">
        <f t="array" ref="S91">_xlfn.IFS(E91="Air",R91,E91="Sea",M91,E91="Air+Sea",M91+R91)</f>
        <v>#N/A</v>
      </c>
      <c r="T91" s="240"/>
      <c r="U91" s="36"/>
    </row>
    <row r="92" spans="1:21" x14ac:dyDescent="0.25">
      <c r="A92" s="1059"/>
      <c r="B92" s="472"/>
      <c r="C92" s="864" t="s">
        <v>153</v>
      </c>
      <c r="D92" s="94" t="s">
        <v>446</v>
      </c>
      <c r="E92" s="835"/>
      <c r="F92" s="866"/>
      <c r="G92" s="217">
        <v>10</v>
      </c>
      <c r="H92" s="318"/>
      <c r="I92" s="855"/>
      <c r="J92" s="905"/>
      <c r="K92" s="117" t="e">
        <f>IF([2]Booking_SGN!$B$2="SGN",INDEX([2]!volume,MATCH($I$11,[2]!customer,0),MATCH([2]Booking_SGN!$C$3,[2]!week,0)),0)</f>
        <v>#N/A</v>
      </c>
      <c r="L92" s="117">
        <f t="shared" si="9"/>
        <v>10</v>
      </c>
      <c r="M92" s="120">
        <f t="shared" si="10"/>
        <v>0</v>
      </c>
      <c r="N92" s="855"/>
      <c r="O92" s="896"/>
      <c r="P92" s="118" t="e">
        <f>IF([2]Booking_SGN!$B$2="SGN",INDEX([2]!volume,MATCH($N$11,[2]!customer,0),MATCH([2]Booking_SGN!$C$3,[2]!week,0)),0)</f>
        <v>#N/A</v>
      </c>
      <c r="Q92" s="91">
        <f t="shared" si="11"/>
        <v>0</v>
      </c>
      <c r="R92" s="131">
        <f t="shared" si="12"/>
        <v>0</v>
      </c>
      <c r="S92" s="126" t="e" cm="1">
        <f t="array" ref="S92">_xlfn.IFS(E92="Air",R92,E92="Sea",M92,E92="Air+Sea",M92+R92)</f>
        <v>#N/A</v>
      </c>
      <c r="T92" s="240"/>
      <c r="U92" s="36"/>
    </row>
    <row r="93" spans="1:21" ht="30" x14ac:dyDescent="0.25">
      <c r="A93" s="1059"/>
      <c r="B93" s="472" t="s">
        <v>447</v>
      </c>
      <c r="C93" s="864" t="s">
        <v>153</v>
      </c>
      <c r="D93" s="94" t="s">
        <v>448</v>
      </c>
      <c r="E93" s="835"/>
      <c r="F93" s="856"/>
      <c r="G93" s="217">
        <v>18</v>
      </c>
      <c r="H93" s="315"/>
      <c r="I93" s="855"/>
      <c r="J93" s="905"/>
      <c r="K93" s="117" t="e">
        <f>IF([2]Booking_SGN!$B$2="SGN",INDEX([2]!volume,MATCH($I$11,[2]!customer,0),MATCH([2]Booking_SGN!$C$3,[2]!week,0)),0)</f>
        <v>#N/A</v>
      </c>
      <c r="L93" s="117">
        <f t="shared" si="9"/>
        <v>18</v>
      </c>
      <c r="M93" s="120">
        <f t="shared" si="10"/>
        <v>0</v>
      </c>
      <c r="N93" s="855"/>
      <c r="O93" s="896"/>
      <c r="P93" s="118" t="e">
        <f>IF([2]Booking_SGN!$B$2="SGN",INDEX([2]!volume,MATCH($N$11,[2]!customer,0),MATCH([2]Booking_SGN!$C$3,[2]!week,0)),0)</f>
        <v>#N/A</v>
      </c>
      <c r="Q93" s="91">
        <f t="shared" si="11"/>
        <v>0</v>
      </c>
      <c r="R93" s="131">
        <f t="shared" si="12"/>
        <v>0</v>
      </c>
      <c r="S93" s="126" t="e" cm="1">
        <f t="array" ref="S93">_xlfn.IFS(E93="Air",R93,E93="Sea",M93,E93="Air+Sea",M93+R93)</f>
        <v>#N/A</v>
      </c>
      <c r="T93" s="240"/>
      <c r="U93" s="36"/>
    </row>
    <row r="94" spans="1:21" ht="30" x14ac:dyDescent="0.25">
      <c r="A94" s="1059"/>
      <c r="B94" s="472" t="s">
        <v>449</v>
      </c>
      <c r="C94" s="864" t="s">
        <v>153</v>
      </c>
      <c r="D94" s="94" t="s">
        <v>450</v>
      </c>
      <c r="E94" s="835"/>
      <c r="F94" s="856"/>
      <c r="G94" s="217">
        <v>20</v>
      </c>
      <c r="H94" s="315"/>
      <c r="I94" s="855"/>
      <c r="J94" s="905"/>
      <c r="K94" s="117" t="e">
        <f>IF([2]Booking_SGN!$B$2="SGN",INDEX([2]!volume,MATCH($I$11,[2]!customer,0),MATCH([2]Booking_SGN!$C$3,[2]!week,0)),0)</f>
        <v>#N/A</v>
      </c>
      <c r="L94" s="117">
        <f t="shared" si="9"/>
        <v>20</v>
      </c>
      <c r="M94" s="120">
        <f t="shared" si="10"/>
        <v>0</v>
      </c>
      <c r="N94" s="855"/>
      <c r="O94" s="896"/>
      <c r="P94" s="118" t="e">
        <f>IF([2]Booking_SGN!$B$2="SGN",INDEX([2]!volume,MATCH($N$11,[2]!customer,0),MATCH([2]Booking_SGN!$C$3,[2]!week,0)),0)</f>
        <v>#N/A</v>
      </c>
      <c r="Q94" s="91">
        <f t="shared" si="11"/>
        <v>0</v>
      </c>
      <c r="R94" s="131">
        <f t="shared" si="12"/>
        <v>0</v>
      </c>
      <c r="S94" s="126" t="e" cm="1">
        <f t="array" ref="S94">_xlfn.IFS(E94="Air",R94,E94="Sea",M94,E94="Air+Sea",M94+R94)</f>
        <v>#N/A</v>
      </c>
      <c r="T94" s="240"/>
      <c r="U94" s="36"/>
    </row>
    <row r="95" spans="1:21" ht="25.5" customHeight="1" x14ac:dyDescent="0.25">
      <c r="A95" s="1059"/>
      <c r="B95" s="472"/>
      <c r="C95" s="864" t="s">
        <v>153</v>
      </c>
      <c r="D95" s="94" t="s">
        <v>451</v>
      </c>
      <c r="E95" s="835"/>
      <c r="F95" s="856"/>
      <c r="G95" s="217">
        <v>45</v>
      </c>
      <c r="H95" s="315"/>
      <c r="I95" s="855"/>
      <c r="J95" s="905"/>
      <c r="K95" s="117" t="e">
        <f>IF([2]Booking_SGN!$B$2="SGN",INDEX([2]!volume,MATCH($I$11,[2]!customer,0),MATCH([2]Booking_SGN!$C$3,[2]!week,0)),0)</f>
        <v>#N/A</v>
      </c>
      <c r="L95" s="117">
        <f t="shared" si="9"/>
        <v>45</v>
      </c>
      <c r="M95" s="120">
        <f t="shared" si="10"/>
        <v>0</v>
      </c>
      <c r="N95" s="855"/>
      <c r="O95" s="896"/>
      <c r="P95" s="118" t="e">
        <f>IF([2]Booking_SGN!$B$2="SGN",INDEX([2]!volume,MATCH($N$11,[2]!customer,0),MATCH([2]Booking_SGN!$C$3,[2]!week,0)),0)</f>
        <v>#N/A</v>
      </c>
      <c r="Q95" s="91">
        <f t="shared" si="11"/>
        <v>0</v>
      </c>
      <c r="R95" s="131">
        <f t="shared" si="12"/>
        <v>0</v>
      </c>
      <c r="S95" s="126" t="e" cm="1">
        <f t="array" ref="S95">_xlfn.IFS(E95="Air",R95,E95="Sea",M95,E95="Air+Sea",M95+R95)</f>
        <v>#N/A</v>
      </c>
      <c r="T95" s="240"/>
      <c r="U95" s="36"/>
    </row>
    <row r="96" spans="1:21" x14ac:dyDescent="0.25">
      <c r="A96" s="1059"/>
      <c r="B96" s="472"/>
      <c r="C96" s="864" t="s">
        <v>153</v>
      </c>
      <c r="D96" s="94" t="s">
        <v>452</v>
      </c>
      <c r="E96" s="835"/>
      <c r="F96" s="856"/>
      <c r="G96" s="217">
        <v>35</v>
      </c>
      <c r="H96" s="315"/>
      <c r="I96" s="855"/>
      <c r="J96" s="905"/>
      <c r="K96" s="117" t="e">
        <f>IF([2]Booking_SGN!$B$2="SGN",INDEX([2]!volume,MATCH($I$11,[2]!customer,0),MATCH([2]Booking_SGN!$C$3,[2]!week,0)),0)</f>
        <v>#N/A</v>
      </c>
      <c r="L96" s="117">
        <f t="shared" si="9"/>
        <v>35</v>
      </c>
      <c r="M96" s="120">
        <f t="shared" si="10"/>
        <v>0</v>
      </c>
      <c r="N96" s="855"/>
      <c r="O96" s="896"/>
      <c r="P96" s="118" t="e">
        <f>IF([2]Booking_SGN!$B$2="SGN",INDEX([2]!volume,MATCH($N$11,[2]!customer,0),MATCH([2]Booking_SGN!$C$3,[2]!week,0)),0)</f>
        <v>#N/A</v>
      </c>
      <c r="Q96" s="91">
        <f t="shared" si="11"/>
        <v>0</v>
      </c>
      <c r="R96" s="131">
        <f t="shared" si="12"/>
        <v>0</v>
      </c>
      <c r="S96" s="126" t="e" cm="1">
        <f t="array" ref="S96">_xlfn.IFS(E96="Air",R96,E96="Sea",M96,E96="Air+Sea",M96+R96)</f>
        <v>#N/A</v>
      </c>
      <c r="T96" s="240"/>
      <c r="U96" s="36"/>
    </row>
    <row r="97" spans="1:21" x14ac:dyDescent="0.25">
      <c r="A97" s="1059"/>
      <c r="B97" s="472" t="s">
        <v>453</v>
      </c>
      <c r="C97" s="864" t="s">
        <v>153</v>
      </c>
      <c r="D97" s="94" t="s">
        <v>454</v>
      </c>
      <c r="E97" s="835"/>
      <c r="F97" s="856"/>
      <c r="G97" s="217">
        <v>30</v>
      </c>
      <c r="H97" s="315"/>
      <c r="I97" s="855"/>
      <c r="J97" s="905"/>
      <c r="K97" s="117" t="e">
        <f>IF([2]Booking_SGN!$B$2="SGN",INDEX([2]!volume,MATCH($I$11,[2]!customer,0),MATCH([2]Booking_SGN!$C$3,[2]!week,0)),0)</f>
        <v>#N/A</v>
      </c>
      <c r="L97" s="117">
        <f t="shared" si="9"/>
        <v>30</v>
      </c>
      <c r="M97" s="120">
        <f t="shared" si="10"/>
        <v>0</v>
      </c>
      <c r="N97" s="855"/>
      <c r="O97" s="896"/>
      <c r="P97" s="118" t="e">
        <f>IF([2]Booking_SGN!$B$2="SGN",INDEX([2]!volume,MATCH($N$11,[2]!customer,0),MATCH([2]Booking_SGN!$C$3,[2]!week,0)),0)</f>
        <v>#N/A</v>
      </c>
      <c r="Q97" s="91">
        <f t="shared" si="11"/>
        <v>0</v>
      </c>
      <c r="R97" s="131">
        <f t="shared" si="12"/>
        <v>0</v>
      </c>
      <c r="S97" s="126" t="e" cm="1">
        <f t="array" ref="S97">_xlfn.IFS(E97="Air",R97,E97="Sea",M97,E97="Air+Sea",M97+R97)</f>
        <v>#N/A</v>
      </c>
      <c r="T97" s="240"/>
      <c r="U97" s="36"/>
    </row>
    <row r="98" spans="1:21" x14ac:dyDescent="0.25">
      <c r="A98" s="1059"/>
      <c r="B98" s="472" t="s">
        <v>455</v>
      </c>
      <c r="C98" s="864" t="s">
        <v>456</v>
      </c>
      <c r="D98" s="94" t="s">
        <v>457</v>
      </c>
      <c r="E98" s="835"/>
      <c r="F98" s="856"/>
      <c r="G98" s="217">
        <v>20</v>
      </c>
      <c r="H98" s="315"/>
      <c r="I98" s="855"/>
      <c r="J98" s="905"/>
      <c r="K98" s="117" t="e">
        <f>IF([2]Booking_SGN!$B$2="SGN",INDEX([2]!volume,MATCH($I$11,[2]!customer,0),MATCH([2]Booking_SGN!$C$3,[2]!week,0)),0)</f>
        <v>#N/A</v>
      </c>
      <c r="L98" s="117">
        <f t="shared" si="9"/>
        <v>0</v>
      </c>
      <c r="M98" s="120">
        <f t="shared" si="10"/>
        <v>0</v>
      </c>
      <c r="N98" s="855"/>
      <c r="O98" s="896"/>
      <c r="P98" s="118" t="e">
        <f>IF([2]Booking_SGN!$B$2="SGN",INDEX([2]!volume,MATCH($N$11,[2]!customer,0),MATCH([2]Booking_SGN!$C$3,[2]!week,0)),0)</f>
        <v>#N/A</v>
      </c>
      <c r="Q98" s="91">
        <f t="shared" si="11"/>
        <v>0</v>
      </c>
      <c r="R98" s="131">
        <f t="shared" si="12"/>
        <v>0</v>
      </c>
      <c r="S98" s="126" t="e" cm="1">
        <f t="array" ref="S98">_xlfn.IFS(E98="Air",R98,E98="Sea",M98,E98="Air+Sea",M98+R98)</f>
        <v>#N/A</v>
      </c>
      <c r="T98" s="240"/>
      <c r="U98" s="36"/>
    </row>
    <row r="99" spans="1:21" x14ac:dyDescent="0.25">
      <c r="A99" s="1059"/>
      <c r="B99" s="472" t="s">
        <v>458</v>
      </c>
      <c r="C99" s="864" t="s">
        <v>456</v>
      </c>
      <c r="D99" s="94" t="s">
        <v>459</v>
      </c>
      <c r="E99" s="835"/>
      <c r="F99" s="856"/>
      <c r="G99" s="217">
        <v>70</v>
      </c>
      <c r="H99" s="315"/>
      <c r="I99" s="855"/>
      <c r="J99" s="905"/>
      <c r="K99" s="117" t="e">
        <f>IF([2]Booking_SGN!$B$2="SGN",INDEX([2]!volume,MATCH($I$11,[2]!customer,0),MATCH([2]Booking_SGN!$C$3,[2]!week,0)),0)</f>
        <v>#N/A</v>
      </c>
      <c r="L99" s="117">
        <f t="shared" si="9"/>
        <v>0</v>
      </c>
      <c r="M99" s="120">
        <f t="shared" si="10"/>
        <v>0</v>
      </c>
      <c r="N99" s="855"/>
      <c r="O99" s="896"/>
      <c r="P99" s="118" t="e">
        <f>IF([2]Booking_SGN!$B$2="SGN",INDEX([2]!volume,MATCH($N$11,[2]!customer,0),MATCH([2]Booking_SGN!$C$3,[2]!week,0)),0)</f>
        <v>#N/A</v>
      </c>
      <c r="Q99" s="91">
        <f t="shared" si="11"/>
        <v>0</v>
      </c>
      <c r="R99" s="131">
        <f t="shared" si="12"/>
        <v>0</v>
      </c>
      <c r="S99" s="126" t="e" cm="1">
        <f t="array" ref="S99">_xlfn.IFS(E99="Air",R99,E99="Sea",M99,E99="Air+Sea",M99+R99)</f>
        <v>#N/A</v>
      </c>
      <c r="T99" s="240"/>
      <c r="U99" s="36"/>
    </row>
    <row r="100" spans="1:21" x14ac:dyDescent="0.25">
      <c r="A100" s="1059"/>
      <c r="B100" s="472"/>
      <c r="C100" s="864" t="s">
        <v>456</v>
      </c>
      <c r="D100" s="94" t="s">
        <v>460</v>
      </c>
      <c r="E100" s="835"/>
      <c r="F100" s="856"/>
      <c r="G100" s="217">
        <v>75</v>
      </c>
      <c r="H100" s="315"/>
      <c r="I100" s="855"/>
      <c r="J100" s="905"/>
      <c r="K100" s="117" t="e">
        <f>IF([2]Booking_SGN!$B$2="SGN",INDEX([2]!volume,MATCH($I$11,[2]!customer,0),MATCH([2]Booking_SGN!$C$3,[2]!week,0)),0)</f>
        <v>#N/A</v>
      </c>
      <c r="L100" s="117">
        <f t="shared" si="9"/>
        <v>0</v>
      </c>
      <c r="M100" s="120">
        <f t="shared" si="10"/>
        <v>0</v>
      </c>
      <c r="N100" s="855"/>
      <c r="O100" s="896"/>
      <c r="P100" s="118" t="e">
        <f>IF([2]Booking_SGN!$B$2="SGN",INDEX([2]!volume,MATCH($N$11,[2]!customer,0),MATCH([2]Booking_SGN!$C$3,[2]!week,0)),0)</f>
        <v>#N/A</v>
      </c>
      <c r="Q100" s="91">
        <f t="shared" si="11"/>
        <v>0</v>
      </c>
      <c r="R100" s="131">
        <f t="shared" si="12"/>
        <v>0</v>
      </c>
      <c r="S100" s="126" t="e" cm="1">
        <f t="array" ref="S100">_xlfn.IFS(E100="Air",R100,E100="Sea",M100,E100="Air+Sea",M100+R100)</f>
        <v>#N/A</v>
      </c>
      <c r="T100" s="240"/>
      <c r="U100" s="36"/>
    </row>
    <row r="101" spans="1:21" x14ac:dyDescent="0.25">
      <c r="A101" s="1059"/>
      <c r="B101" s="472"/>
      <c r="C101" s="864" t="s">
        <v>153</v>
      </c>
      <c r="D101" s="94" t="s">
        <v>461</v>
      </c>
      <c r="E101" s="835"/>
      <c r="F101" s="856"/>
      <c r="G101" s="217">
        <v>400</v>
      </c>
      <c r="H101" s="315"/>
      <c r="I101" s="855"/>
      <c r="J101" s="905"/>
      <c r="K101" s="117" t="e">
        <f>IF([2]Booking_SGN!$B$2="SGN",INDEX([2]!volume,MATCH($I$11,[2]!customer,0),MATCH([2]Booking_SGN!$C$3,[2]!week,0)),0)</f>
        <v>#N/A</v>
      </c>
      <c r="L101" s="117">
        <f t="shared" si="9"/>
        <v>400</v>
      </c>
      <c r="M101" s="120">
        <f t="shared" si="10"/>
        <v>0</v>
      </c>
      <c r="N101" s="855"/>
      <c r="O101" s="896"/>
      <c r="P101" s="118" t="e">
        <f>IF([2]Booking_SGN!$B$2="SGN",INDEX([2]!volume,MATCH($N$11,[2]!customer,0),MATCH([2]Booking_SGN!$C$3,[2]!week,0)),0)</f>
        <v>#N/A</v>
      </c>
      <c r="Q101" s="91">
        <f t="shared" si="11"/>
        <v>0</v>
      </c>
      <c r="R101" s="131">
        <f t="shared" si="12"/>
        <v>0</v>
      </c>
      <c r="S101" s="126" t="e" cm="1">
        <f t="array" ref="S101">_xlfn.IFS(E101="Air",R101,E101="Sea",M101,E101="Air+Sea",M101+R101)</f>
        <v>#N/A</v>
      </c>
      <c r="T101" s="240"/>
      <c r="U101" s="36"/>
    </row>
    <row r="102" spans="1:21" x14ac:dyDescent="0.25">
      <c r="A102" s="1059"/>
      <c r="B102" s="472"/>
      <c r="C102" s="864" t="s">
        <v>153</v>
      </c>
      <c r="D102" s="94" t="s">
        <v>462</v>
      </c>
      <c r="E102" s="835"/>
      <c r="F102" s="856"/>
      <c r="G102" s="217">
        <v>75</v>
      </c>
      <c r="H102" s="315"/>
      <c r="I102" s="855"/>
      <c r="J102" s="905"/>
      <c r="K102" s="117" t="e">
        <f>IF([2]Booking_SGN!$B$2="SGN",INDEX([2]!volume,MATCH($I$11,[2]!customer,0),MATCH([2]Booking_SGN!$C$3,[2]!week,0)),0)</f>
        <v>#N/A</v>
      </c>
      <c r="L102" s="117">
        <f t="shared" si="9"/>
        <v>75</v>
      </c>
      <c r="M102" s="120">
        <f t="shared" si="10"/>
        <v>0</v>
      </c>
      <c r="N102" s="855"/>
      <c r="O102" s="896"/>
      <c r="P102" s="118" t="e">
        <f>IF([2]Booking_SGN!$B$2="SGN",INDEX([2]!volume,MATCH($N$11,[2]!customer,0),MATCH([2]Booking_SGN!$C$3,[2]!week,0)),0)</f>
        <v>#N/A</v>
      </c>
      <c r="Q102" s="91">
        <f t="shared" si="11"/>
        <v>0</v>
      </c>
      <c r="R102" s="131">
        <f t="shared" si="12"/>
        <v>0</v>
      </c>
      <c r="S102" s="126" t="e" cm="1">
        <f t="array" ref="S102">_xlfn.IFS(E102="Air",R102,E102="Sea",M102,E102="Air+Sea",M102+R102)</f>
        <v>#N/A</v>
      </c>
      <c r="T102" s="240"/>
      <c r="U102" s="36"/>
    </row>
    <row r="103" spans="1:21" x14ac:dyDescent="0.25">
      <c r="A103" s="1059"/>
      <c r="B103" s="472" t="s">
        <v>463</v>
      </c>
      <c r="C103" s="864" t="s">
        <v>456</v>
      </c>
      <c r="D103" s="94" t="s">
        <v>464</v>
      </c>
      <c r="E103" s="835"/>
      <c r="F103" s="856"/>
      <c r="G103" s="217">
        <v>5</v>
      </c>
      <c r="H103" s="315"/>
      <c r="I103" s="855"/>
      <c r="J103" s="905"/>
      <c r="K103" s="117" t="e">
        <f>IF([2]Booking_SGN!$B$2="SGN",INDEX([2]!volume,MATCH($I$11,[2]!customer,0),MATCH([2]Booking_SGN!$C$3,[2]!week,0)),0)</f>
        <v>#N/A</v>
      </c>
      <c r="L103" s="117">
        <f t="shared" si="9"/>
        <v>0</v>
      </c>
      <c r="M103" s="120">
        <f t="shared" si="10"/>
        <v>0</v>
      </c>
      <c r="N103" s="855"/>
      <c r="O103" s="896"/>
      <c r="P103" s="118" t="e">
        <f>IF([2]Booking_SGN!$B$2="SGN",INDEX([2]!volume,MATCH($N$11,[2]!customer,0),MATCH([2]Booking_SGN!$C$3,[2]!week,0)),0)</f>
        <v>#N/A</v>
      </c>
      <c r="Q103" s="91">
        <f t="shared" si="11"/>
        <v>0</v>
      </c>
      <c r="R103" s="131">
        <f t="shared" si="12"/>
        <v>0</v>
      </c>
      <c r="S103" s="126" t="e" cm="1">
        <f t="array" ref="S103">_xlfn.IFS(E103="Air",R103,E103="Sea",M103,E103="Air+Sea",M103+R103)</f>
        <v>#N/A</v>
      </c>
      <c r="T103" s="240"/>
      <c r="U103" s="36"/>
    </row>
    <row r="104" spans="1:21" ht="16.5" customHeight="1" x14ac:dyDescent="0.25">
      <c r="A104" s="1059"/>
      <c r="B104" s="472"/>
      <c r="C104" s="864" t="s">
        <v>456</v>
      </c>
      <c r="D104" s="94" t="s">
        <v>465</v>
      </c>
      <c r="E104" s="835"/>
      <c r="F104" s="856"/>
      <c r="G104" s="217">
        <v>15</v>
      </c>
      <c r="H104" s="315"/>
      <c r="I104" s="855"/>
      <c r="J104" s="905"/>
      <c r="K104" s="117" t="e">
        <f>IF([2]Booking_SGN!$B$2="SGN",INDEX([2]!volume,MATCH($I$11,[2]!customer,0),MATCH([2]Booking_SGN!$C$3,[2]!week,0)),0)</f>
        <v>#N/A</v>
      </c>
      <c r="L104" s="117">
        <f t="shared" si="9"/>
        <v>0</v>
      </c>
      <c r="M104" s="120">
        <f t="shared" si="10"/>
        <v>0</v>
      </c>
      <c r="N104" s="855"/>
      <c r="O104" s="896"/>
      <c r="P104" s="118" t="e">
        <f>IF([2]Booking_SGN!$B$2="SGN",INDEX([2]!volume,MATCH($N$11,[2]!customer,0),MATCH([2]Booking_SGN!$C$3,[2]!week,0)),0)</f>
        <v>#N/A</v>
      </c>
      <c r="Q104" s="91">
        <f t="shared" si="11"/>
        <v>0</v>
      </c>
      <c r="R104" s="131">
        <f t="shared" si="12"/>
        <v>0</v>
      </c>
      <c r="S104" s="126" t="e" cm="1">
        <f t="array" ref="S104">_xlfn.IFS(E104="Air",R104,E104="Sea",M104,E104="Air+Sea",M104+R104)</f>
        <v>#N/A</v>
      </c>
      <c r="T104" s="240"/>
      <c r="U104" s="36"/>
    </row>
    <row r="105" spans="1:21" x14ac:dyDescent="0.25">
      <c r="A105" s="1059"/>
      <c r="B105" s="472"/>
      <c r="C105" s="864" t="s">
        <v>456</v>
      </c>
      <c r="D105" s="94" t="s">
        <v>466</v>
      </c>
      <c r="E105" s="835"/>
      <c r="F105" s="856"/>
      <c r="G105" s="217">
        <v>40</v>
      </c>
      <c r="H105" s="315"/>
      <c r="I105" s="855"/>
      <c r="J105" s="905"/>
      <c r="K105" s="117" t="e">
        <f>IF([2]Booking_SGN!$B$2="SGN",INDEX([2]!volume,MATCH($I$11,[2]!customer,0),MATCH([2]Booking_SGN!$C$3,[2]!week,0)),0)</f>
        <v>#N/A</v>
      </c>
      <c r="L105" s="117">
        <f t="shared" si="9"/>
        <v>0</v>
      </c>
      <c r="M105" s="120">
        <f t="shared" si="10"/>
        <v>0</v>
      </c>
      <c r="N105" s="855"/>
      <c r="O105" s="896"/>
      <c r="P105" s="118" t="e">
        <f>IF([2]Booking_SGN!$B$2="SGN",INDEX([2]!volume,MATCH($N$11,[2]!customer,0),MATCH([2]Booking_SGN!$C$3,[2]!week,0)),0)</f>
        <v>#N/A</v>
      </c>
      <c r="Q105" s="91">
        <f t="shared" si="11"/>
        <v>0</v>
      </c>
      <c r="R105" s="131">
        <f t="shared" si="12"/>
        <v>0</v>
      </c>
      <c r="S105" s="126" t="e" cm="1">
        <f t="array" ref="S105">_xlfn.IFS(E105="Air",R105,E105="Sea",M105,E105="Air+Sea",M105+R105)</f>
        <v>#N/A</v>
      </c>
      <c r="T105" s="240"/>
      <c r="U105" s="36"/>
    </row>
    <row r="106" spans="1:21" ht="30" x14ac:dyDescent="0.25">
      <c r="A106" s="1059"/>
      <c r="B106" s="472"/>
      <c r="C106" s="864" t="s">
        <v>456</v>
      </c>
      <c r="D106" s="94" t="s">
        <v>467</v>
      </c>
      <c r="E106" s="835"/>
      <c r="F106" s="856"/>
      <c r="G106" s="217">
        <v>5</v>
      </c>
      <c r="H106" s="315"/>
      <c r="I106" s="855"/>
      <c r="J106" s="905"/>
      <c r="K106" s="117" t="e">
        <f>IF([2]Booking_SGN!$B$2="SGN",INDEX([2]!volume,MATCH($I$11,[2]!customer,0),MATCH([2]Booking_SGN!$C$3,[2]!week,0)),0)</f>
        <v>#N/A</v>
      </c>
      <c r="L106" s="117">
        <f t="shared" si="9"/>
        <v>0</v>
      </c>
      <c r="M106" s="120">
        <f t="shared" si="10"/>
        <v>0</v>
      </c>
      <c r="N106" s="855"/>
      <c r="O106" s="896"/>
      <c r="P106" s="118" t="e">
        <f>IF([2]Booking_SGN!$B$2="SGN",INDEX([2]!volume,MATCH($N$11,[2]!customer,0),MATCH([2]Booking_SGN!$C$3,[2]!week,0)),0)</f>
        <v>#N/A</v>
      </c>
      <c r="Q106" s="91">
        <f t="shared" si="11"/>
        <v>0</v>
      </c>
      <c r="R106" s="131">
        <f t="shared" si="12"/>
        <v>0</v>
      </c>
      <c r="S106" s="126" t="e" cm="1">
        <f t="array" ref="S106">_xlfn.IFS(E106="Air",R106,E106="Sea",M106,E106="Air+Sea",M106+R106)</f>
        <v>#N/A</v>
      </c>
      <c r="T106" s="240"/>
      <c r="U106" s="36"/>
    </row>
    <row r="107" spans="1:21" x14ac:dyDescent="0.25">
      <c r="A107" s="1059"/>
      <c r="B107" s="472" t="s">
        <v>468</v>
      </c>
      <c r="C107" s="864" t="s">
        <v>456</v>
      </c>
      <c r="D107" s="94" t="s">
        <v>469</v>
      </c>
      <c r="E107" s="835"/>
      <c r="F107" s="856"/>
      <c r="G107" s="217">
        <v>5</v>
      </c>
      <c r="H107" s="315"/>
      <c r="I107" s="855"/>
      <c r="J107" s="905"/>
      <c r="K107" s="117" t="e">
        <f>IF([2]Booking_SGN!$B$2="SGN",INDEX([2]!volume,MATCH($I$11,[2]!customer,0),MATCH([2]Booking_SGN!$C$3,[2]!week,0)),0)</f>
        <v>#N/A</v>
      </c>
      <c r="L107" s="117">
        <f t="shared" si="9"/>
        <v>0</v>
      </c>
      <c r="M107" s="120">
        <f t="shared" si="10"/>
        <v>0</v>
      </c>
      <c r="N107" s="855"/>
      <c r="O107" s="896"/>
      <c r="P107" s="118" t="e">
        <f>IF([2]Booking_SGN!$B$2="SGN",INDEX([2]!volume,MATCH($N$11,[2]!customer,0),MATCH([2]Booking_SGN!$C$3,[2]!week,0)),0)</f>
        <v>#N/A</v>
      </c>
      <c r="Q107" s="91">
        <f t="shared" si="11"/>
        <v>0</v>
      </c>
      <c r="R107" s="131">
        <f t="shared" si="12"/>
        <v>0</v>
      </c>
      <c r="S107" s="126" t="e" cm="1">
        <f t="array" ref="S107">_xlfn.IFS(E107="Air",R107,E107="Sea",M107,E107="Air+Sea",M107+R107)</f>
        <v>#N/A</v>
      </c>
      <c r="T107" s="240"/>
      <c r="U107" s="36"/>
    </row>
    <row r="108" spans="1:21" x14ac:dyDescent="0.25">
      <c r="A108" s="1059"/>
      <c r="B108" s="472"/>
      <c r="C108" s="864" t="s">
        <v>456</v>
      </c>
      <c r="D108" s="94" t="s">
        <v>470</v>
      </c>
      <c r="E108" s="835"/>
      <c r="F108" s="856"/>
      <c r="G108" s="217">
        <v>30</v>
      </c>
      <c r="H108" s="315"/>
      <c r="I108" s="855"/>
      <c r="J108" s="905"/>
      <c r="K108" s="117" t="e">
        <f>IF([2]Booking_SGN!$B$2="SGN",INDEX([2]!volume,MATCH($I$11,[2]!customer,0),MATCH([2]Booking_SGN!$C$3,[2]!week,0)),0)</f>
        <v>#N/A</v>
      </c>
      <c r="L108" s="117">
        <f t="shared" si="9"/>
        <v>0</v>
      </c>
      <c r="M108" s="120">
        <f t="shared" si="10"/>
        <v>0</v>
      </c>
      <c r="N108" s="855"/>
      <c r="O108" s="896"/>
      <c r="P108" s="118" t="e">
        <f>IF([2]Booking_SGN!$B$2="SGN",INDEX([2]!volume,MATCH($N$11,[2]!customer,0),MATCH([2]Booking_SGN!$C$3,[2]!week,0)),0)</f>
        <v>#N/A</v>
      </c>
      <c r="Q108" s="91">
        <f t="shared" si="11"/>
        <v>0</v>
      </c>
      <c r="R108" s="131">
        <f t="shared" si="12"/>
        <v>0</v>
      </c>
      <c r="S108" s="126" t="e" cm="1">
        <f t="array" ref="S108">_xlfn.IFS(E108="Air",R108,E108="Sea",M108,E108="Air+Sea",M108+R108)</f>
        <v>#N/A</v>
      </c>
      <c r="T108" s="240"/>
      <c r="U108" s="36"/>
    </row>
    <row r="109" spans="1:21" x14ac:dyDescent="0.25">
      <c r="A109" s="1059"/>
      <c r="B109" s="472"/>
      <c r="C109" s="864" t="s">
        <v>456</v>
      </c>
      <c r="D109" s="94" t="s">
        <v>471</v>
      </c>
      <c r="E109" s="835"/>
      <c r="F109" s="856"/>
      <c r="G109" s="217">
        <v>180</v>
      </c>
      <c r="H109" s="315"/>
      <c r="I109" s="855"/>
      <c r="J109" s="905"/>
      <c r="K109" s="117" t="e">
        <f>IF([2]Booking_SGN!$B$2="SGN",INDEX([2]!volume,MATCH($I$11,[2]!customer,0),MATCH([2]Booking_SGN!$C$3,[2]!week,0)),0)</f>
        <v>#N/A</v>
      </c>
      <c r="L109" s="117">
        <f t="shared" si="9"/>
        <v>0</v>
      </c>
      <c r="M109" s="120">
        <f t="shared" si="10"/>
        <v>0</v>
      </c>
      <c r="N109" s="855"/>
      <c r="O109" s="896"/>
      <c r="P109" s="118" t="e">
        <f>IF([2]Booking_SGN!$B$2="SGN",INDEX([2]!volume,MATCH($N$11,[2]!customer,0),MATCH([2]Booking_SGN!$C$3,[2]!week,0)),0)</f>
        <v>#N/A</v>
      </c>
      <c r="Q109" s="91">
        <f t="shared" si="11"/>
        <v>0</v>
      </c>
      <c r="R109" s="131">
        <f t="shared" si="12"/>
        <v>0</v>
      </c>
      <c r="S109" s="126" t="e" cm="1">
        <f t="array" ref="S109">_xlfn.IFS(E109="Air",R109,E109="Sea",M109,E109="Air+Sea",M109+R109)</f>
        <v>#N/A</v>
      </c>
      <c r="T109" s="240"/>
      <c r="U109" s="36"/>
    </row>
    <row r="110" spans="1:21" ht="30" x14ac:dyDescent="0.25">
      <c r="A110" s="1059"/>
      <c r="B110" s="472" t="s">
        <v>472</v>
      </c>
      <c r="C110" s="864" t="s">
        <v>183</v>
      </c>
      <c r="D110" s="94" t="s">
        <v>243</v>
      </c>
      <c r="E110" s="835"/>
      <c r="F110" s="856"/>
      <c r="G110" s="217">
        <v>5</v>
      </c>
      <c r="H110" s="315"/>
      <c r="I110" s="855"/>
      <c r="J110" s="905"/>
      <c r="K110" s="117" t="e">
        <f>IF([2]Booking_SGN!$B$2="SGN",INDEX([2]!volume,MATCH($I$11,[2]!customer,0),MATCH([2]Booking_SGN!$C$3,[2]!week,0)),0)</f>
        <v>#N/A</v>
      </c>
      <c r="L110" s="117">
        <f t="shared" si="9"/>
        <v>0</v>
      </c>
      <c r="M110" s="120">
        <f t="shared" si="10"/>
        <v>0</v>
      </c>
      <c r="N110" s="855"/>
      <c r="O110" s="896"/>
      <c r="P110" s="118" t="e">
        <f>IF([2]Booking_SGN!$B$2="SGN",INDEX([2]!volume,MATCH($N$11,[2]!customer,0),MATCH([2]Booking_SGN!$C$3,[2]!week,0)),0)</f>
        <v>#N/A</v>
      </c>
      <c r="Q110" s="91">
        <f t="shared" si="11"/>
        <v>0</v>
      </c>
      <c r="R110" s="131">
        <f t="shared" si="12"/>
        <v>0</v>
      </c>
      <c r="S110" s="126" t="e" cm="1">
        <f t="array" ref="S110">_xlfn.IFS(E110="Air",R110,E110="Sea",M110,E110="Air+Sea",M110+R110)</f>
        <v>#N/A</v>
      </c>
      <c r="T110" s="240"/>
      <c r="U110" s="36"/>
    </row>
    <row r="111" spans="1:21" x14ac:dyDescent="0.25">
      <c r="A111" s="1059"/>
      <c r="B111" s="472"/>
      <c r="C111" s="864" t="s">
        <v>183</v>
      </c>
      <c r="D111" s="94" t="s">
        <v>473</v>
      </c>
      <c r="E111" s="835"/>
      <c r="F111" s="856"/>
      <c r="G111" s="217">
        <v>25</v>
      </c>
      <c r="H111" s="315"/>
      <c r="I111" s="855"/>
      <c r="J111" s="905"/>
      <c r="K111" s="117" t="e">
        <f>IF([2]Booking_SGN!$B$2="SGN",INDEX([2]!volume,MATCH($I$11,[2]!customer,0),MATCH([2]Booking_SGN!$C$3,[2]!week,0)),0)</f>
        <v>#N/A</v>
      </c>
      <c r="L111" s="117">
        <f t="shared" si="9"/>
        <v>0</v>
      </c>
      <c r="M111" s="120">
        <f t="shared" si="10"/>
        <v>0</v>
      </c>
      <c r="N111" s="855"/>
      <c r="O111" s="896"/>
      <c r="P111" s="118" t="e">
        <f>IF([2]Booking_SGN!$B$2="SGN",INDEX([2]!volume,MATCH($N$11,[2]!customer,0),MATCH([2]Booking_SGN!$C$3,[2]!week,0)),0)</f>
        <v>#N/A</v>
      </c>
      <c r="Q111" s="91">
        <f t="shared" si="11"/>
        <v>0</v>
      </c>
      <c r="R111" s="131">
        <f t="shared" si="12"/>
        <v>0</v>
      </c>
      <c r="S111" s="126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059"/>
      <c r="B112" s="472"/>
      <c r="C112" s="864" t="s">
        <v>183</v>
      </c>
      <c r="D112" s="94" t="s">
        <v>474</v>
      </c>
      <c r="E112" s="835"/>
      <c r="F112" s="856"/>
      <c r="G112" s="217">
        <v>20</v>
      </c>
      <c r="H112" s="315"/>
      <c r="I112" s="855"/>
      <c r="J112" s="905"/>
      <c r="K112" s="117" t="e">
        <f>IF([2]Booking_SGN!$B$2="SGN",INDEX([2]!volume,MATCH($I$11,[2]!customer,0),MATCH([2]Booking_SGN!$C$3,[2]!week,0)),0)</f>
        <v>#N/A</v>
      </c>
      <c r="L112" s="117">
        <f t="shared" si="9"/>
        <v>0</v>
      </c>
      <c r="M112" s="120">
        <f t="shared" si="10"/>
        <v>0</v>
      </c>
      <c r="N112" s="855"/>
      <c r="O112" s="896"/>
      <c r="P112" s="118" t="e">
        <f>IF([2]Booking_SGN!$B$2="SGN",INDEX([2]!volume,MATCH($N$11,[2]!customer,0),MATCH([2]Booking_SGN!$C$3,[2]!week,0)),0)</f>
        <v>#N/A</v>
      </c>
      <c r="Q112" s="91">
        <f t="shared" si="11"/>
        <v>0</v>
      </c>
      <c r="R112" s="131">
        <f t="shared" si="12"/>
        <v>0</v>
      </c>
      <c r="S112" s="126" t="e" cm="1">
        <f t="array" ref="S112">_xlfn.IFS(E112="Air",R112,E112="Sea",M112,E112="Air+Sea",M112+R112)</f>
        <v>#N/A</v>
      </c>
      <c r="T112" s="240"/>
      <c r="U112" s="36"/>
    </row>
    <row r="113" spans="1:21" ht="18" customHeight="1" x14ac:dyDescent="0.25">
      <c r="A113" s="1059"/>
      <c r="B113" s="472" t="s">
        <v>475</v>
      </c>
      <c r="C113" s="864" t="s">
        <v>183</v>
      </c>
      <c r="D113" s="94" t="s">
        <v>476</v>
      </c>
      <c r="E113" s="835"/>
      <c r="F113" s="864"/>
      <c r="G113" s="217">
        <v>45</v>
      </c>
      <c r="H113" s="315"/>
      <c r="I113" s="855"/>
      <c r="J113" s="905"/>
      <c r="K113" s="117" t="e">
        <f>IF([2]Booking_SGN!$B$2="SGN",INDEX([2]!volume,MATCH($I$11,[2]!customer,0),MATCH([2]Booking_SGN!$C$3,[2]!week,0)),0)</f>
        <v>#N/A</v>
      </c>
      <c r="L113" s="117">
        <f t="shared" si="9"/>
        <v>0</v>
      </c>
      <c r="M113" s="120">
        <f t="shared" si="10"/>
        <v>0</v>
      </c>
      <c r="N113" s="855"/>
      <c r="O113" s="896"/>
      <c r="P113" s="118" t="e">
        <f>IF([2]Booking_SGN!$B$2="SGN",INDEX([2]!volume,MATCH($N$11,[2]!customer,0),MATCH([2]Booking_SGN!$C$3,[2]!week,0)),0)</f>
        <v>#N/A</v>
      </c>
      <c r="Q113" s="91">
        <f t="shared" si="11"/>
        <v>0</v>
      </c>
      <c r="R113" s="131">
        <f t="shared" si="12"/>
        <v>0</v>
      </c>
      <c r="S113" s="126" t="e" cm="1">
        <f t="array" ref="S113">_xlfn.IFS(E113="Air",R113,E113="Sea",M113,E113="Air+Sea",M113+R113)</f>
        <v>#N/A</v>
      </c>
      <c r="T113" s="240"/>
      <c r="U113" s="36"/>
    </row>
    <row r="114" spans="1:21" ht="15.75" customHeight="1" x14ac:dyDescent="0.25">
      <c r="A114" s="1059"/>
      <c r="B114" s="472"/>
      <c r="C114" s="864" t="s">
        <v>183</v>
      </c>
      <c r="D114" s="94" t="s">
        <v>477</v>
      </c>
      <c r="E114" s="835"/>
      <c r="F114" s="864"/>
      <c r="G114" s="217">
        <v>60</v>
      </c>
      <c r="H114" s="315"/>
      <c r="I114" s="855"/>
      <c r="J114" s="905"/>
      <c r="K114" s="117" t="e">
        <f>IF([2]Booking_SGN!$B$2="SGN",INDEX([2]!volume,MATCH($I$11,[2]!customer,0),MATCH([2]Booking_SGN!$C$3,[2]!week,0)),0)</f>
        <v>#N/A</v>
      </c>
      <c r="L114" s="117">
        <f t="shared" si="9"/>
        <v>0</v>
      </c>
      <c r="M114" s="120">
        <f t="shared" si="10"/>
        <v>0</v>
      </c>
      <c r="N114" s="855"/>
      <c r="O114" s="896"/>
      <c r="P114" s="118" t="e">
        <f>IF([2]Booking_SGN!$B$2="SGN",INDEX([2]!volume,MATCH($N$11,[2]!customer,0),MATCH([2]Booking_SGN!$C$3,[2]!week,0)),0)</f>
        <v>#N/A</v>
      </c>
      <c r="Q114" s="91">
        <f t="shared" si="11"/>
        <v>0</v>
      </c>
      <c r="R114" s="131">
        <f t="shared" si="12"/>
        <v>0</v>
      </c>
      <c r="S114" s="126" t="e" cm="1">
        <f t="array" ref="S114">_xlfn.IFS(E114="Air",R114,E114="Sea",M114,E114="Air+Sea",M114+R114)</f>
        <v>#N/A</v>
      </c>
      <c r="T114" s="240"/>
      <c r="U114" s="36"/>
    </row>
    <row r="115" spans="1:21" ht="18.75" customHeight="1" x14ac:dyDescent="0.25">
      <c r="A115" s="1059"/>
      <c r="B115" s="472" t="s">
        <v>478</v>
      </c>
      <c r="C115" s="832" t="s">
        <v>479</v>
      </c>
      <c r="D115" s="94" t="s">
        <v>480</v>
      </c>
      <c r="E115" s="835"/>
      <c r="F115" s="832"/>
      <c r="G115" s="217">
        <v>5</v>
      </c>
      <c r="H115" s="506"/>
      <c r="I115" s="855"/>
      <c r="J115" s="905"/>
      <c r="K115" s="117" t="e">
        <f>IF([2]Booking_SGN!$B$2="SGN",INDEX([2]!volume,MATCH($I$11,[2]!customer,0),MATCH([2]Booking_SGN!$C$3,[2]!week,0)),0)</f>
        <v>#N/A</v>
      </c>
      <c r="L115" s="117">
        <f t="shared" si="9"/>
        <v>0</v>
      </c>
      <c r="M115" s="120">
        <f t="shared" si="10"/>
        <v>0</v>
      </c>
      <c r="N115" s="855"/>
      <c r="O115" s="896"/>
      <c r="P115" s="118" t="e">
        <f>IF([2]Booking_SGN!$B$2="SGN",INDEX([2]!volume,MATCH($N$11,[2]!customer,0),MATCH([2]Booking_SGN!$C$3,[2]!week,0)),0)</f>
        <v>#N/A</v>
      </c>
      <c r="Q115" s="91">
        <f t="shared" si="11"/>
        <v>0</v>
      </c>
      <c r="R115" s="131">
        <f t="shared" si="12"/>
        <v>0</v>
      </c>
      <c r="S115" s="126" t="e" cm="1">
        <f t="array" ref="S115">_xlfn.IFS(E115="Air",R115,E115="Sea",M115,E115="Air+Sea",M115+R115)</f>
        <v>#N/A</v>
      </c>
      <c r="T115" s="240"/>
      <c r="U115" s="484"/>
    </row>
    <row r="116" spans="1:21" x14ac:dyDescent="0.25">
      <c r="A116" s="1059"/>
      <c r="B116" s="472"/>
      <c r="C116" s="832" t="s">
        <v>479</v>
      </c>
      <c r="D116" s="94" t="s">
        <v>481</v>
      </c>
      <c r="E116" s="835"/>
      <c r="F116" s="832"/>
      <c r="G116" s="217">
        <v>20</v>
      </c>
      <c r="H116" s="506"/>
      <c r="I116" s="844"/>
      <c r="J116" s="905"/>
      <c r="K116" s="117" t="e">
        <f>IF([2]Booking_SGN!$B$2="SGN",INDEX([2]!volume,MATCH($I$11,[2]!customer,0),MATCH([2]Booking_SGN!$C$3,[2]!week,0)),0)</f>
        <v>#N/A</v>
      </c>
      <c r="L116" s="117">
        <f t="shared" si="9"/>
        <v>0</v>
      </c>
      <c r="M116" s="120">
        <f t="shared" si="10"/>
        <v>0</v>
      </c>
      <c r="N116" s="844"/>
      <c r="O116" s="896"/>
      <c r="P116" s="118" t="e">
        <f>IF([2]Booking_SGN!$B$2="SGN",INDEX([2]!volume,MATCH($N$11,[2]!customer,0),MATCH([2]Booking_SGN!$C$3,[2]!week,0)),0)</f>
        <v>#N/A</v>
      </c>
      <c r="Q116" s="91">
        <f t="shared" si="11"/>
        <v>0</v>
      </c>
      <c r="R116" s="131">
        <f t="shared" si="12"/>
        <v>0</v>
      </c>
      <c r="S116" s="126" t="e" cm="1">
        <f t="array" ref="S116">_xlfn.IFS(E116="Air",R116,E116="Sea",M116,E116="Air+Sea",M116+R116)</f>
        <v>#N/A</v>
      </c>
      <c r="T116" s="240"/>
      <c r="U116" s="484"/>
    </row>
    <row r="117" spans="1:21" x14ac:dyDescent="0.25">
      <c r="A117" s="1059"/>
      <c r="B117" s="472"/>
      <c r="C117" s="832" t="s">
        <v>479</v>
      </c>
      <c r="D117" s="94" t="s">
        <v>482</v>
      </c>
      <c r="E117" s="835"/>
      <c r="F117" s="832"/>
      <c r="G117" s="217">
        <v>50</v>
      </c>
      <c r="H117" s="506"/>
      <c r="I117" s="844"/>
      <c r="J117" s="905"/>
      <c r="K117" s="117" t="e">
        <f>IF([2]Booking_SGN!$B$2="SGN",INDEX([2]!volume,MATCH($I$11,[2]!customer,0),MATCH([2]Booking_SGN!$C$3,[2]!week,0)),0)</f>
        <v>#N/A</v>
      </c>
      <c r="L117" s="117">
        <f t="shared" si="9"/>
        <v>0</v>
      </c>
      <c r="M117" s="120">
        <f t="shared" si="10"/>
        <v>0</v>
      </c>
      <c r="N117" s="844"/>
      <c r="O117" s="896"/>
      <c r="P117" s="118" t="e">
        <f>IF([2]Booking_SGN!$B$2="SGN",INDEX([2]!volume,MATCH($N$11,[2]!customer,0),MATCH([2]Booking_SGN!$C$3,[2]!week,0)),0)</f>
        <v>#N/A</v>
      </c>
      <c r="Q117" s="91">
        <f t="shared" si="11"/>
        <v>0</v>
      </c>
      <c r="R117" s="131">
        <f t="shared" si="12"/>
        <v>0</v>
      </c>
      <c r="S117" s="126" t="e" cm="1">
        <f t="array" ref="S117">_xlfn.IFS(E117="Air",R117,E117="Sea",M117,E117="Air+Sea",M117+R117)</f>
        <v>#N/A</v>
      </c>
      <c r="T117" s="240"/>
      <c r="U117" s="484"/>
    </row>
    <row r="118" spans="1:21" x14ac:dyDescent="0.25">
      <c r="A118" s="1059"/>
      <c r="B118" s="472"/>
      <c r="C118" s="832" t="s">
        <v>479</v>
      </c>
      <c r="D118" s="94" t="s">
        <v>483</v>
      </c>
      <c r="E118" s="835"/>
      <c r="F118" s="832"/>
      <c r="G118" s="217">
        <v>10</v>
      </c>
      <c r="H118" s="506"/>
      <c r="I118" s="844"/>
      <c r="J118" s="905"/>
      <c r="K118" s="117" t="e">
        <f>IF([2]Booking_SGN!$B$2="SGN",INDEX([2]!volume,MATCH($I$11,[2]!customer,0),MATCH([2]Booking_SGN!$C$3,[2]!week,0)),0)</f>
        <v>#N/A</v>
      </c>
      <c r="L118" s="117">
        <f t="shared" si="9"/>
        <v>0</v>
      </c>
      <c r="M118" s="120">
        <f t="shared" si="10"/>
        <v>0</v>
      </c>
      <c r="N118" s="844"/>
      <c r="O118" s="896"/>
      <c r="P118" s="118" t="e">
        <f>IF([2]Booking_SGN!$B$2="SGN",INDEX([2]!volume,MATCH($N$11,[2]!customer,0),MATCH([2]Booking_SGN!$C$3,[2]!week,0)),0)</f>
        <v>#N/A</v>
      </c>
      <c r="Q118" s="91">
        <f t="shared" si="11"/>
        <v>0</v>
      </c>
      <c r="R118" s="131">
        <f t="shared" si="12"/>
        <v>0</v>
      </c>
      <c r="S118" s="126" t="e" cm="1">
        <f t="array" ref="S118">_xlfn.IFS(E118="Air",R118,E118="Sea",M118,E118="Air+Sea",M118+R118)</f>
        <v>#N/A</v>
      </c>
      <c r="T118" s="240"/>
      <c r="U118" s="484"/>
    </row>
    <row r="119" spans="1:21" x14ac:dyDescent="0.25">
      <c r="A119" s="1059"/>
      <c r="B119" s="472"/>
      <c r="C119" s="832" t="s">
        <v>479</v>
      </c>
      <c r="D119" s="94" t="s">
        <v>484</v>
      </c>
      <c r="E119" s="835"/>
      <c r="F119" s="832"/>
      <c r="G119" s="217">
        <v>50</v>
      </c>
      <c r="H119" s="506"/>
      <c r="I119" s="844"/>
      <c r="J119" s="905"/>
      <c r="K119" s="117" t="e">
        <f>IF([2]Booking_SGN!$B$2="SGN",INDEX([2]!volume,MATCH($I$11,[2]!customer,0),MATCH([2]Booking_SGN!$C$3,[2]!week,0)),0)</f>
        <v>#N/A</v>
      </c>
      <c r="L119" s="117">
        <f t="shared" si="9"/>
        <v>0</v>
      </c>
      <c r="M119" s="120">
        <f t="shared" si="10"/>
        <v>0</v>
      </c>
      <c r="N119" s="844"/>
      <c r="O119" s="896"/>
      <c r="P119" s="118" t="e">
        <f>IF([2]Booking_SGN!$B$2="SGN",INDEX([2]!volume,MATCH($N$11,[2]!customer,0),MATCH([2]Booking_SGN!$C$3,[2]!week,0)),0)</f>
        <v>#N/A</v>
      </c>
      <c r="Q119" s="91">
        <f t="shared" si="11"/>
        <v>0</v>
      </c>
      <c r="R119" s="131">
        <f t="shared" si="12"/>
        <v>0</v>
      </c>
      <c r="S119" s="126" t="e" cm="1">
        <f t="array" ref="S119">_xlfn.IFS(E119="Air",R119,E119="Sea",M119,E119="Air+Sea",M119+R119)</f>
        <v>#N/A</v>
      </c>
      <c r="T119" s="240"/>
      <c r="U119" s="484"/>
    </row>
    <row r="120" spans="1:21" ht="18.75" customHeight="1" thickBot="1" x14ac:dyDescent="0.3">
      <c r="A120" s="1060"/>
      <c r="B120" s="848"/>
      <c r="C120" s="836" t="s">
        <v>479</v>
      </c>
      <c r="D120" s="849" t="s">
        <v>485</v>
      </c>
      <c r="E120" s="837"/>
      <c r="F120" s="836"/>
      <c r="G120" s="894">
        <v>5</v>
      </c>
      <c r="H120" s="850"/>
      <c r="I120" s="851"/>
      <c r="J120" s="906"/>
      <c r="K120" s="870" t="e">
        <f>IF([2]Booking_SGN!$B$2="SGN",INDEX([2]!volume,MATCH($I$11,[2]!customer,0),MATCH([2]Booking_SGN!$C$3,[2]!week,0)),0)</f>
        <v>#N/A</v>
      </c>
      <c r="L120" s="870">
        <f t="shared" si="9"/>
        <v>0</v>
      </c>
      <c r="M120" s="871">
        <f t="shared" si="10"/>
        <v>0</v>
      </c>
      <c r="N120" s="851"/>
      <c r="O120" s="907"/>
      <c r="P120" s="200" t="e">
        <f>IF([2]Booking_SGN!$B$2="SGN",INDEX([2]!volume,MATCH($N$11,[2]!customer,0),MATCH([2]Booking_SGN!$C$3,[2]!week,0)),0)</f>
        <v>#N/A</v>
      </c>
      <c r="Q120" s="880">
        <f t="shared" si="11"/>
        <v>0</v>
      </c>
      <c r="R120" s="343">
        <f t="shared" si="12"/>
        <v>0</v>
      </c>
      <c r="S120" s="344" t="e" cm="1">
        <f t="array" ref="S120">_xlfn.IFS(E120="Air",R120,E120="Sea",M120,E120="Air+Sea",M120+R120)</f>
        <v>#N/A</v>
      </c>
      <c r="T120" s="240"/>
      <c r="U120" s="484"/>
    </row>
    <row r="121" spans="1:21" ht="18.75" customHeight="1" x14ac:dyDescent="0.25">
      <c r="A121" s="483"/>
      <c r="B121" s="484"/>
      <c r="C121" s="484"/>
      <c r="D121" s="484"/>
      <c r="E121" s="484"/>
      <c r="F121" s="484"/>
      <c r="H121" s="484"/>
      <c r="I121" s="485"/>
      <c r="K121" s="867"/>
      <c r="L121" s="867"/>
      <c r="M121" s="168"/>
      <c r="N121" s="486"/>
      <c r="O121" s="232"/>
      <c r="P121" s="881"/>
      <c r="Q121" s="169"/>
      <c r="R121" s="169"/>
      <c r="S121" s="170"/>
      <c r="T121" s="240"/>
      <c r="U121" s="484"/>
    </row>
    <row r="122" spans="1:21" ht="18.75" customHeight="1" thickBot="1" x14ac:dyDescent="0.3">
      <c r="A122" s="487"/>
      <c r="B122" s="484"/>
      <c r="C122" s="484"/>
      <c r="D122" s="484"/>
      <c r="E122" s="484"/>
      <c r="F122" s="484"/>
      <c r="H122" s="484"/>
      <c r="I122" s="485"/>
      <c r="K122" s="867"/>
      <c r="L122" s="867"/>
      <c r="M122" s="168"/>
      <c r="N122" s="485"/>
      <c r="O122" s="231"/>
      <c r="P122" s="867"/>
      <c r="Q122" s="168"/>
      <c r="R122" s="168"/>
      <c r="S122" s="171"/>
      <c r="T122" s="240"/>
      <c r="U122" s="484"/>
    </row>
    <row r="123" spans="1:21" ht="36.75" customHeight="1" x14ac:dyDescent="0.25">
      <c r="A123" s="310"/>
      <c r="I123" s="160"/>
      <c r="J123" s="66" t="s">
        <v>486</v>
      </c>
      <c r="K123" s="243" t="e">
        <f>IF([2]Booking_SGN!$B$2="SGN",INDEX([2]!volume,MATCH($I$11,[2]!customer,0),MATCH([2]Booking_SGN!$C$3,[2]!week,0)),0)</f>
        <v>#N/A</v>
      </c>
      <c r="L123" s="243">
        <f>SUM(L85:L122)</f>
        <v>683</v>
      </c>
      <c r="M123" s="243">
        <f>SUM(M85:M122)</f>
        <v>0</v>
      </c>
      <c r="N123" s="160"/>
      <c r="O123" s="66" t="s">
        <v>486</v>
      </c>
      <c r="P123" s="882" t="e">
        <f>IF([2]Booking_SGN!$B$2="SGN",INDEX([2]!volume,MATCH($N$11,[2]!customer,0),MATCH([2]Booking_SGN!$C$3,[2]!week,0)),0)</f>
        <v>#N/A</v>
      </c>
      <c r="Q123" s="882">
        <f>SUM(Q85:Q122)</f>
        <v>0</v>
      </c>
      <c r="R123" s="883">
        <f>SUM(R85:R122)</f>
        <v>0</v>
      </c>
      <c r="S123" s="884">
        <f t="shared" ref="S123:S128" si="13">R123+M123</f>
        <v>0</v>
      </c>
      <c r="T123" s="246"/>
    </row>
    <row r="124" spans="1:21" ht="15.75" thickBot="1" x14ac:dyDescent="0.3">
      <c r="B124" s="311"/>
      <c r="I124" s="160"/>
      <c r="J124" s="67" t="s">
        <v>435</v>
      </c>
      <c r="K124" s="72"/>
      <c r="L124" s="72"/>
      <c r="M124" s="256" t="e">
        <f>M123*K123/40/3600</f>
        <v>#N/A</v>
      </c>
      <c r="N124" s="160"/>
      <c r="O124" s="67" t="s">
        <v>435</v>
      </c>
      <c r="P124" s="885"/>
      <c r="Q124" s="885"/>
      <c r="R124" s="886" t="e">
        <f>R123*P123/40/3600</f>
        <v>#N/A</v>
      </c>
      <c r="S124" s="887" t="e">
        <f t="shared" si="13"/>
        <v>#N/A</v>
      </c>
      <c r="T124" s="255"/>
    </row>
    <row r="125" spans="1:21" x14ac:dyDescent="0.25">
      <c r="B125" s="311"/>
      <c r="I125" s="160"/>
      <c r="J125" s="69"/>
      <c r="N125" s="160"/>
      <c r="O125" s="69"/>
      <c r="R125" s="172"/>
      <c r="S125" s="172"/>
    </row>
    <row r="126" spans="1:21" ht="15.75" thickBot="1" x14ac:dyDescent="0.3">
      <c r="B126" s="311"/>
      <c r="I126" s="160"/>
      <c r="J126" s="69"/>
      <c r="N126" s="160"/>
      <c r="O126" s="69"/>
      <c r="R126" s="172"/>
      <c r="S126" s="172"/>
    </row>
    <row r="127" spans="1:21" ht="45" x14ac:dyDescent="0.25">
      <c r="B127" s="311"/>
      <c r="I127" s="160"/>
      <c r="J127" s="66" t="s">
        <v>487</v>
      </c>
      <c r="K127" s="243" t="e">
        <f>IF([2]Booking_SGN!$B$2="SGN",INDEX([2]!volume,MATCH($I$11,[2]!customer,0),MATCH([2]Booking_SGN!$C$3,[2]!week,0)),0)</f>
        <v>#N/A</v>
      </c>
      <c r="L127" s="243">
        <f>L123+L82</f>
        <v>869</v>
      </c>
      <c r="M127" s="243">
        <f>M123+M82</f>
        <v>0</v>
      </c>
      <c r="N127" s="160"/>
      <c r="O127" s="66" t="s">
        <v>487</v>
      </c>
      <c r="P127" s="243" t="e">
        <f>IF([2]Booking_SGN!$B$2="SGN",INDEX([2]!volume,MATCH($N$11,[2]!customer,0),MATCH([2]Booking_SGN!$C$3,[2]!week,0)),0)</f>
        <v>#N/A</v>
      </c>
      <c r="Q127" s="243">
        <f>Q123+Q82</f>
        <v>186</v>
      </c>
      <c r="R127" s="244">
        <f>R123+R82</f>
        <v>0</v>
      </c>
      <c r="S127" s="884">
        <f t="shared" si="13"/>
        <v>0</v>
      </c>
      <c r="T127" s="257"/>
    </row>
    <row r="128" spans="1:21" ht="15.75" thickBot="1" x14ac:dyDescent="0.3">
      <c r="B128" s="311"/>
      <c r="I128" s="160"/>
      <c r="J128" s="67" t="s">
        <v>488</v>
      </c>
      <c r="K128" s="72"/>
      <c r="L128" s="72"/>
      <c r="M128" s="256" t="e">
        <f>M124+M83</f>
        <v>#N/A</v>
      </c>
      <c r="N128" s="160"/>
      <c r="O128" s="67" t="s">
        <v>488</v>
      </c>
      <c r="P128" s="72"/>
      <c r="Q128" s="72"/>
      <c r="R128" s="254" t="e">
        <f>R124+R83</f>
        <v>#N/A</v>
      </c>
      <c r="S128" s="887" t="e">
        <f t="shared" si="13"/>
        <v>#N/A</v>
      </c>
      <c r="T128" s="255"/>
    </row>
    <row r="129" spans="2:19" ht="15.75" thickBot="1" x14ac:dyDescent="0.3">
      <c r="I129" s="160"/>
      <c r="J129" s="69"/>
      <c r="N129" s="160"/>
      <c r="O129" s="69"/>
      <c r="R129" s="172"/>
      <c r="S129" s="172"/>
    </row>
    <row r="130" spans="2:19" x14ac:dyDescent="0.25">
      <c r="I130" s="160"/>
      <c r="J130" s="70" t="s">
        <v>489</v>
      </c>
      <c r="K130" s="872"/>
      <c r="L130" s="873"/>
      <c r="M130" s="873"/>
      <c r="N130" s="160"/>
      <c r="O130" s="70" t="s">
        <v>489</v>
      </c>
      <c r="P130" s="872"/>
      <c r="Q130" s="873"/>
      <c r="R130" s="888"/>
      <c r="S130" s="172"/>
    </row>
    <row r="131" spans="2:19" ht="15.75" thickBot="1" x14ac:dyDescent="0.3">
      <c r="I131" s="160"/>
      <c r="J131" s="71" t="s">
        <v>490</v>
      </c>
      <c r="K131" s="874"/>
      <c r="L131" s="875"/>
      <c r="M131" s="875"/>
      <c r="N131" s="160"/>
      <c r="O131" s="71" t="s">
        <v>490</v>
      </c>
      <c r="P131" s="874"/>
      <c r="Q131" s="875"/>
      <c r="R131" s="889"/>
      <c r="S131" s="165"/>
    </row>
    <row r="132" spans="2:19" ht="15.75" thickBot="1" x14ac:dyDescent="0.3">
      <c r="B132" s="128"/>
      <c r="C132" s="128"/>
      <c r="D132" s="128"/>
      <c r="I132" s="162"/>
      <c r="J132" s="145"/>
      <c r="K132" s="72"/>
      <c r="L132" s="72"/>
      <c r="M132" s="72"/>
      <c r="N132" s="162"/>
      <c r="O132" s="145"/>
      <c r="P132" s="72"/>
      <c r="Q132" s="72"/>
      <c r="R132" s="165"/>
      <c r="S132" s="890"/>
    </row>
  </sheetData>
  <sheetProtection algorithmName="SHA-512" hashValue="rGRB6kvkCGXhNfG/aswKml5rlETtKpoPQS/ugYFjkcUqVR0rA+mTQOWmJ5JcIwQ90VBWu1j5NqTCVOuGoPGxGg==" saltValue="WHfIZ3J5wZOsMKFPLEqy7g==" spinCount="100000" sheet="1" objects="1" scenarios="1" insertRows="0" sort="0" autoFilter="0"/>
  <autoFilter ref="A12:U120" xr:uid="{00000000-0009-0000-0000-000003000000}"/>
  <mergeCells count="19"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85:A120"/>
    <mergeCell ref="A26:A41"/>
    <mergeCell ref="B31:B32"/>
    <mergeCell ref="B35:B36"/>
    <mergeCell ref="B37:B38"/>
    <mergeCell ref="B40:B41"/>
    <mergeCell ref="A42:A60"/>
    <mergeCell ref="B47:B48"/>
    <mergeCell ref="B55:B56"/>
  </mergeCells>
  <conditionalFormatting sqref="I13:I24 N13:N122 I26:I27 I29:I33 I35:I38 I40:I49 I53:I122">
    <cfRule type="notContainsBlanks" dxfId="74" priority="1">
      <formula>LEN(TRIM(I13))&gt;0</formula>
    </cfRule>
  </conditionalFormatting>
  <dataValidations count="4">
    <dataValidation type="list" allowBlank="1" showInputMessage="1" showErrorMessage="1" sqref="C12:C121" xr:uid="{DB91DECA-6FA4-4E35-817A-C6A6249D2407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25:F129 E11:E1048576 D5:E8" xr:uid="{BAB87DF1-B159-469B-A0FA-0E5C791EB918}">
      <formula1>"Air,Sea,Air+Sea"</formula1>
    </dataValidation>
    <dataValidation type="list" allowBlank="1" showInputMessage="1" showErrorMessage="1" sqref="C125:C128 B5:B8" xr:uid="{FC9BC188-A9C0-469E-A1C4-93565EA94D57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29 C133:C1048576 C11 C122:C123" xr:uid="{113EE104-C821-467E-AC92-B5366B959F8D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693F8-9FF2-4262-9D04-9632EE3DCD99}">
  <sheetPr codeName="Sheet5">
    <tabColor rgb="FF92D050"/>
  </sheetPr>
  <dimension ref="A1:U166"/>
  <sheetViews>
    <sheetView showGridLines="0" topLeftCell="A80" zoomScale="55" zoomScaleNormal="55" workbookViewId="0">
      <selection activeCell="P107" sqref="P107:P154"/>
    </sheetView>
  </sheetViews>
  <sheetFormatPr defaultColWidth="9.140625" defaultRowHeight="15" x14ac:dyDescent="0.25"/>
  <cols>
    <col min="1" max="1" width="15.28515625" style="324" customWidth="1"/>
    <col min="2" max="2" width="29.42578125" style="36" customWidth="1"/>
    <col min="3" max="3" width="18" style="36" customWidth="1"/>
    <col min="4" max="4" width="49.140625" style="36" customWidth="1"/>
    <col min="5" max="5" width="10" style="36" customWidth="1"/>
    <col min="6" max="6" width="13" style="63" customWidth="1"/>
    <col min="7" max="7" width="11.42578125" style="141" bestFit="1" customWidth="1"/>
    <col min="8" max="8" width="34.42578125" style="311" customWidth="1"/>
    <col min="9" max="9" width="23.42578125" style="195" customWidth="1"/>
    <col min="10" max="10" width="18.28515625" style="151" customWidth="1"/>
    <col min="11" max="11" width="13.85546875" style="153" customWidth="1"/>
    <col min="12" max="12" width="14.7109375" style="153" customWidth="1"/>
    <col min="13" max="13" width="16.42578125" style="224" customWidth="1"/>
    <col min="14" max="14" width="8.140625" style="195" customWidth="1"/>
    <col min="15" max="15" width="19.42578125" style="151" customWidth="1"/>
    <col min="16" max="16" width="8.140625" style="153" customWidth="1"/>
    <col min="17" max="17" width="13.42578125" style="153" customWidth="1"/>
    <col min="18" max="18" width="8.140625" style="224" customWidth="1"/>
    <col min="19" max="19" width="24.42578125" style="224" customWidth="1"/>
    <col min="20" max="20" width="24.85546875" style="143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670"/>
      <c r="H4" s="671"/>
      <c r="I4" s="672"/>
      <c r="J4" s="551"/>
      <c r="K4" s="551"/>
      <c r="L4" s="551"/>
      <c r="M4" s="551"/>
      <c r="N4" s="556"/>
      <c r="O4" s="551"/>
      <c r="P4" s="551"/>
      <c r="Q4" s="551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x14ac:dyDescent="0.25">
      <c r="A9" s="558"/>
      <c r="F9" s="536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27" thickBot="1" x14ac:dyDescent="0.3">
      <c r="A10" s="1076" t="s">
        <v>12</v>
      </c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8"/>
      <c r="T10" s="673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WARAS - Sea</v>
      </c>
      <c r="J11" s="1067"/>
      <c r="K11" s="1067"/>
      <c r="L11" s="1067"/>
      <c r="M11" s="1068"/>
      <c r="N11" s="1066" t="str">
        <f>_xlfn.CONCAT($A$10," ","-"," ","Air")</f>
        <v>WARAS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60.75" thickBot="1" x14ac:dyDescent="0.3">
      <c r="A12" s="679" t="s">
        <v>356</v>
      </c>
      <c r="B12" s="680" t="s">
        <v>357</v>
      </c>
      <c r="C12" s="680" t="s">
        <v>358</v>
      </c>
      <c r="D12" s="681" t="s">
        <v>359</v>
      </c>
      <c r="E12" s="681" t="s">
        <v>360</v>
      </c>
      <c r="F12" s="682" t="s">
        <v>361</v>
      </c>
      <c r="G12" s="683" t="s">
        <v>362</v>
      </c>
      <c r="H12" s="684" t="s">
        <v>363</v>
      </c>
      <c r="I12" s="685" t="s">
        <v>364</v>
      </c>
      <c r="J12" s="686" t="s">
        <v>365</v>
      </c>
      <c r="K12" s="686" t="s">
        <v>366</v>
      </c>
      <c r="L12" s="686" t="s">
        <v>367</v>
      </c>
      <c r="M12" s="686" t="s">
        <v>368</v>
      </c>
      <c r="N12" s="685" t="s">
        <v>364</v>
      </c>
      <c r="O12" s="686" t="s">
        <v>365</v>
      </c>
      <c r="P12" s="686" t="s">
        <v>366</v>
      </c>
      <c r="Q12" s="686" t="s">
        <v>367</v>
      </c>
      <c r="R12" s="686" t="s">
        <v>368</v>
      </c>
      <c r="S12" s="687" t="s">
        <v>368</v>
      </c>
      <c r="T12" s="688"/>
      <c r="U12" s="689"/>
    </row>
    <row r="13" spans="1:21" ht="17.25" customHeight="1" x14ac:dyDescent="0.25">
      <c r="A13" s="1058" t="s">
        <v>369</v>
      </c>
      <c r="B13" s="387" t="s">
        <v>115</v>
      </c>
      <c r="C13" s="175" t="s">
        <v>311</v>
      </c>
      <c r="D13" s="175" t="s">
        <v>117</v>
      </c>
      <c r="E13" s="175" t="s">
        <v>11</v>
      </c>
      <c r="F13" s="225"/>
      <c r="G13" s="176">
        <v>45</v>
      </c>
      <c r="H13" s="388"/>
      <c r="I13" s="389"/>
      <c r="J13" s="62">
        <v>6</v>
      </c>
      <c r="K13" s="177">
        <v>13</v>
      </c>
      <c r="L13" s="177">
        <f t="shared" ref="L13" si="0">IF(C13="APLL BK",G13,G13*J13)</f>
        <v>270</v>
      </c>
      <c r="M13" s="178">
        <f t="shared" ref="M13" si="1">IFERROR(IF(OR(E13="Sea",E13="Air+Sea"),IF(C13="APLL BK",G13*IF(I13="",1,I13),L13/K13*IF(I13="",1,I13)),0),0)</f>
        <v>20.76923076923077</v>
      </c>
      <c r="N13" s="185"/>
      <c r="O13" s="90"/>
      <c r="P13" s="68">
        <v>0</v>
      </c>
      <c r="Q13" s="91">
        <f t="shared" ref="Q13" si="2">IF(C13="APLL BK",G13,G13*O13)</f>
        <v>0</v>
      </c>
      <c r="R13" s="113">
        <f t="shared" ref="R13" si="3">IFERROR(IF(OR(E13="Air",E13="Air+Sea"),IF(C13="APLL BK",G13*IF(N13="",1,N13),Q13/P13*IF(N13="",1,N13)),0),0)</f>
        <v>0</v>
      </c>
      <c r="S13" s="114" cm="1">
        <f t="array" ref="S13">_xlfn.IFS(E13="Air",R13,E13="Sea",M13,E13="Air+Sea",M13+R13)</f>
        <v>20.76923076923077</v>
      </c>
      <c r="T13" s="115"/>
    </row>
    <row r="14" spans="1:21" ht="17.25" customHeight="1" x14ac:dyDescent="0.25">
      <c r="A14" s="1059"/>
      <c r="B14" s="1072" t="s">
        <v>370</v>
      </c>
      <c r="C14" s="92" t="s">
        <v>311</v>
      </c>
      <c r="D14" s="92" t="s">
        <v>371</v>
      </c>
      <c r="E14" s="92" t="s">
        <v>11</v>
      </c>
      <c r="F14" s="226"/>
      <c r="G14" s="93">
        <v>75</v>
      </c>
      <c r="H14" s="94"/>
      <c r="I14" s="391"/>
      <c r="J14" s="116">
        <v>6</v>
      </c>
      <c r="K14" s="117">
        <v>13</v>
      </c>
      <c r="L14" s="117">
        <f t="shared" ref="L14:L77" si="4">IF(C14="APLL BK",G14,G14*J14)</f>
        <v>450</v>
      </c>
      <c r="M14" s="120">
        <f t="shared" ref="M14:M77" si="5">IFERROR(IF(OR(E14="Sea",E14="Air+Sea"),IF(C14="APLL BK",G14*IF(I14="",1,I14),L14/K14*IF(I14="",1,I14)),0),0)</f>
        <v>34.615384615384613</v>
      </c>
      <c r="N14" s="186"/>
      <c r="O14" s="90"/>
      <c r="P14" s="68">
        <v>0</v>
      </c>
      <c r="Q14" s="118">
        <f t="shared" ref="Q14:Q77" si="6">IF(C14="APLL BK",G14,G14*O14)</f>
        <v>0</v>
      </c>
      <c r="R14" s="113">
        <f t="shared" ref="R14:R77" si="7">IFERROR(IF(OR(E14="Air",E14="Air+Sea"),IF(C14="APLL BK",G14*IF(N14="",1,N14),Q14/P14*IF(N14="",1,N14)),0),0)</f>
        <v>0</v>
      </c>
      <c r="S14" s="119" cm="1">
        <f t="array" ref="S14">_xlfn.IFS(E14="Air",R14,E14="Sea",M14,E14="Air+Sea",M14+R14)</f>
        <v>34.615384615384613</v>
      </c>
      <c r="T14" s="115"/>
    </row>
    <row r="15" spans="1:21" ht="17.25" customHeight="1" x14ac:dyDescent="0.25">
      <c r="A15" s="1059"/>
      <c r="B15" s="1072"/>
      <c r="C15" s="92" t="s">
        <v>153</v>
      </c>
      <c r="D15" s="92" t="s">
        <v>372</v>
      </c>
      <c r="E15" s="92" t="s">
        <v>11</v>
      </c>
      <c r="F15" s="226"/>
      <c r="G15" s="93">
        <v>15</v>
      </c>
      <c r="H15" s="94"/>
      <c r="I15" s="391"/>
      <c r="J15" s="116"/>
      <c r="K15" s="117">
        <v>13</v>
      </c>
      <c r="L15" s="117">
        <f t="shared" si="4"/>
        <v>15</v>
      </c>
      <c r="M15" s="120">
        <f t="shared" si="5"/>
        <v>15</v>
      </c>
      <c r="N15" s="186"/>
      <c r="O15" s="90"/>
      <c r="P15" s="68">
        <v>0</v>
      </c>
      <c r="Q15" s="118">
        <f t="shared" si="6"/>
        <v>15</v>
      </c>
      <c r="R15" s="113">
        <f t="shared" si="7"/>
        <v>0</v>
      </c>
      <c r="S15" s="119" cm="1">
        <f t="array" ref="S15">_xlfn.IFS(E15="Air",R15,E15="Sea",M15,E15="Air+Sea",M15+R15)</f>
        <v>15</v>
      </c>
      <c r="T15" s="115"/>
    </row>
    <row r="16" spans="1:21" ht="17.25" customHeight="1" x14ac:dyDescent="0.25">
      <c r="A16" s="1059"/>
      <c r="B16" s="1072"/>
      <c r="C16" s="92" t="s">
        <v>153</v>
      </c>
      <c r="D16" s="92" t="s">
        <v>373</v>
      </c>
      <c r="E16" s="92" t="s">
        <v>11</v>
      </c>
      <c r="F16" s="226"/>
      <c r="G16" s="93">
        <v>60</v>
      </c>
      <c r="H16" s="94"/>
      <c r="I16" s="391"/>
      <c r="J16" s="116"/>
      <c r="K16" s="117">
        <v>13</v>
      </c>
      <c r="L16" s="117">
        <f t="shared" si="4"/>
        <v>60</v>
      </c>
      <c r="M16" s="120">
        <f t="shared" si="5"/>
        <v>60</v>
      </c>
      <c r="N16" s="186"/>
      <c r="O16" s="90"/>
      <c r="P16" s="68">
        <v>0</v>
      </c>
      <c r="Q16" s="118">
        <f t="shared" si="6"/>
        <v>60</v>
      </c>
      <c r="R16" s="113">
        <f t="shared" si="7"/>
        <v>0</v>
      </c>
      <c r="S16" s="119" cm="1">
        <f t="array" ref="S16">_xlfn.IFS(E16="Air",R16,E16="Sea",M16,E16="Air+Sea",M16+R16)</f>
        <v>60</v>
      </c>
      <c r="T16" s="115"/>
    </row>
    <row r="17" spans="1:20" ht="17.25" customHeight="1" x14ac:dyDescent="0.25">
      <c r="A17" s="1059"/>
      <c r="B17" s="1072"/>
      <c r="C17" s="92" t="s">
        <v>311</v>
      </c>
      <c r="D17" s="92" t="s">
        <v>374</v>
      </c>
      <c r="E17" s="92" t="s">
        <v>11</v>
      </c>
      <c r="F17" s="226">
        <v>240</v>
      </c>
      <c r="G17" s="93">
        <v>240</v>
      </c>
      <c r="H17" s="94"/>
      <c r="I17" s="391"/>
      <c r="J17" s="116">
        <v>6</v>
      </c>
      <c r="K17" s="117">
        <v>13</v>
      </c>
      <c r="L17" s="117">
        <f t="shared" si="4"/>
        <v>1440</v>
      </c>
      <c r="M17" s="120">
        <f t="shared" si="5"/>
        <v>110.76923076923077</v>
      </c>
      <c r="N17" s="186"/>
      <c r="O17" s="90"/>
      <c r="P17" s="68">
        <v>0</v>
      </c>
      <c r="Q17" s="118">
        <f t="shared" si="6"/>
        <v>0</v>
      </c>
      <c r="R17" s="113">
        <f t="shared" si="7"/>
        <v>0</v>
      </c>
      <c r="S17" s="119" cm="1">
        <f t="array" ref="S17">_xlfn.IFS(E17="Air",R17,E17="Sea",M17,E17="Air+Sea",M17+R17)</f>
        <v>110.76923076923077</v>
      </c>
      <c r="T17" s="115"/>
    </row>
    <row r="18" spans="1:20" ht="17.25" customHeight="1" thickBot="1" x14ac:dyDescent="0.3">
      <c r="A18" s="1060"/>
      <c r="B18" s="1072"/>
      <c r="C18" s="92" t="s">
        <v>311</v>
      </c>
      <c r="D18" s="92" t="s">
        <v>375</v>
      </c>
      <c r="E18" s="92" t="s">
        <v>11</v>
      </c>
      <c r="F18" s="226">
        <v>60</v>
      </c>
      <c r="G18" s="93">
        <v>60</v>
      </c>
      <c r="H18" s="94"/>
      <c r="I18" s="391"/>
      <c r="J18" s="116">
        <v>6</v>
      </c>
      <c r="K18" s="117">
        <v>13</v>
      </c>
      <c r="L18" s="117">
        <f t="shared" si="4"/>
        <v>360</v>
      </c>
      <c r="M18" s="120">
        <f t="shared" si="5"/>
        <v>27.692307692307693</v>
      </c>
      <c r="N18" s="186"/>
      <c r="O18" s="90"/>
      <c r="P18" s="68">
        <v>0</v>
      </c>
      <c r="Q18" s="118">
        <f t="shared" si="6"/>
        <v>0</v>
      </c>
      <c r="R18" s="113">
        <f t="shared" si="7"/>
        <v>0</v>
      </c>
      <c r="S18" s="119" cm="1">
        <f t="array" ref="S18">_xlfn.IFS(E18="Air",R18,E18="Sea",M18,E18="Air+Sea",M18+R18)</f>
        <v>27.692307692307693</v>
      </c>
      <c r="T18" s="115"/>
    </row>
    <row r="19" spans="1:20" ht="17.25" customHeight="1" x14ac:dyDescent="0.25">
      <c r="A19" s="1058" t="s">
        <v>382</v>
      </c>
      <c r="B19" s="390" t="s">
        <v>158</v>
      </c>
      <c r="C19" s="92" t="s">
        <v>407</v>
      </c>
      <c r="D19" s="92" t="s">
        <v>159</v>
      </c>
      <c r="E19" s="92" t="s">
        <v>11</v>
      </c>
      <c r="F19" s="226">
        <v>120</v>
      </c>
      <c r="G19" s="93">
        <v>540</v>
      </c>
      <c r="H19" s="94"/>
      <c r="I19" s="392"/>
      <c r="J19" s="116">
        <v>6</v>
      </c>
      <c r="K19" s="117">
        <v>13</v>
      </c>
      <c r="L19" s="117">
        <f t="shared" si="4"/>
        <v>3240</v>
      </c>
      <c r="M19" s="120">
        <f t="shared" si="5"/>
        <v>249.23076923076923</v>
      </c>
      <c r="N19" s="187"/>
      <c r="O19" s="90"/>
      <c r="P19" s="68">
        <v>0</v>
      </c>
      <c r="Q19" s="118">
        <f t="shared" si="6"/>
        <v>0</v>
      </c>
      <c r="R19" s="113">
        <f t="shared" si="7"/>
        <v>0</v>
      </c>
      <c r="S19" s="119" cm="1">
        <f t="array" ref="S19">_xlfn.IFS(E19="Air",R19,E19="Sea",M19,E19="Air+Sea",M19+R19)</f>
        <v>249.23076923076923</v>
      </c>
      <c r="T19" s="115"/>
    </row>
    <row r="20" spans="1:20" ht="17.25" customHeight="1" x14ac:dyDescent="0.25">
      <c r="A20" s="1059"/>
      <c r="B20" s="1072" t="s">
        <v>144</v>
      </c>
      <c r="C20" s="92" t="s">
        <v>377</v>
      </c>
      <c r="D20" s="92" t="s">
        <v>378</v>
      </c>
      <c r="E20" s="92" t="s">
        <v>11</v>
      </c>
      <c r="F20" s="226">
        <v>90</v>
      </c>
      <c r="G20" s="93">
        <v>90</v>
      </c>
      <c r="H20" s="94"/>
      <c r="I20" s="391"/>
      <c r="J20" s="116">
        <v>6</v>
      </c>
      <c r="K20" s="117">
        <v>13</v>
      </c>
      <c r="L20" s="117">
        <f t="shared" si="4"/>
        <v>540</v>
      </c>
      <c r="M20" s="120">
        <f t="shared" si="5"/>
        <v>41.53846153846154</v>
      </c>
      <c r="N20" s="186"/>
      <c r="O20" s="90"/>
      <c r="P20" s="68">
        <v>0</v>
      </c>
      <c r="Q20" s="118">
        <f t="shared" si="6"/>
        <v>0</v>
      </c>
      <c r="R20" s="113">
        <f t="shared" si="7"/>
        <v>0</v>
      </c>
      <c r="S20" s="119" cm="1">
        <f t="array" ref="S20">_xlfn.IFS(E20="Air",R20,E20="Sea",M20,E20="Air+Sea",M20+R20)</f>
        <v>41.53846153846154</v>
      </c>
      <c r="T20" s="115"/>
    </row>
    <row r="21" spans="1:20" ht="17.25" customHeight="1" x14ac:dyDescent="0.25">
      <c r="A21" s="1059"/>
      <c r="B21" s="1072"/>
      <c r="C21" s="92" t="s">
        <v>407</v>
      </c>
      <c r="D21" s="92" t="s">
        <v>146</v>
      </c>
      <c r="E21" s="92" t="s">
        <v>11</v>
      </c>
      <c r="F21" s="226">
        <v>405</v>
      </c>
      <c r="G21" s="93">
        <v>240</v>
      </c>
      <c r="H21" s="94" t="s">
        <v>491</v>
      </c>
      <c r="I21" s="391"/>
      <c r="J21" s="116">
        <v>5</v>
      </c>
      <c r="K21" s="117">
        <v>13</v>
      </c>
      <c r="L21" s="117">
        <f t="shared" si="4"/>
        <v>1200</v>
      </c>
      <c r="M21" s="120">
        <f t="shared" si="5"/>
        <v>92.307692307692307</v>
      </c>
      <c r="N21" s="186"/>
      <c r="O21" s="90"/>
      <c r="P21" s="68">
        <v>0</v>
      </c>
      <c r="Q21" s="118">
        <f t="shared" si="6"/>
        <v>0</v>
      </c>
      <c r="R21" s="113">
        <f t="shared" si="7"/>
        <v>0</v>
      </c>
      <c r="S21" s="119" cm="1">
        <f t="array" ref="S21">_xlfn.IFS(E21="Air",R21,E21="Sea",M21,E21="Air+Sea",M21+R21)</f>
        <v>92.307692307692307</v>
      </c>
      <c r="T21" s="115"/>
    </row>
    <row r="22" spans="1:20" ht="17.25" customHeight="1" x14ac:dyDescent="0.25">
      <c r="A22" s="1059"/>
      <c r="B22" s="390" t="s">
        <v>173</v>
      </c>
      <c r="C22" s="94" t="s">
        <v>387</v>
      </c>
      <c r="D22" s="94" t="s">
        <v>176</v>
      </c>
      <c r="E22" s="92" t="s">
        <v>11</v>
      </c>
      <c r="F22" s="227">
        <v>360</v>
      </c>
      <c r="G22" s="95">
        <v>360</v>
      </c>
      <c r="H22" s="94"/>
      <c r="I22" s="393"/>
      <c r="J22" s="116">
        <v>8</v>
      </c>
      <c r="K22" s="117">
        <v>13</v>
      </c>
      <c r="L22" s="117">
        <f t="shared" si="4"/>
        <v>2880</v>
      </c>
      <c r="M22" s="120">
        <f t="shared" si="5"/>
        <v>221.53846153846155</v>
      </c>
      <c r="N22" s="188"/>
      <c r="O22" s="90"/>
      <c r="P22" s="68">
        <v>0</v>
      </c>
      <c r="Q22" s="118">
        <f t="shared" si="6"/>
        <v>0</v>
      </c>
      <c r="R22" s="113">
        <f t="shared" si="7"/>
        <v>0</v>
      </c>
      <c r="S22" s="119" cm="1">
        <f t="array" ref="S22">_xlfn.IFS(E22="Air",R22,E22="Sea",M22,E22="Air+Sea",M22+R22)</f>
        <v>221.53846153846155</v>
      </c>
      <c r="T22" s="115"/>
    </row>
    <row r="23" spans="1:20" ht="17.25" customHeight="1" x14ac:dyDescent="0.25">
      <c r="A23" s="1059"/>
      <c r="B23" s="394" t="s">
        <v>492</v>
      </c>
      <c r="C23" s="102" t="s">
        <v>407</v>
      </c>
      <c r="D23" s="102" t="s">
        <v>493</v>
      </c>
      <c r="E23" s="97" t="s">
        <v>11</v>
      </c>
      <c r="F23" s="103">
        <v>360</v>
      </c>
      <c r="G23" s="96">
        <v>360</v>
      </c>
      <c r="H23" s="102"/>
      <c r="I23" s="395">
        <v>0.35</v>
      </c>
      <c r="J23" s="65">
        <v>1</v>
      </c>
      <c r="K23" s="121">
        <v>13</v>
      </c>
      <c r="L23" s="121">
        <f t="shared" si="4"/>
        <v>360</v>
      </c>
      <c r="M23" s="122">
        <f t="shared" si="5"/>
        <v>9.6923076923076916</v>
      </c>
      <c r="N23" s="188"/>
      <c r="O23" s="90"/>
      <c r="P23" s="68">
        <v>0</v>
      </c>
      <c r="Q23" s="118">
        <f t="shared" si="6"/>
        <v>0</v>
      </c>
      <c r="R23" s="113">
        <f t="shared" si="7"/>
        <v>0</v>
      </c>
      <c r="S23" s="127" cm="1">
        <f t="array" ref="S23">_xlfn.IFS(E23="Air",R23,E23="Sea",M23,E23="Air+Sea",M23+R23)</f>
        <v>9.6923076923076916</v>
      </c>
      <c r="T23" s="115"/>
    </row>
    <row r="24" spans="1:20" ht="17.25" customHeight="1" x14ac:dyDescent="0.25">
      <c r="A24" s="1059"/>
      <c r="B24" s="1072" t="s">
        <v>134</v>
      </c>
      <c r="C24" s="1079" t="s">
        <v>135</v>
      </c>
      <c r="D24" s="1079" t="s">
        <v>136</v>
      </c>
      <c r="E24" s="92" t="s">
        <v>11</v>
      </c>
      <c r="F24" s="226">
        <v>350</v>
      </c>
      <c r="G24" s="93">
        <v>350</v>
      </c>
      <c r="H24" s="396" t="s">
        <v>494</v>
      </c>
      <c r="I24" s="391"/>
      <c r="J24" s="116">
        <v>6</v>
      </c>
      <c r="K24" s="117">
        <v>13</v>
      </c>
      <c r="L24" s="117">
        <f t="shared" si="4"/>
        <v>2100</v>
      </c>
      <c r="M24" s="120">
        <f t="shared" si="5"/>
        <v>161.53846153846155</v>
      </c>
      <c r="N24" s="186"/>
      <c r="O24" s="90"/>
      <c r="P24" s="68">
        <v>0</v>
      </c>
      <c r="Q24" s="118">
        <f t="shared" si="6"/>
        <v>0</v>
      </c>
      <c r="R24" s="113">
        <f t="shared" si="7"/>
        <v>0</v>
      </c>
      <c r="S24" s="119" cm="1">
        <f t="array" ref="S24">_xlfn.IFS(E24="Air",R24,E24="Sea",M24,E24="Air+Sea",M24+R24)</f>
        <v>161.53846153846155</v>
      </c>
      <c r="T24" s="115"/>
    </row>
    <row r="25" spans="1:20" ht="17.25" customHeight="1" x14ac:dyDescent="0.25">
      <c r="A25" s="1059"/>
      <c r="B25" s="1072"/>
      <c r="C25" s="1079"/>
      <c r="D25" s="1079"/>
      <c r="E25" s="92" t="s">
        <v>11</v>
      </c>
      <c r="F25" s="226">
        <v>150</v>
      </c>
      <c r="G25" s="93">
        <v>120</v>
      </c>
      <c r="H25" s="94" t="s">
        <v>495</v>
      </c>
      <c r="I25" s="391"/>
      <c r="J25" s="116">
        <v>6</v>
      </c>
      <c r="K25" s="117">
        <v>13</v>
      </c>
      <c r="L25" s="117">
        <f t="shared" si="4"/>
        <v>720</v>
      </c>
      <c r="M25" s="120">
        <f t="shared" si="5"/>
        <v>55.384615384615387</v>
      </c>
      <c r="N25" s="186"/>
      <c r="O25" s="90"/>
      <c r="P25" s="68">
        <v>0</v>
      </c>
      <c r="Q25" s="118">
        <f t="shared" si="6"/>
        <v>0</v>
      </c>
      <c r="R25" s="113">
        <f t="shared" si="7"/>
        <v>0</v>
      </c>
      <c r="S25" s="119" cm="1">
        <f t="array" ref="S25">_xlfn.IFS(E25="Air",R25,E25="Sea",M25,E25="Air+Sea",M25+R25)</f>
        <v>55.384615384615387</v>
      </c>
      <c r="T25" s="115"/>
    </row>
    <row r="26" spans="1:20" ht="17.25" customHeight="1" x14ac:dyDescent="0.25">
      <c r="A26" s="1059"/>
      <c r="B26" s="1072"/>
      <c r="C26" s="1079"/>
      <c r="D26" s="1079"/>
      <c r="E26" s="92" t="s">
        <v>11</v>
      </c>
      <c r="F26" s="226">
        <v>150</v>
      </c>
      <c r="G26" s="93">
        <v>180</v>
      </c>
      <c r="H26" s="94" t="s">
        <v>496</v>
      </c>
      <c r="I26" s="391"/>
      <c r="J26" s="116">
        <v>6</v>
      </c>
      <c r="K26" s="117">
        <v>13</v>
      </c>
      <c r="L26" s="117">
        <f t="shared" si="4"/>
        <v>1080</v>
      </c>
      <c r="M26" s="120">
        <f t="shared" si="5"/>
        <v>83.07692307692308</v>
      </c>
      <c r="N26" s="186"/>
      <c r="O26" s="90"/>
      <c r="P26" s="68">
        <v>0</v>
      </c>
      <c r="Q26" s="118">
        <f t="shared" si="6"/>
        <v>0</v>
      </c>
      <c r="R26" s="113">
        <f t="shared" si="7"/>
        <v>0</v>
      </c>
      <c r="S26" s="119" cm="1">
        <f t="array" ref="S26">_xlfn.IFS(E26="Air",R26,E26="Sea",M26,E26="Air+Sea",M26+R26)</f>
        <v>83.07692307692308</v>
      </c>
      <c r="T26" s="115"/>
    </row>
    <row r="27" spans="1:20" ht="17.25" customHeight="1" x14ac:dyDescent="0.25">
      <c r="A27" s="1059"/>
      <c r="B27" s="1072"/>
      <c r="C27" s="1079"/>
      <c r="D27" s="1079"/>
      <c r="E27" s="92" t="s">
        <v>11</v>
      </c>
      <c r="F27" s="226">
        <v>150</v>
      </c>
      <c r="G27" s="93">
        <v>150</v>
      </c>
      <c r="H27" s="94" t="s">
        <v>497</v>
      </c>
      <c r="I27" s="391"/>
      <c r="J27" s="116">
        <v>6</v>
      </c>
      <c r="K27" s="117">
        <v>13</v>
      </c>
      <c r="L27" s="117">
        <f t="shared" si="4"/>
        <v>900</v>
      </c>
      <c r="M27" s="120">
        <f t="shared" si="5"/>
        <v>69.230769230769226</v>
      </c>
      <c r="N27" s="186"/>
      <c r="O27" s="90"/>
      <c r="P27" s="68">
        <v>0</v>
      </c>
      <c r="Q27" s="118">
        <f t="shared" si="6"/>
        <v>0</v>
      </c>
      <c r="R27" s="113">
        <f t="shared" si="7"/>
        <v>0</v>
      </c>
      <c r="S27" s="119" cm="1">
        <f t="array" ref="S27">_xlfn.IFS(E27="Air",R27,E27="Sea",M27,E27="Air+Sea",M27+R27)</f>
        <v>69.230769230769226</v>
      </c>
      <c r="T27" s="115"/>
    </row>
    <row r="28" spans="1:20" ht="17.25" customHeight="1" x14ac:dyDescent="0.25">
      <c r="A28" s="1059"/>
      <c r="B28" s="1072" t="s">
        <v>498</v>
      </c>
      <c r="C28" s="94" t="s">
        <v>183</v>
      </c>
      <c r="D28" s="94" t="s">
        <v>392</v>
      </c>
      <c r="E28" s="92" t="s">
        <v>11</v>
      </c>
      <c r="F28" s="227"/>
      <c r="G28" s="95">
        <v>60</v>
      </c>
      <c r="H28" s="94"/>
      <c r="I28" s="393"/>
      <c r="J28" s="116">
        <v>6</v>
      </c>
      <c r="K28" s="117">
        <v>13</v>
      </c>
      <c r="L28" s="117">
        <f t="shared" si="4"/>
        <v>360</v>
      </c>
      <c r="M28" s="120">
        <f t="shared" si="5"/>
        <v>27.692307692307693</v>
      </c>
      <c r="N28" s="188"/>
      <c r="O28" s="90"/>
      <c r="P28" s="68">
        <v>0</v>
      </c>
      <c r="Q28" s="118">
        <f t="shared" si="6"/>
        <v>0</v>
      </c>
      <c r="R28" s="113">
        <f t="shared" si="7"/>
        <v>0</v>
      </c>
      <c r="S28" s="119" cm="1">
        <f t="array" ref="S28">_xlfn.IFS(E28="Air",R28,E28="Sea",M28,E28="Air+Sea",M28+R28)</f>
        <v>27.692307692307693</v>
      </c>
      <c r="T28" s="115"/>
    </row>
    <row r="29" spans="1:20" ht="17.25" customHeight="1" x14ac:dyDescent="0.25">
      <c r="A29" s="1059"/>
      <c r="B29" s="1072"/>
      <c r="C29" s="94" t="s">
        <v>387</v>
      </c>
      <c r="D29" s="94" t="s">
        <v>205</v>
      </c>
      <c r="E29" s="92" t="s">
        <v>11</v>
      </c>
      <c r="F29" s="227"/>
      <c r="G29" s="95">
        <v>300</v>
      </c>
      <c r="H29" s="94"/>
      <c r="I29" s="393"/>
      <c r="J29" s="116">
        <v>8</v>
      </c>
      <c r="K29" s="117">
        <v>13</v>
      </c>
      <c r="L29" s="117">
        <f t="shared" si="4"/>
        <v>2400</v>
      </c>
      <c r="M29" s="120">
        <f t="shared" si="5"/>
        <v>184.61538461538461</v>
      </c>
      <c r="N29" s="188"/>
      <c r="O29" s="90"/>
      <c r="P29" s="68">
        <v>0</v>
      </c>
      <c r="Q29" s="118">
        <f t="shared" si="6"/>
        <v>0</v>
      </c>
      <c r="R29" s="113">
        <f t="shared" si="7"/>
        <v>0</v>
      </c>
      <c r="S29" s="119" cm="1">
        <f t="array" ref="S29">_xlfn.IFS(E29="Air",R29,E29="Sea",M29,E29="Air+Sea",M29+R29)</f>
        <v>184.61538461538461</v>
      </c>
      <c r="T29" s="115"/>
    </row>
    <row r="30" spans="1:20" ht="17.25" customHeight="1" x14ac:dyDescent="0.25">
      <c r="A30" s="1059"/>
      <c r="B30" s="390" t="s">
        <v>182</v>
      </c>
      <c r="C30" s="94" t="s">
        <v>183</v>
      </c>
      <c r="D30" s="94" t="s">
        <v>185</v>
      </c>
      <c r="E30" s="92" t="s">
        <v>11</v>
      </c>
      <c r="F30" s="227"/>
      <c r="G30" s="95">
        <v>70</v>
      </c>
      <c r="H30" s="94"/>
      <c r="I30" s="393"/>
      <c r="J30" s="116">
        <v>6</v>
      </c>
      <c r="K30" s="117">
        <v>13</v>
      </c>
      <c r="L30" s="117">
        <f t="shared" si="4"/>
        <v>420</v>
      </c>
      <c r="M30" s="120">
        <f t="shared" si="5"/>
        <v>32.307692307692307</v>
      </c>
      <c r="N30" s="188"/>
      <c r="O30" s="90"/>
      <c r="P30" s="68">
        <v>0</v>
      </c>
      <c r="Q30" s="118">
        <f t="shared" si="6"/>
        <v>0</v>
      </c>
      <c r="R30" s="113">
        <f t="shared" si="7"/>
        <v>0</v>
      </c>
      <c r="S30" s="119" cm="1">
        <f t="array" ref="S30">_xlfn.IFS(E30="Air",R30,E30="Sea",M30,E30="Air+Sea",M30+R30)</f>
        <v>32.307692307692307</v>
      </c>
      <c r="T30" s="115"/>
    </row>
    <row r="31" spans="1:20" ht="17.25" customHeight="1" x14ac:dyDescent="0.25">
      <c r="A31" s="1059"/>
      <c r="B31" s="390" t="s">
        <v>126</v>
      </c>
      <c r="C31" s="94" t="s">
        <v>311</v>
      </c>
      <c r="D31" s="94" t="s">
        <v>127</v>
      </c>
      <c r="E31" s="92" t="s">
        <v>11</v>
      </c>
      <c r="F31" s="227"/>
      <c r="G31" s="95">
        <v>120</v>
      </c>
      <c r="H31" s="94" t="s">
        <v>499</v>
      </c>
      <c r="I31" s="393"/>
      <c r="J31" s="116">
        <v>6</v>
      </c>
      <c r="K31" s="117">
        <v>13</v>
      </c>
      <c r="L31" s="117">
        <f t="shared" si="4"/>
        <v>720</v>
      </c>
      <c r="M31" s="120">
        <f t="shared" si="5"/>
        <v>55.384615384615387</v>
      </c>
      <c r="N31" s="188"/>
      <c r="O31" s="90"/>
      <c r="P31" s="68">
        <v>0</v>
      </c>
      <c r="Q31" s="118">
        <f t="shared" si="6"/>
        <v>0</v>
      </c>
      <c r="R31" s="113">
        <f t="shared" si="7"/>
        <v>0</v>
      </c>
      <c r="S31" s="119" cm="1">
        <f t="array" ref="S31">_xlfn.IFS(E31="Air",R31,E31="Sea",M31,E31="Air+Sea",M31+R31)</f>
        <v>55.384615384615387</v>
      </c>
      <c r="T31" s="115"/>
    </row>
    <row r="32" spans="1:20" ht="17.25" customHeight="1" x14ac:dyDescent="0.25">
      <c r="A32" s="1059"/>
      <c r="B32" s="394" t="s">
        <v>500</v>
      </c>
      <c r="C32" s="97" t="s">
        <v>153</v>
      </c>
      <c r="D32" s="97" t="s">
        <v>501</v>
      </c>
      <c r="E32" s="97" t="s">
        <v>11</v>
      </c>
      <c r="F32" s="228"/>
      <c r="G32" s="98">
        <v>5</v>
      </c>
      <c r="H32" s="102"/>
      <c r="I32" s="397"/>
      <c r="J32" s="65"/>
      <c r="K32" s="121">
        <v>13</v>
      </c>
      <c r="L32" s="121">
        <f t="shared" si="4"/>
        <v>5</v>
      </c>
      <c r="M32" s="122">
        <f t="shared" si="5"/>
        <v>5</v>
      </c>
      <c r="N32" s="186"/>
      <c r="O32" s="90"/>
      <c r="P32" s="68">
        <v>0</v>
      </c>
      <c r="Q32" s="118">
        <f t="shared" si="6"/>
        <v>5</v>
      </c>
      <c r="R32" s="113">
        <f t="shared" si="7"/>
        <v>0</v>
      </c>
      <c r="S32" s="127" cm="1">
        <f t="array" ref="S32">_xlfn.IFS(E32="Air",R32,E32="Sea",M32,E32="Air+Sea",M32+R32)</f>
        <v>5</v>
      </c>
      <c r="T32" s="115"/>
    </row>
    <row r="33" spans="1:20" ht="17.25" customHeight="1" x14ac:dyDescent="0.25">
      <c r="A33" s="1059"/>
      <c r="B33" s="394" t="s">
        <v>502</v>
      </c>
      <c r="C33" s="97" t="s">
        <v>153</v>
      </c>
      <c r="D33" s="97" t="s">
        <v>503</v>
      </c>
      <c r="E33" s="97" t="s">
        <v>11</v>
      </c>
      <c r="F33" s="228"/>
      <c r="G33" s="98">
        <v>360</v>
      </c>
      <c r="H33" s="102"/>
      <c r="I33" s="397">
        <v>0.5</v>
      </c>
      <c r="J33" s="65"/>
      <c r="K33" s="121">
        <v>13</v>
      </c>
      <c r="L33" s="121">
        <f t="shared" si="4"/>
        <v>360</v>
      </c>
      <c r="M33" s="122">
        <f t="shared" si="5"/>
        <v>180</v>
      </c>
      <c r="N33" s="186"/>
      <c r="O33" s="90"/>
      <c r="P33" s="68">
        <v>0</v>
      </c>
      <c r="Q33" s="118">
        <f t="shared" si="6"/>
        <v>360</v>
      </c>
      <c r="R33" s="113">
        <f t="shared" si="7"/>
        <v>0</v>
      </c>
      <c r="S33" s="127" cm="1">
        <f t="array" ref="S33">_xlfn.IFS(E33="Air",R33,E33="Sea",M33,E33="Air+Sea",M33+R33)</f>
        <v>180</v>
      </c>
      <c r="T33" s="115"/>
    </row>
    <row r="34" spans="1:20" ht="17.25" customHeight="1" x14ac:dyDescent="0.25">
      <c r="A34" s="1059"/>
      <c r="B34" s="390" t="s">
        <v>383</v>
      </c>
      <c r="C34" s="92" t="s">
        <v>183</v>
      </c>
      <c r="D34" s="94" t="s">
        <v>167</v>
      </c>
      <c r="E34" s="92" t="s">
        <v>11</v>
      </c>
      <c r="F34" s="227">
        <v>240</v>
      </c>
      <c r="G34" s="95">
        <v>560</v>
      </c>
      <c r="H34" s="94" t="s">
        <v>504</v>
      </c>
      <c r="I34" s="398">
        <v>0.5</v>
      </c>
      <c r="J34" s="116">
        <v>6</v>
      </c>
      <c r="K34" s="117">
        <v>13</v>
      </c>
      <c r="L34" s="117">
        <f t="shared" si="4"/>
        <v>3360</v>
      </c>
      <c r="M34" s="120">
        <f t="shared" si="5"/>
        <v>129.23076923076923</v>
      </c>
      <c r="N34" s="189"/>
      <c r="O34" s="90"/>
      <c r="P34" s="68">
        <v>0</v>
      </c>
      <c r="Q34" s="118">
        <f t="shared" si="6"/>
        <v>0</v>
      </c>
      <c r="R34" s="113">
        <f t="shared" si="7"/>
        <v>0</v>
      </c>
      <c r="S34" s="119" cm="1">
        <f t="array" ref="S34">_xlfn.IFS(E34="Air",R34,E34="Sea",M34,E34="Air+Sea",M34+R34)</f>
        <v>129.23076923076923</v>
      </c>
      <c r="T34" s="115"/>
    </row>
    <row r="35" spans="1:20" ht="17.25" customHeight="1" x14ac:dyDescent="0.25">
      <c r="A35" s="1059"/>
      <c r="B35" s="1073" t="s">
        <v>152</v>
      </c>
      <c r="C35" s="99" t="s">
        <v>153</v>
      </c>
      <c r="D35" s="99" t="s">
        <v>380</v>
      </c>
      <c r="E35" s="99"/>
      <c r="F35" s="130"/>
      <c r="G35" s="100"/>
      <c r="H35" s="345"/>
      <c r="I35" s="400"/>
      <c r="J35" s="124"/>
      <c r="K35" s="118">
        <v>13</v>
      </c>
      <c r="L35" s="118">
        <f t="shared" si="4"/>
        <v>0</v>
      </c>
      <c r="M35" s="125">
        <f t="shared" si="5"/>
        <v>0</v>
      </c>
      <c r="N35" s="186"/>
      <c r="O35" s="90"/>
      <c r="P35" s="68">
        <v>0</v>
      </c>
      <c r="Q35" s="118">
        <f t="shared" si="6"/>
        <v>0</v>
      </c>
      <c r="R35" s="113">
        <f t="shared" si="7"/>
        <v>0</v>
      </c>
      <c r="S35" s="126" t="e" cm="1">
        <f t="array" ref="S35">_xlfn.IFS(E35="Air",R35,E35="Sea",M35,E35="Air+Sea",M35+R35)</f>
        <v>#N/A</v>
      </c>
      <c r="T35" s="115"/>
    </row>
    <row r="36" spans="1:20" ht="17.25" customHeight="1" x14ac:dyDescent="0.25">
      <c r="A36" s="1059"/>
      <c r="B36" s="1073"/>
      <c r="C36" s="99" t="s">
        <v>153</v>
      </c>
      <c r="D36" s="99" t="s">
        <v>154</v>
      </c>
      <c r="E36" s="99"/>
      <c r="F36" s="130"/>
      <c r="G36" s="100"/>
      <c r="H36" s="345"/>
      <c r="I36" s="400"/>
      <c r="J36" s="124"/>
      <c r="K36" s="118">
        <v>13</v>
      </c>
      <c r="L36" s="118">
        <f t="shared" si="4"/>
        <v>0</v>
      </c>
      <c r="M36" s="125">
        <f t="shared" si="5"/>
        <v>0</v>
      </c>
      <c r="N36" s="186"/>
      <c r="O36" s="90"/>
      <c r="P36" s="68">
        <v>0</v>
      </c>
      <c r="Q36" s="118">
        <f t="shared" si="6"/>
        <v>0</v>
      </c>
      <c r="R36" s="113">
        <f t="shared" si="7"/>
        <v>0</v>
      </c>
      <c r="S36" s="126" t="e" cm="1">
        <f t="array" ref="S36">_xlfn.IFS(E36="Air",R36,E36="Sea",M36,E36="Air+Sea",M36+R36)</f>
        <v>#N/A</v>
      </c>
      <c r="T36" s="115"/>
    </row>
    <row r="37" spans="1:20" ht="17.25" customHeight="1" x14ac:dyDescent="0.25">
      <c r="A37" s="1059"/>
      <c r="B37" s="399" t="s">
        <v>381</v>
      </c>
      <c r="C37" s="99"/>
      <c r="D37" s="99"/>
      <c r="E37" s="99"/>
      <c r="F37" s="130"/>
      <c r="G37" s="100"/>
      <c r="H37" s="401"/>
      <c r="I37" s="400"/>
      <c r="J37" s="101"/>
      <c r="K37" s="118">
        <v>13</v>
      </c>
      <c r="L37" s="118">
        <f t="shared" si="4"/>
        <v>0</v>
      </c>
      <c r="M37" s="208">
        <f t="shared" si="5"/>
        <v>0</v>
      </c>
      <c r="N37" s="186"/>
      <c r="O37" s="101"/>
      <c r="P37" s="68">
        <v>0</v>
      </c>
      <c r="Q37" s="118">
        <f t="shared" si="6"/>
        <v>0</v>
      </c>
      <c r="R37" s="113">
        <f t="shared" si="7"/>
        <v>0</v>
      </c>
      <c r="S37" s="126" t="e" cm="1">
        <f t="array" ref="S37">_xlfn.IFS(E37="Air",R37,E37="Sea",M37,E37="Air+Sea",M37+R37)</f>
        <v>#N/A</v>
      </c>
      <c r="T37" s="115"/>
    </row>
    <row r="38" spans="1:20" ht="17.25" customHeight="1" x14ac:dyDescent="0.25">
      <c r="A38" s="1059"/>
      <c r="B38" s="399" t="s">
        <v>384</v>
      </c>
      <c r="C38" s="99" t="s">
        <v>385</v>
      </c>
      <c r="D38" s="99" t="s">
        <v>386</v>
      </c>
      <c r="E38" s="99"/>
      <c r="F38" s="130"/>
      <c r="G38" s="100"/>
      <c r="H38" s="401"/>
      <c r="I38" s="400"/>
      <c r="J38" s="124"/>
      <c r="K38" s="118">
        <v>13</v>
      </c>
      <c r="L38" s="118">
        <f t="shared" si="4"/>
        <v>0</v>
      </c>
      <c r="M38" s="208">
        <f t="shared" si="5"/>
        <v>0</v>
      </c>
      <c r="N38" s="186"/>
      <c r="O38" s="90"/>
      <c r="P38" s="68">
        <v>0</v>
      </c>
      <c r="Q38" s="118">
        <f t="shared" si="6"/>
        <v>0</v>
      </c>
      <c r="R38" s="113">
        <f t="shared" si="7"/>
        <v>0</v>
      </c>
      <c r="S38" s="126" t="e" cm="1">
        <f t="array" ref="S38">_xlfn.IFS(E38="Air",R38,E38="Sea",M38,E38="Air+Sea",M38+R38)</f>
        <v>#N/A</v>
      </c>
      <c r="T38" s="115"/>
    </row>
    <row r="39" spans="1:20" ht="17.25" customHeight="1" x14ac:dyDescent="0.25">
      <c r="A39" s="1059"/>
      <c r="B39" s="1072" t="s">
        <v>208</v>
      </c>
      <c r="C39" s="94" t="s">
        <v>407</v>
      </c>
      <c r="D39" s="92" t="s">
        <v>392</v>
      </c>
      <c r="E39" s="92" t="s">
        <v>11</v>
      </c>
      <c r="F39" s="226"/>
      <c r="G39" s="93">
        <v>120</v>
      </c>
      <c r="H39" s="94"/>
      <c r="I39" s="393"/>
      <c r="J39" s="116">
        <v>0.5</v>
      </c>
      <c r="K39" s="117">
        <v>13</v>
      </c>
      <c r="L39" s="117">
        <f t="shared" si="4"/>
        <v>60</v>
      </c>
      <c r="M39" s="120">
        <f t="shared" si="5"/>
        <v>4.615384615384615</v>
      </c>
      <c r="N39" s="188"/>
      <c r="O39" s="90"/>
      <c r="P39" s="68">
        <v>0</v>
      </c>
      <c r="Q39" s="118">
        <f t="shared" si="6"/>
        <v>0</v>
      </c>
      <c r="R39" s="113">
        <f t="shared" si="7"/>
        <v>0</v>
      </c>
      <c r="S39" s="119" cm="1">
        <f t="array" ref="S39">_xlfn.IFS(E39="Air",R39,E39="Sea",M39,E39="Air+Sea",M39+R39)</f>
        <v>4.615384615384615</v>
      </c>
      <c r="T39" s="115"/>
    </row>
    <row r="40" spans="1:20" ht="17.25" customHeight="1" x14ac:dyDescent="0.25">
      <c r="A40" s="1059"/>
      <c r="B40" s="1072"/>
      <c r="C40" s="94" t="s">
        <v>407</v>
      </c>
      <c r="D40" s="92" t="s">
        <v>211</v>
      </c>
      <c r="E40" s="92" t="s">
        <v>11</v>
      </c>
      <c r="F40" s="226">
        <v>120</v>
      </c>
      <c r="G40" s="93">
        <v>240</v>
      </c>
      <c r="H40" s="94"/>
      <c r="I40" s="393"/>
      <c r="J40" s="116">
        <v>0.5</v>
      </c>
      <c r="K40" s="117">
        <v>13</v>
      </c>
      <c r="L40" s="117">
        <f t="shared" si="4"/>
        <v>120</v>
      </c>
      <c r="M40" s="120">
        <f t="shared" si="5"/>
        <v>9.2307692307692299</v>
      </c>
      <c r="N40" s="188"/>
      <c r="O40" s="90"/>
      <c r="P40" s="68">
        <v>0</v>
      </c>
      <c r="Q40" s="118">
        <f t="shared" si="6"/>
        <v>0</v>
      </c>
      <c r="R40" s="113">
        <f t="shared" si="7"/>
        <v>0</v>
      </c>
      <c r="S40" s="119" cm="1">
        <f t="array" ref="S40">_xlfn.IFS(E40="Air",R40,E40="Sea",M40,E40="Air+Sea",M40+R40)</f>
        <v>9.2307692307692299</v>
      </c>
      <c r="T40" s="115"/>
    </row>
    <row r="41" spans="1:20" ht="17.25" customHeight="1" x14ac:dyDescent="0.25">
      <c r="A41" s="1059"/>
      <c r="B41" s="390" t="s">
        <v>505</v>
      </c>
      <c r="C41" s="94" t="s">
        <v>183</v>
      </c>
      <c r="D41" s="94" t="s">
        <v>195</v>
      </c>
      <c r="E41" s="92" t="s">
        <v>11</v>
      </c>
      <c r="F41" s="227"/>
      <c r="G41" s="95">
        <v>210</v>
      </c>
      <c r="H41" s="94"/>
      <c r="I41" s="393"/>
      <c r="J41" s="116">
        <v>6</v>
      </c>
      <c r="K41" s="117">
        <v>13</v>
      </c>
      <c r="L41" s="117">
        <f t="shared" si="4"/>
        <v>1260</v>
      </c>
      <c r="M41" s="120">
        <f t="shared" si="5"/>
        <v>96.92307692307692</v>
      </c>
      <c r="N41" s="188"/>
      <c r="O41" s="90"/>
      <c r="P41" s="68">
        <v>0</v>
      </c>
      <c r="Q41" s="118">
        <f t="shared" si="6"/>
        <v>0</v>
      </c>
      <c r="R41" s="113">
        <f t="shared" si="7"/>
        <v>0</v>
      </c>
      <c r="S41" s="119" cm="1">
        <f t="array" ref="S41">_xlfn.IFS(E41="Air",R41,E41="Sea",M41,E41="Air+Sea",M41+R41)</f>
        <v>96.92307692307692</v>
      </c>
      <c r="T41" s="115"/>
    </row>
    <row r="42" spans="1:20" ht="17.25" customHeight="1" x14ac:dyDescent="0.25">
      <c r="A42" s="1059"/>
      <c r="B42" s="1072" t="s">
        <v>190</v>
      </c>
      <c r="C42" s="94" t="s">
        <v>153</v>
      </c>
      <c r="D42" s="92" t="s">
        <v>388</v>
      </c>
      <c r="E42" s="92" t="s">
        <v>11</v>
      </c>
      <c r="F42" s="227"/>
      <c r="G42" s="95">
        <v>75</v>
      </c>
      <c r="H42" s="94"/>
      <c r="I42" s="398">
        <v>0.5</v>
      </c>
      <c r="J42" s="116"/>
      <c r="K42" s="117">
        <v>13</v>
      </c>
      <c r="L42" s="117">
        <f t="shared" si="4"/>
        <v>75</v>
      </c>
      <c r="M42" s="120">
        <f t="shared" si="5"/>
        <v>37.5</v>
      </c>
      <c r="N42" s="188"/>
      <c r="O42" s="90"/>
      <c r="P42" s="68">
        <v>0</v>
      </c>
      <c r="Q42" s="118">
        <f t="shared" si="6"/>
        <v>75</v>
      </c>
      <c r="R42" s="113">
        <f t="shared" si="7"/>
        <v>0</v>
      </c>
      <c r="S42" s="119" cm="1">
        <f t="array" ref="S42">_xlfn.IFS(E42="Air",R42,E42="Sea",M42,E42="Air+Sea",M42+R42)</f>
        <v>37.5</v>
      </c>
      <c r="T42" s="115"/>
    </row>
    <row r="43" spans="1:20" ht="17.25" customHeight="1" x14ac:dyDescent="0.25">
      <c r="A43" s="1059"/>
      <c r="B43" s="1072"/>
      <c r="C43" s="94" t="s">
        <v>153</v>
      </c>
      <c r="D43" s="94" t="s">
        <v>191</v>
      </c>
      <c r="E43" s="92" t="s">
        <v>11</v>
      </c>
      <c r="F43" s="227"/>
      <c r="G43" s="95">
        <v>60</v>
      </c>
      <c r="H43" s="94" t="s">
        <v>506</v>
      </c>
      <c r="I43" s="398">
        <v>0.5</v>
      </c>
      <c r="J43" s="116"/>
      <c r="K43" s="117">
        <v>13</v>
      </c>
      <c r="L43" s="117">
        <f t="shared" si="4"/>
        <v>60</v>
      </c>
      <c r="M43" s="120">
        <f t="shared" si="5"/>
        <v>30</v>
      </c>
      <c r="N43" s="188"/>
      <c r="O43" s="90"/>
      <c r="P43" s="68">
        <v>0</v>
      </c>
      <c r="Q43" s="118">
        <f t="shared" si="6"/>
        <v>60</v>
      </c>
      <c r="R43" s="113">
        <f t="shared" si="7"/>
        <v>0</v>
      </c>
      <c r="S43" s="119" cm="1">
        <f t="array" ref="S43">_xlfn.IFS(E43="Air",R43,E43="Sea",M43,E43="Air+Sea",M43+R43)</f>
        <v>30</v>
      </c>
      <c r="T43" s="115"/>
    </row>
    <row r="44" spans="1:20" ht="17.25" customHeight="1" x14ac:dyDescent="0.25">
      <c r="A44" s="1059"/>
      <c r="B44" s="399" t="s">
        <v>389</v>
      </c>
      <c r="C44" s="99" t="s">
        <v>390</v>
      </c>
      <c r="D44" s="99" t="s">
        <v>386</v>
      </c>
      <c r="E44" s="99"/>
      <c r="F44" s="130"/>
      <c r="G44" s="100"/>
      <c r="H44" s="401"/>
      <c r="I44" s="400"/>
      <c r="J44" s="124"/>
      <c r="K44" s="118">
        <v>13</v>
      </c>
      <c r="L44" s="118">
        <f t="shared" si="4"/>
        <v>0</v>
      </c>
      <c r="M44" s="208">
        <f t="shared" si="5"/>
        <v>0</v>
      </c>
      <c r="N44" s="186"/>
      <c r="O44" s="90"/>
      <c r="P44" s="68">
        <v>0</v>
      </c>
      <c r="Q44" s="118">
        <f t="shared" si="6"/>
        <v>0</v>
      </c>
      <c r="R44" s="113">
        <f t="shared" si="7"/>
        <v>0</v>
      </c>
      <c r="S44" s="126" t="e" cm="1">
        <f t="array" ref="S44">_xlfn.IFS(E44="Air",R44,E44="Sea",M44,E44="Air+Sea",M44+R44)</f>
        <v>#N/A</v>
      </c>
      <c r="T44" s="115"/>
    </row>
    <row r="45" spans="1:20" ht="17.25" customHeight="1" x14ac:dyDescent="0.25">
      <c r="A45" s="1059"/>
      <c r="B45" s="399" t="s">
        <v>381</v>
      </c>
      <c r="C45" s="99"/>
      <c r="D45" s="99"/>
      <c r="E45" s="99"/>
      <c r="F45" s="130"/>
      <c r="G45" s="100"/>
      <c r="H45" s="401"/>
      <c r="I45" s="400"/>
      <c r="J45" s="124"/>
      <c r="K45" s="118">
        <v>13</v>
      </c>
      <c r="L45" s="118">
        <f t="shared" si="4"/>
        <v>0</v>
      </c>
      <c r="M45" s="208">
        <f t="shared" si="5"/>
        <v>0</v>
      </c>
      <c r="N45" s="186"/>
      <c r="O45" s="90"/>
      <c r="P45" s="68">
        <v>0</v>
      </c>
      <c r="Q45" s="118">
        <f t="shared" si="6"/>
        <v>0</v>
      </c>
      <c r="R45" s="113">
        <f t="shared" si="7"/>
        <v>0</v>
      </c>
      <c r="S45" s="126" t="e" cm="1">
        <f t="array" ref="S45">_xlfn.IFS(E45="Air",R45,E45="Sea",M45,E45="Air+Sea",M45+R45)</f>
        <v>#N/A</v>
      </c>
      <c r="T45" s="115"/>
    </row>
    <row r="46" spans="1:20" ht="17.25" customHeight="1" x14ac:dyDescent="0.25">
      <c r="A46" s="1059"/>
      <c r="B46" s="1072" t="s">
        <v>216</v>
      </c>
      <c r="C46" s="94" t="s">
        <v>183</v>
      </c>
      <c r="D46" s="94" t="s">
        <v>394</v>
      </c>
      <c r="E46" s="92" t="s">
        <v>11</v>
      </c>
      <c r="F46" s="227"/>
      <c r="G46" s="95">
        <v>25</v>
      </c>
      <c r="H46" s="94"/>
      <c r="I46" s="393">
        <v>0.75</v>
      </c>
      <c r="J46" s="116">
        <v>6</v>
      </c>
      <c r="K46" s="117">
        <v>13</v>
      </c>
      <c r="L46" s="117">
        <f t="shared" si="4"/>
        <v>150</v>
      </c>
      <c r="M46" s="120">
        <f t="shared" si="5"/>
        <v>8.6538461538461533</v>
      </c>
      <c r="N46" s="188"/>
      <c r="O46" s="90"/>
      <c r="P46" s="68">
        <v>0</v>
      </c>
      <c r="Q46" s="118">
        <f t="shared" si="6"/>
        <v>0</v>
      </c>
      <c r="R46" s="113">
        <f t="shared" si="7"/>
        <v>0</v>
      </c>
      <c r="S46" s="119" cm="1">
        <f t="array" ref="S46">_xlfn.IFS(E46="Air",R46,E46="Sea",M46,E46="Air+Sea",M46+R46)</f>
        <v>8.6538461538461533</v>
      </c>
      <c r="T46" s="115"/>
    </row>
    <row r="47" spans="1:20" ht="17.25" customHeight="1" x14ac:dyDescent="0.25">
      <c r="A47" s="1059"/>
      <c r="B47" s="1072"/>
      <c r="C47" s="94" t="s">
        <v>183</v>
      </c>
      <c r="D47" s="94" t="s">
        <v>217</v>
      </c>
      <c r="E47" s="92" t="s">
        <v>11</v>
      </c>
      <c r="F47" s="227">
        <v>420</v>
      </c>
      <c r="G47" s="95">
        <v>375</v>
      </c>
      <c r="H47" s="94" t="s">
        <v>507</v>
      </c>
      <c r="I47" s="393">
        <v>0.75</v>
      </c>
      <c r="J47" s="116">
        <v>6</v>
      </c>
      <c r="K47" s="117">
        <v>13</v>
      </c>
      <c r="L47" s="117">
        <f t="shared" si="4"/>
        <v>2250</v>
      </c>
      <c r="M47" s="120">
        <f t="shared" si="5"/>
        <v>129.80769230769229</v>
      </c>
      <c r="N47" s="188"/>
      <c r="O47" s="90"/>
      <c r="P47" s="68">
        <v>0</v>
      </c>
      <c r="Q47" s="118">
        <f t="shared" si="6"/>
        <v>0</v>
      </c>
      <c r="R47" s="113">
        <f t="shared" si="7"/>
        <v>0</v>
      </c>
      <c r="S47" s="119" cm="1">
        <f t="array" ref="S47">_xlfn.IFS(E47="Air",R47,E47="Sea",M47,E47="Air+Sea",M47+R47)</f>
        <v>129.80769230769229</v>
      </c>
      <c r="T47" s="115"/>
    </row>
    <row r="48" spans="1:20" ht="17.25" customHeight="1" thickBot="1" x14ac:dyDescent="0.3">
      <c r="A48" s="1060"/>
      <c r="B48" s="394" t="s">
        <v>508</v>
      </c>
      <c r="C48" s="102" t="s">
        <v>407</v>
      </c>
      <c r="D48" s="102" t="s">
        <v>509</v>
      </c>
      <c r="E48" s="97" t="s">
        <v>11</v>
      </c>
      <c r="F48" s="103"/>
      <c r="G48" s="96">
        <v>360</v>
      </c>
      <c r="H48" s="102" t="s">
        <v>510</v>
      </c>
      <c r="I48" s="395">
        <v>0.25</v>
      </c>
      <c r="J48" s="65">
        <v>4</v>
      </c>
      <c r="K48" s="121">
        <v>13</v>
      </c>
      <c r="L48" s="121">
        <f t="shared" si="4"/>
        <v>1440</v>
      </c>
      <c r="M48" s="122">
        <f t="shared" si="5"/>
        <v>27.692307692307693</v>
      </c>
      <c r="N48" s="188"/>
      <c r="O48" s="90"/>
      <c r="P48" s="68">
        <v>0</v>
      </c>
      <c r="Q48" s="118">
        <f t="shared" si="6"/>
        <v>0</v>
      </c>
      <c r="R48" s="113">
        <f t="shared" si="7"/>
        <v>0</v>
      </c>
      <c r="S48" s="127" cm="1">
        <f t="array" ref="S48">_xlfn.IFS(E48="Air",R48,E48="Sea",M48,E48="Air+Sea",M48+R48)</f>
        <v>27.692307692307693</v>
      </c>
      <c r="T48" s="115"/>
    </row>
    <row r="49" spans="1:20" ht="17.25" customHeight="1" x14ac:dyDescent="0.25">
      <c r="A49" s="1058" t="s">
        <v>395</v>
      </c>
      <c r="B49" s="402" t="s">
        <v>224</v>
      </c>
      <c r="C49" s="92" t="s">
        <v>225</v>
      </c>
      <c r="D49" s="92" t="s">
        <v>224</v>
      </c>
      <c r="E49" s="92" t="s">
        <v>11</v>
      </c>
      <c r="F49" s="226"/>
      <c r="G49" s="93">
        <v>120</v>
      </c>
      <c r="H49" s="94"/>
      <c r="I49" s="391"/>
      <c r="J49" s="116">
        <v>0.5</v>
      </c>
      <c r="K49" s="117">
        <v>13</v>
      </c>
      <c r="L49" s="117">
        <f t="shared" si="4"/>
        <v>60</v>
      </c>
      <c r="M49" s="120">
        <f t="shared" si="5"/>
        <v>4.615384615384615</v>
      </c>
      <c r="N49" s="186"/>
      <c r="O49" s="90"/>
      <c r="P49" s="68">
        <v>0</v>
      </c>
      <c r="Q49" s="118">
        <f t="shared" si="6"/>
        <v>0</v>
      </c>
      <c r="R49" s="113">
        <f t="shared" si="7"/>
        <v>0</v>
      </c>
      <c r="S49" s="119" cm="1">
        <f t="array" ref="S49">_xlfn.IFS(E49="Air",R49,E49="Sea",M49,E49="Air+Sea",M49+R49)</f>
        <v>4.615384615384615</v>
      </c>
      <c r="T49" s="115"/>
    </row>
    <row r="50" spans="1:20" ht="17.25" customHeight="1" x14ac:dyDescent="0.25">
      <c r="A50" s="1059"/>
      <c r="B50" s="403"/>
      <c r="C50" s="97" t="s">
        <v>225</v>
      </c>
      <c r="D50" s="97" t="s">
        <v>511</v>
      </c>
      <c r="E50" s="97" t="s">
        <v>11</v>
      </c>
      <c r="F50" s="228"/>
      <c r="G50" s="98">
        <v>60</v>
      </c>
      <c r="H50" s="102"/>
      <c r="I50" s="397"/>
      <c r="J50" s="65">
        <v>6</v>
      </c>
      <c r="K50" s="121">
        <v>13</v>
      </c>
      <c r="L50" s="121">
        <f t="shared" si="4"/>
        <v>360</v>
      </c>
      <c r="M50" s="122">
        <f t="shared" si="5"/>
        <v>27.692307692307693</v>
      </c>
      <c r="N50" s="186"/>
      <c r="O50" s="90"/>
      <c r="P50" s="68">
        <v>0</v>
      </c>
      <c r="Q50" s="118">
        <f t="shared" si="6"/>
        <v>0</v>
      </c>
      <c r="R50" s="113">
        <f t="shared" si="7"/>
        <v>0</v>
      </c>
      <c r="S50" s="127" cm="1">
        <f t="array" ref="S50">_xlfn.IFS(E50="Air",R50,E50="Sea",M50,E50="Air+Sea",M50+R50)</f>
        <v>27.692307692307693</v>
      </c>
      <c r="T50" s="115"/>
    </row>
    <row r="51" spans="1:20" ht="17.25" customHeight="1" x14ac:dyDescent="0.25">
      <c r="A51" s="1059"/>
      <c r="B51" s="402" t="s">
        <v>396</v>
      </c>
      <c r="C51" s="94" t="s">
        <v>183</v>
      </c>
      <c r="D51" s="94" t="s">
        <v>229</v>
      </c>
      <c r="E51" s="92" t="s">
        <v>11</v>
      </c>
      <c r="F51" s="227"/>
      <c r="G51" s="95">
        <v>240</v>
      </c>
      <c r="H51" s="94" t="s">
        <v>512</v>
      </c>
      <c r="I51" s="393"/>
      <c r="J51" s="116">
        <v>6</v>
      </c>
      <c r="K51" s="117">
        <v>13</v>
      </c>
      <c r="L51" s="117">
        <f t="shared" si="4"/>
        <v>1440</v>
      </c>
      <c r="M51" s="120">
        <f t="shared" si="5"/>
        <v>110.76923076923077</v>
      </c>
      <c r="N51" s="188"/>
      <c r="O51" s="90"/>
      <c r="P51" s="68">
        <v>0</v>
      </c>
      <c r="Q51" s="118">
        <f t="shared" si="6"/>
        <v>0</v>
      </c>
      <c r="R51" s="113">
        <f t="shared" si="7"/>
        <v>0</v>
      </c>
      <c r="S51" s="119" cm="1">
        <f t="array" ref="S51">_xlfn.IFS(E51="Air",R51,E51="Sea",M51,E51="Air+Sea",M51+R51)</f>
        <v>110.76923076923077</v>
      </c>
      <c r="T51" s="115"/>
    </row>
    <row r="52" spans="1:20" ht="17.25" customHeight="1" x14ac:dyDescent="0.25">
      <c r="A52" s="1059"/>
      <c r="B52" s="403" t="s">
        <v>513</v>
      </c>
      <c r="C52" s="102" t="s">
        <v>153</v>
      </c>
      <c r="D52" s="102" t="s">
        <v>514</v>
      </c>
      <c r="E52" s="97" t="s">
        <v>11</v>
      </c>
      <c r="F52" s="103"/>
      <c r="G52" s="96">
        <v>90</v>
      </c>
      <c r="H52" s="102"/>
      <c r="I52" s="395">
        <v>0.85</v>
      </c>
      <c r="J52" s="65"/>
      <c r="K52" s="121">
        <v>13</v>
      </c>
      <c r="L52" s="121">
        <f t="shared" si="4"/>
        <v>90</v>
      </c>
      <c r="M52" s="122">
        <f t="shared" si="5"/>
        <v>76.5</v>
      </c>
      <c r="N52" s="188"/>
      <c r="O52" s="90"/>
      <c r="P52" s="68">
        <v>0</v>
      </c>
      <c r="Q52" s="118">
        <f t="shared" si="6"/>
        <v>90</v>
      </c>
      <c r="R52" s="113">
        <f t="shared" si="7"/>
        <v>0</v>
      </c>
      <c r="S52" s="127" cm="1">
        <f t="array" ref="S52">_xlfn.IFS(E52="Air",R52,E52="Sea",M52,E52="Air+Sea",M52+R52)</f>
        <v>76.5</v>
      </c>
      <c r="T52" s="115"/>
    </row>
    <row r="53" spans="1:20" ht="17.25" customHeight="1" x14ac:dyDescent="0.25">
      <c r="A53" s="1059"/>
      <c r="B53" s="403" t="s">
        <v>515</v>
      </c>
      <c r="C53" s="102" t="s">
        <v>153</v>
      </c>
      <c r="D53" s="102" t="s">
        <v>516</v>
      </c>
      <c r="E53" s="97" t="s">
        <v>11</v>
      </c>
      <c r="F53" s="103"/>
      <c r="G53" s="96">
        <v>200</v>
      </c>
      <c r="H53" s="102" t="s">
        <v>517</v>
      </c>
      <c r="I53" s="395">
        <v>0.85</v>
      </c>
      <c r="J53" s="65"/>
      <c r="K53" s="121">
        <v>13</v>
      </c>
      <c r="L53" s="121">
        <f t="shared" si="4"/>
        <v>200</v>
      </c>
      <c r="M53" s="122">
        <f t="shared" si="5"/>
        <v>170</v>
      </c>
      <c r="N53" s="188"/>
      <c r="O53" s="90"/>
      <c r="P53" s="68">
        <v>0</v>
      </c>
      <c r="Q53" s="118">
        <f t="shared" si="6"/>
        <v>200</v>
      </c>
      <c r="R53" s="113">
        <f t="shared" si="7"/>
        <v>0</v>
      </c>
      <c r="S53" s="127" cm="1">
        <f t="array" ref="S53">_xlfn.IFS(E53="Air",R53,E53="Sea",M53,E53="Air+Sea",M53+R53)</f>
        <v>170</v>
      </c>
      <c r="T53" s="115"/>
    </row>
    <row r="54" spans="1:20" ht="17.25" customHeight="1" x14ac:dyDescent="0.25">
      <c r="A54" s="1059"/>
      <c r="B54" s="403" t="s">
        <v>515</v>
      </c>
      <c r="C54" s="102" t="s">
        <v>153</v>
      </c>
      <c r="D54" s="102" t="s">
        <v>518</v>
      </c>
      <c r="E54" s="97" t="s">
        <v>11</v>
      </c>
      <c r="F54" s="103"/>
      <c r="G54" s="96">
        <v>200</v>
      </c>
      <c r="H54" s="102" t="s">
        <v>517</v>
      </c>
      <c r="I54" s="395">
        <v>0.85</v>
      </c>
      <c r="J54" s="65"/>
      <c r="K54" s="121">
        <v>13</v>
      </c>
      <c r="L54" s="121">
        <f t="shared" si="4"/>
        <v>200</v>
      </c>
      <c r="M54" s="122">
        <f t="shared" si="5"/>
        <v>170</v>
      </c>
      <c r="N54" s="188"/>
      <c r="O54" s="90"/>
      <c r="P54" s="68">
        <v>0</v>
      </c>
      <c r="Q54" s="118">
        <f t="shared" si="6"/>
        <v>200</v>
      </c>
      <c r="R54" s="113">
        <f t="shared" si="7"/>
        <v>0</v>
      </c>
      <c r="S54" s="127" cm="1">
        <f t="array" ref="S54">_xlfn.IFS(E54="Air",R54,E54="Sea",M54,E54="Air+Sea",M54+R54)</f>
        <v>170</v>
      </c>
      <c r="T54" s="115"/>
    </row>
    <row r="55" spans="1:20" ht="17.25" customHeight="1" x14ac:dyDescent="0.25">
      <c r="A55" s="1059"/>
      <c r="B55" s="403" t="s">
        <v>519</v>
      </c>
      <c r="C55" s="102" t="s">
        <v>520</v>
      </c>
      <c r="D55" s="102" t="s">
        <v>521</v>
      </c>
      <c r="E55" s="97" t="s">
        <v>11</v>
      </c>
      <c r="F55" s="103"/>
      <c r="G55" s="96">
        <v>240</v>
      </c>
      <c r="H55" s="102" t="s">
        <v>517</v>
      </c>
      <c r="I55" s="395">
        <v>0.85</v>
      </c>
      <c r="J55" s="65">
        <v>6</v>
      </c>
      <c r="K55" s="121">
        <v>13</v>
      </c>
      <c r="L55" s="121">
        <f t="shared" si="4"/>
        <v>1440</v>
      </c>
      <c r="M55" s="122">
        <f t="shared" si="5"/>
        <v>94.15384615384616</v>
      </c>
      <c r="N55" s="188"/>
      <c r="O55" s="90"/>
      <c r="P55" s="68">
        <v>0</v>
      </c>
      <c r="Q55" s="118">
        <f t="shared" si="6"/>
        <v>0</v>
      </c>
      <c r="R55" s="113">
        <f t="shared" si="7"/>
        <v>0</v>
      </c>
      <c r="S55" s="127" cm="1">
        <f t="array" ref="S55">_xlfn.IFS(E55="Air",R55,E55="Sea",M55,E55="Air+Sea",M55+R55)</f>
        <v>94.15384615384616</v>
      </c>
      <c r="T55" s="115"/>
    </row>
    <row r="56" spans="1:20" ht="17.25" customHeight="1" x14ac:dyDescent="0.25">
      <c r="A56" s="1059"/>
      <c r="B56" s="404" t="s">
        <v>232</v>
      </c>
      <c r="C56" s="99" t="s">
        <v>183</v>
      </c>
      <c r="D56" s="99" t="s">
        <v>232</v>
      </c>
      <c r="E56" s="99"/>
      <c r="F56" s="130"/>
      <c r="G56" s="100"/>
      <c r="H56" s="401" t="s">
        <v>522</v>
      </c>
      <c r="I56" s="400"/>
      <c r="J56" s="124"/>
      <c r="K56" s="118">
        <v>13</v>
      </c>
      <c r="L56" s="118">
        <f t="shared" si="4"/>
        <v>0</v>
      </c>
      <c r="M56" s="208">
        <f t="shared" si="5"/>
        <v>0</v>
      </c>
      <c r="N56" s="186"/>
      <c r="O56" s="90"/>
      <c r="P56" s="68">
        <v>0</v>
      </c>
      <c r="Q56" s="118">
        <f t="shared" si="6"/>
        <v>0</v>
      </c>
      <c r="R56" s="113">
        <f t="shared" si="7"/>
        <v>0</v>
      </c>
      <c r="S56" s="126" t="e" cm="1">
        <f t="array" ref="S56">_xlfn.IFS(E56="Air",R56,E56="Sea",M56,E56="Air+Sea",M56+R56)</f>
        <v>#N/A</v>
      </c>
      <c r="T56" s="115"/>
    </row>
    <row r="57" spans="1:20" ht="17.25" customHeight="1" x14ac:dyDescent="0.25">
      <c r="A57" s="1059"/>
      <c r="B57" s="403" t="s">
        <v>523</v>
      </c>
      <c r="C57" s="97" t="s">
        <v>225</v>
      </c>
      <c r="D57" s="97" t="s">
        <v>524</v>
      </c>
      <c r="E57" s="97" t="s">
        <v>11</v>
      </c>
      <c r="F57" s="228"/>
      <c r="G57" s="98">
        <v>60</v>
      </c>
      <c r="H57" s="102" t="s">
        <v>525</v>
      </c>
      <c r="I57" s="397">
        <v>0.5</v>
      </c>
      <c r="J57" s="65">
        <v>6</v>
      </c>
      <c r="K57" s="121">
        <v>13</v>
      </c>
      <c r="L57" s="121">
        <f t="shared" si="4"/>
        <v>360</v>
      </c>
      <c r="M57" s="122">
        <f t="shared" si="5"/>
        <v>13.846153846153847</v>
      </c>
      <c r="N57" s="186"/>
      <c r="O57" s="90"/>
      <c r="P57" s="68">
        <v>0</v>
      </c>
      <c r="Q57" s="118">
        <f t="shared" si="6"/>
        <v>0</v>
      </c>
      <c r="R57" s="113">
        <f t="shared" si="7"/>
        <v>0</v>
      </c>
      <c r="S57" s="119" cm="1">
        <f t="array" ref="S57">_xlfn.IFS(E57="Air",R57,E57="Sea",M57,E57="Air+Sea",M57+R57)</f>
        <v>13.846153846153847</v>
      </c>
      <c r="T57" s="115"/>
    </row>
    <row r="58" spans="1:20" ht="17.25" customHeight="1" x14ac:dyDescent="0.25">
      <c r="A58" s="1059"/>
      <c r="B58" s="402" t="s">
        <v>265</v>
      </c>
      <c r="C58" s="94" t="s">
        <v>266</v>
      </c>
      <c r="D58" s="94" t="s">
        <v>265</v>
      </c>
      <c r="E58" s="92" t="s">
        <v>11</v>
      </c>
      <c r="F58" s="227"/>
      <c r="G58" s="95">
        <v>60</v>
      </c>
      <c r="H58" s="94"/>
      <c r="I58" s="393"/>
      <c r="J58" s="116">
        <v>6</v>
      </c>
      <c r="K58" s="117">
        <v>13</v>
      </c>
      <c r="L58" s="117">
        <f t="shared" si="4"/>
        <v>360</v>
      </c>
      <c r="M58" s="120">
        <f t="shared" si="5"/>
        <v>27.692307692307693</v>
      </c>
      <c r="N58" s="188"/>
      <c r="O58" s="90"/>
      <c r="P58" s="68">
        <v>0</v>
      </c>
      <c r="Q58" s="118">
        <f t="shared" si="6"/>
        <v>0</v>
      </c>
      <c r="R58" s="113">
        <f t="shared" si="7"/>
        <v>0</v>
      </c>
      <c r="S58" s="119" cm="1">
        <f t="array" ref="S58">_xlfn.IFS(E58="Air",R58,E58="Sea",M58,E58="Air+Sea",M58+R58)</f>
        <v>27.692307692307693</v>
      </c>
      <c r="T58" s="115"/>
    </row>
    <row r="59" spans="1:20" ht="17.25" customHeight="1" x14ac:dyDescent="0.25">
      <c r="A59" s="1059"/>
      <c r="B59" s="402" t="s">
        <v>337</v>
      </c>
      <c r="C59" s="94" t="s">
        <v>183</v>
      </c>
      <c r="D59" s="94" t="s">
        <v>338</v>
      </c>
      <c r="E59" s="92" t="s">
        <v>11</v>
      </c>
      <c r="F59" s="227"/>
      <c r="G59" s="95">
        <v>205</v>
      </c>
      <c r="H59" s="94"/>
      <c r="I59" s="393"/>
      <c r="J59" s="116">
        <v>6</v>
      </c>
      <c r="K59" s="117">
        <v>13</v>
      </c>
      <c r="L59" s="117">
        <f t="shared" si="4"/>
        <v>1230</v>
      </c>
      <c r="M59" s="120">
        <f t="shared" si="5"/>
        <v>94.615384615384613</v>
      </c>
      <c r="N59" s="188"/>
      <c r="O59" s="90"/>
      <c r="P59" s="68">
        <v>0</v>
      </c>
      <c r="Q59" s="118">
        <f t="shared" si="6"/>
        <v>0</v>
      </c>
      <c r="R59" s="113">
        <f t="shared" si="7"/>
        <v>0</v>
      </c>
      <c r="S59" s="119" cm="1">
        <f t="array" ref="S59">_xlfn.IFS(E59="Air",R59,E59="Sea",M59,E59="Air+Sea",M59+R59)</f>
        <v>94.615384615384613</v>
      </c>
      <c r="T59" s="115"/>
    </row>
    <row r="60" spans="1:20" ht="17.25" customHeight="1" x14ac:dyDescent="0.25">
      <c r="A60" s="1059"/>
      <c r="B60" s="403" t="s">
        <v>526</v>
      </c>
      <c r="C60" s="102" t="s">
        <v>183</v>
      </c>
      <c r="D60" s="102" t="s">
        <v>527</v>
      </c>
      <c r="E60" s="97" t="s">
        <v>11</v>
      </c>
      <c r="F60" s="103"/>
      <c r="G60" s="96">
        <v>60</v>
      </c>
      <c r="H60" s="102"/>
      <c r="I60" s="395"/>
      <c r="J60" s="65">
        <v>6</v>
      </c>
      <c r="K60" s="121">
        <v>13</v>
      </c>
      <c r="L60" s="121">
        <f t="shared" si="4"/>
        <v>360</v>
      </c>
      <c r="M60" s="122">
        <f t="shared" si="5"/>
        <v>27.692307692307693</v>
      </c>
      <c r="N60" s="188"/>
      <c r="O60" s="90"/>
      <c r="P60" s="68">
        <v>0</v>
      </c>
      <c r="Q60" s="118">
        <f t="shared" si="6"/>
        <v>0</v>
      </c>
      <c r="R60" s="113">
        <f t="shared" si="7"/>
        <v>0</v>
      </c>
      <c r="S60" s="127" cm="1">
        <f t="array" ref="S60">_xlfn.IFS(E60="Air",R60,E60="Sea",M60,E60="Air+Sea",M60+R60)</f>
        <v>27.692307692307693</v>
      </c>
      <c r="T60" s="115"/>
    </row>
    <row r="61" spans="1:20" ht="17.25" customHeight="1" x14ac:dyDescent="0.25">
      <c r="A61" s="1059"/>
      <c r="B61" s="403" t="s">
        <v>528</v>
      </c>
      <c r="C61" s="102" t="s">
        <v>520</v>
      </c>
      <c r="D61" s="102" t="s">
        <v>529</v>
      </c>
      <c r="E61" s="97" t="s">
        <v>11</v>
      </c>
      <c r="F61" s="103"/>
      <c r="G61" s="96">
        <v>60</v>
      </c>
      <c r="H61" s="102"/>
      <c r="I61" s="395"/>
      <c r="J61" s="65">
        <v>6</v>
      </c>
      <c r="K61" s="121">
        <v>13</v>
      </c>
      <c r="L61" s="121">
        <f t="shared" si="4"/>
        <v>360</v>
      </c>
      <c r="M61" s="122">
        <f t="shared" si="5"/>
        <v>27.692307692307693</v>
      </c>
      <c r="N61" s="188"/>
      <c r="O61" s="90"/>
      <c r="P61" s="68">
        <v>0</v>
      </c>
      <c r="Q61" s="118">
        <f t="shared" si="6"/>
        <v>0</v>
      </c>
      <c r="R61" s="113">
        <f t="shared" si="7"/>
        <v>0</v>
      </c>
      <c r="S61" s="127" cm="1">
        <f t="array" ref="S61">_xlfn.IFS(E61="Air",R61,E61="Sea",M61,E61="Air+Sea",M61+R61)</f>
        <v>27.692307692307693</v>
      </c>
      <c r="T61" s="115"/>
    </row>
    <row r="62" spans="1:20" ht="17.25" customHeight="1" x14ac:dyDescent="0.25">
      <c r="A62" s="1059"/>
      <c r="B62" s="404" t="s">
        <v>240</v>
      </c>
      <c r="C62" s="99" t="s">
        <v>241</v>
      </c>
      <c r="D62" s="99" t="s">
        <v>240</v>
      </c>
      <c r="E62" s="99"/>
      <c r="F62" s="130"/>
      <c r="G62" s="100"/>
      <c r="H62" s="401"/>
      <c r="I62" s="400"/>
      <c r="J62" s="124"/>
      <c r="K62" s="118">
        <v>13</v>
      </c>
      <c r="L62" s="118">
        <f t="shared" si="4"/>
        <v>0</v>
      </c>
      <c r="M62" s="208">
        <f t="shared" si="5"/>
        <v>0</v>
      </c>
      <c r="N62" s="186"/>
      <c r="O62" s="90"/>
      <c r="P62" s="68">
        <v>0</v>
      </c>
      <c r="Q62" s="118">
        <f t="shared" si="6"/>
        <v>0</v>
      </c>
      <c r="R62" s="113">
        <f t="shared" si="7"/>
        <v>0</v>
      </c>
      <c r="S62" s="126" t="e" cm="1">
        <f t="array" ref="S62">_xlfn.IFS(E62="Air",R62,E62="Sea",M62,E62="Air+Sea",M62+R62)</f>
        <v>#N/A</v>
      </c>
      <c r="T62" s="115"/>
    </row>
    <row r="63" spans="1:20" ht="17.25" customHeight="1" x14ac:dyDescent="0.25">
      <c r="A63" s="1059"/>
      <c r="B63" s="402" t="s">
        <v>253</v>
      </c>
      <c r="C63" s="94" t="s">
        <v>183</v>
      </c>
      <c r="D63" s="94" t="s">
        <v>253</v>
      </c>
      <c r="E63" s="92" t="s">
        <v>11</v>
      </c>
      <c r="F63" s="227"/>
      <c r="G63" s="95">
        <v>55</v>
      </c>
      <c r="H63" s="94"/>
      <c r="I63" s="393"/>
      <c r="J63" s="116">
        <v>6</v>
      </c>
      <c r="K63" s="117">
        <v>13</v>
      </c>
      <c r="L63" s="117">
        <f t="shared" si="4"/>
        <v>330</v>
      </c>
      <c r="M63" s="120">
        <f t="shared" si="5"/>
        <v>25.384615384615383</v>
      </c>
      <c r="N63" s="188"/>
      <c r="O63" s="90"/>
      <c r="P63" s="68">
        <v>0</v>
      </c>
      <c r="Q63" s="118">
        <f t="shared" si="6"/>
        <v>0</v>
      </c>
      <c r="R63" s="113">
        <f t="shared" si="7"/>
        <v>0</v>
      </c>
      <c r="S63" s="119" cm="1">
        <f t="array" ref="S63">_xlfn.IFS(E63="Air",R63,E63="Sea",M63,E63="Air+Sea",M63+R63)</f>
        <v>25.384615384615383</v>
      </c>
      <c r="T63" s="115"/>
    </row>
    <row r="64" spans="1:20" ht="17.25" customHeight="1" x14ac:dyDescent="0.25">
      <c r="A64" s="1059"/>
      <c r="B64" s="1074" t="s">
        <v>258</v>
      </c>
      <c r="C64" s="94" t="s">
        <v>183</v>
      </c>
      <c r="D64" s="94" t="s">
        <v>397</v>
      </c>
      <c r="E64" s="92" t="s">
        <v>11</v>
      </c>
      <c r="F64" s="227"/>
      <c r="G64" s="95">
        <v>30</v>
      </c>
      <c r="H64" s="94"/>
      <c r="I64" s="393"/>
      <c r="J64" s="116">
        <v>6</v>
      </c>
      <c r="K64" s="117">
        <v>13</v>
      </c>
      <c r="L64" s="117">
        <f t="shared" si="4"/>
        <v>180</v>
      </c>
      <c r="M64" s="120">
        <f t="shared" si="5"/>
        <v>13.846153846153847</v>
      </c>
      <c r="N64" s="188"/>
      <c r="O64" s="90"/>
      <c r="P64" s="68">
        <v>0</v>
      </c>
      <c r="Q64" s="118">
        <f t="shared" si="6"/>
        <v>0</v>
      </c>
      <c r="R64" s="113">
        <f t="shared" si="7"/>
        <v>0</v>
      </c>
      <c r="S64" s="119" cm="1">
        <f t="array" ref="S64">_xlfn.IFS(E64="Air",R64,E64="Sea",M64,E64="Air+Sea",M64+R64)</f>
        <v>13.846153846153847</v>
      </c>
      <c r="T64" s="115"/>
    </row>
    <row r="65" spans="1:20" ht="17.25" customHeight="1" x14ac:dyDescent="0.25">
      <c r="A65" s="1059"/>
      <c r="B65" s="1074"/>
      <c r="C65" s="94" t="s">
        <v>183</v>
      </c>
      <c r="D65" s="94" t="s">
        <v>258</v>
      </c>
      <c r="E65" s="92" t="s">
        <v>11</v>
      </c>
      <c r="F65" s="227"/>
      <c r="G65" s="95">
        <v>90</v>
      </c>
      <c r="H65" s="94"/>
      <c r="I65" s="393"/>
      <c r="J65" s="116">
        <v>6</v>
      </c>
      <c r="K65" s="117">
        <v>13</v>
      </c>
      <c r="L65" s="117">
        <f t="shared" si="4"/>
        <v>540</v>
      </c>
      <c r="M65" s="120">
        <f t="shared" si="5"/>
        <v>41.53846153846154</v>
      </c>
      <c r="N65" s="188"/>
      <c r="O65" s="90"/>
      <c r="P65" s="68">
        <v>0</v>
      </c>
      <c r="Q65" s="118">
        <f t="shared" si="6"/>
        <v>0</v>
      </c>
      <c r="R65" s="113">
        <f t="shared" si="7"/>
        <v>0</v>
      </c>
      <c r="S65" s="119" cm="1">
        <f t="array" ref="S65">_xlfn.IFS(E65="Air",R65,E65="Sea",M65,E65="Air+Sea",M65+R65)</f>
        <v>41.53846153846154</v>
      </c>
      <c r="T65" s="115"/>
    </row>
    <row r="66" spans="1:20" ht="17.25" customHeight="1" x14ac:dyDescent="0.25">
      <c r="A66" s="1059"/>
      <c r="B66" s="402" t="s">
        <v>530</v>
      </c>
      <c r="C66" s="94" t="s">
        <v>183</v>
      </c>
      <c r="D66" s="94" t="s">
        <v>530</v>
      </c>
      <c r="E66" s="92" t="s">
        <v>11</v>
      </c>
      <c r="F66" s="227"/>
      <c r="G66" s="95">
        <v>115</v>
      </c>
      <c r="H66" s="94"/>
      <c r="I66" s="393"/>
      <c r="J66" s="116">
        <v>6</v>
      </c>
      <c r="K66" s="117">
        <v>13</v>
      </c>
      <c r="L66" s="117">
        <f t="shared" si="4"/>
        <v>690</v>
      </c>
      <c r="M66" s="120">
        <f t="shared" si="5"/>
        <v>53.07692307692308</v>
      </c>
      <c r="N66" s="188"/>
      <c r="O66" s="90"/>
      <c r="P66" s="68">
        <v>0</v>
      </c>
      <c r="Q66" s="118">
        <f t="shared" si="6"/>
        <v>0</v>
      </c>
      <c r="R66" s="113">
        <f t="shared" si="7"/>
        <v>0</v>
      </c>
      <c r="S66" s="119" cm="1">
        <f t="array" ref="S66">_xlfn.IFS(E66="Air",R66,E66="Sea",M66,E66="Air+Sea",M66+R66)</f>
        <v>53.07692307692308</v>
      </c>
      <c r="T66" s="115"/>
    </row>
    <row r="67" spans="1:20" ht="17.25" customHeight="1" x14ac:dyDescent="0.25">
      <c r="A67" s="1059"/>
      <c r="B67" s="404" t="s">
        <v>399</v>
      </c>
      <c r="C67" s="99" t="s">
        <v>400</v>
      </c>
      <c r="D67" s="99" t="s">
        <v>386</v>
      </c>
      <c r="E67" s="99"/>
      <c r="F67" s="130"/>
      <c r="G67" s="100"/>
      <c r="H67" s="401"/>
      <c r="I67" s="400"/>
      <c r="J67" s="124"/>
      <c r="K67" s="118">
        <v>13</v>
      </c>
      <c r="L67" s="118">
        <f t="shared" si="4"/>
        <v>0</v>
      </c>
      <c r="M67" s="208">
        <f t="shared" si="5"/>
        <v>0</v>
      </c>
      <c r="N67" s="186"/>
      <c r="O67" s="90"/>
      <c r="P67" s="68">
        <v>0</v>
      </c>
      <c r="Q67" s="118">
        <f t="shared" si="6"/>
        <v>0</v>
      </c>
      <c r="R67" s="113">
        <f t="shared" si="7"/>
        <v>0</v>
      </c>
      <c r="S67" s="126" t="e" cm="1">
        <f t="array" ref="S67">_xlfn.IFS(E67="Air",R67,E67="Sea",M67,E67="Air+Sea",M67+R67)</f>
        <v>#N/A</v>
      </c>
      <c r="T67" s="115"/>
    </row>
    <row r="68" spans="1:20" ht="17.25" customHeight="1" x14ac:dyDescent="0.25">
      <c r="A68" s="1059"/>
      <c r="B68" s="404" t="s">
        <v>401</v>
      </c>
      <c r="C68" s="99" t="s">
        <v>183</v>
      </c>
      <c r="D68" s="99" t="s">
        <v>386</v>
      </c>
      <c r="E68" s="99"/>
      <c r="F68" s="130"/>
      <c r="G68" s="100"/>
      <c r="H68" s="401"/>
      <c r="I68" s="400"/>
      <c r="J68" s="124"/>
      <c r="K68" s="118">
        <v>13</v>
      </c>
      <c r="L68" s="118">
        <f t="shared" si="4"/>
        <v>0</v>
      </c>
      <c r="M68" s="208">
        <f t="shared" si="5"/>
        <v>0</v>
      </c>
      <c r="N68" s="186"/>
      <c r="O68" s="90"/>
      <c r="P68" s="68">
        <v>0</v>
      </c>
      <c r="Q68" s="118">
        <f t="shared" si="6"/>
        <v>0</v>
      </c>
      <c r="R68" s="113">
        <f t="shared" si="7"/>
        <v>0</v>
      </c>
      <c r="S68" s="126" t="e" cm="1">
        <f t="array" ref="S68">_xlfn.IFS(E68="Air",R68,E68="Sea",M68,E68="Air+Sea",M68+R68)</f>
        <v>#N/A</v>
      </c>
      <c r="T68" s="115"/>
    </row>
    <row r="69" spans="1:20" ht="17.25" customHeight="1" x14ac:dyDescent="0.25">
      <c r="A69" s="1059"/>
      <c r="B69" s="404" t="s">
        <v>402</v>
      </c>
      <c r="C69" s="99" t="s">
        <v>153</v>
      </c>
      <c r="D69" s="99" t="s">
        <v>386</v>
      </c>
      <c r="E69" s="99"/>
      <c r="F69" s="130"/>
      <c r="G69" s="100"/>
      <c r="H69" s="401"/>
      <c r="I69" s="400"/>
      <c r="J69" s="124"/>
      <c r="K69" s="118">
        <v>13</v>
      </c>
      <c r="L69" s="118">
        <f t="shared" si="4"/>
        <v>0</v>
      </c>
      <c r="M69" s="208">
        <f t="shared" si="5"/>
        <v>0</v>
      </c>
      <c r="N69" s="186"/>
      <c r="O69" s="90"/>
      <c r="P69" s="68">
        <v>0</v>
      </c>
      <c r="Q69" s="118">
        <f t="shared" si="6"/>
        <v>0</v>
      </c>
      <c r="R69" s="113">
        <f t="shared" si="7"/>
        <v>0</v>
      </c>
      <c r="S69" s="126" t="e" cm="1">
        <f t="array" ref="S69">_xlfn.IFS(E69="Air",R69,E69="Sea",M69,E69="Air+Sea",M69+R69)</f>
        <v>#N/A</v>
      </c>
      <c r="T69" s="115"/>
    </row>
    <row r="70" spans="1:20" ht="17.25" customHeight="1" x14ac:dyDescent="0.25">
      <c r="A70" s="1059"/>
      <c r="B70" s="404" t="s">
        <v>403</v>
      </c>
      <c r="C70" s="99" t="s">
        <v>266</v>
      </c>
      <c r="D70" s="99"/>
      <c r="E70" s="99"/>
      <c r="F70" s="130"/>
      <c r="G70" s="100"/>
      <c r="H70" s="401"/>
      <c r="I70" s="400"/>
      <c r="J70" s="124"/>
      <c r="K70" s="118">
        <v>13</v>
      </c>
      <c r="L70" s="118">
        <f t="shared" si="4"/>
        <v>0</v>
      </c>
      <c r="M70" s="208">
        <f t="shared" si="5"/>
        <v>0</v>
      </c>
      <c r="N70" s="186"/>
      <c r="O70" s="90"/>
      <c r="P70" s="68">
        <v>0</v>
      </c>
      <c r="Q70" s="118">
        <f t="shared" si="6"/>
        <v>0</v>
      </c>
      <c r="R70" s="113">
        <f t="shared" si="7"/>
        <v>0</v>
      </c>
      <c r="S70" s="126" t="e" cm="1">
        <f t="array" ref="S70">_xlfn.IFS(E70="Air",R70,E70="Sea",M70,E70="Air+Sea",M70+R70)</f>
        <v>#N/A</v>
      </c>
      <c r="T70" s="115"/>
    </row>
    <row r="71" spans="1:20" ht="17.25" customHeight="1" x14ac:dyDescent="0.25">
      <c r="A71" s="1059"/>
      <c r="B71" s="1074" t="s">
        <v>269</v>
      </c>
      <c r="C71" s="94" t="s">
        <v>404</v>
      </c>
      <c r="D71" s="94" t="s">
        <v>405</v>
      </c>
      <c r="E71" s="92" t="s">
        <v>11</v>
      </c>
      <c r="F71" s="227"/>
      <c r="G71" s="95">
        <v>30</v>
      </c>
      <c r="H71" s="94"/>
      <c r="I71" s="393"/>
      <c r="J71" s="116">
        <v>6</v>
      </c>
      <c r="K71" s="117">
        <v>13</v>
      </c>
      <c r="L71" s="117">
        <f t="shared" si="4"/>
        <v>180</v>
      </c>
      <c r="M71" s="120">
        <f t="shared" si="5"/>
        <v>13.846153846153847</v>
      </c>
      <c r="N71" s="188"/>
      <c r="O71" s="90"/>
      <c r="P71" s="68">
        <v>0</v>
      </c>
      <c r="Q71" s="118">
        <f t="shared" si="6"/>
        <v>0</v>
      </c>
      <c r="R71" s="113">
        <f t="shared" si="7"/>
        <v>0</v>
      </c>
      <c r="S71" s="119" cm="1">
        <f t="array" ref="S71">_xlfn.IFS(E71="Air",R71,E71="Sea",M71,E71="Air+Sea",M71+R71)</f>
        <v>13.846153846153847</v>
      </c>
      <c r="T71" s="115"/>
    </row>
    <row r="72" spans="1:20" ht="17.25" customHeight="1" x14ac:dyDescent="0.25">
      <c r="A72" s="1059"/>
      <c r="B72" s="1074"/>
      <c r="C72" s="94" t="s">
        <v>404</v>
      </c>
      <c r="D72" s="94" t="s">
        <v>269</v>
      </c>
      <c r="E72" s="92" t="s">
        <v>11</v>
      </c>
      <c r="F72" s="227"/>
      <c r="G72" s="95">
        <v>130</v>
      </c>
      <c r="H72" s="94"/>
      <c r="I72" s="393"/>
      <c r="J72" s="116">
        <v>6</v>
      </c>
      <c r="K72" s="117">
        <v>13</v>
      </c>
      <c r="L72" s="117">
        <f t="shared" si="4"/>
        <v>780</v>
      </c>
      <c r="M72" s="120">
        <f t="shared" si="5"/>
        <v>60</v>
      </c>
      <c r="N72" s="188"/>
      <c r="O72" s="90"/>
      <c r="P72" s="68">
        <v>0</v>
      </c>
      <c r="Q72" s="118">
        <f t="shared" si="6"/>
        <v>0</v>
      </c>
      <c r="R72" s="113">
        <f t="shared" si="7"/>
        <v>0</v>
      </c>
      <c r="S72" s="119" cm="1">
        <f t="array" ref="S72">_xlfn.IFS(E72="Air",R72,E72="Sea",M72,E72="Air+Sea",M72+R72)</f>
        <v>60</v>
      </c>
      <c r="T72" s="115"/>
    </row>
    <row r="73" spans="1:20" ht="17.25" customHeight="1" x14ac:dyDescent="0.25">
      <c r="A73" s="1059"/>
      <c r="B73" s="402" t="s">
        <v>531</v>
      </c>
      <c r="C73" s="94" t="s">
        <v>404</v>
      </c>
      <c r="D73" s="94" t="s">
        <v>531</v>
      </c>
      <c r="E73" s="92" t="s">
        <v>11</v>
      </c>
      <c r="F73" s="227"/>
      <c r="G73" s="95">
        <v>90</v>
      </c>
      <c r="H73" s="94"/>
      <c r="I73" s="393"/>
      <c r="J73" s="116">
        <v>6</v>
      </c>
      <c r="K73" s="117">
        <v>13</v>
      </c>
      <c r="L73" s="117">
        <f t="shared" si="4"/>
        <v>540</v>
      </c>
      <c r="M73" s="120">
        <f t="shared" si="5"/>
        <v>41.53846153846154</v>
      </c>
      <c r="N73" s="188"/>
      <c r="O73" s="90"/>
      <c r="P73" s="68">
        <v>0</v>
      </c>
      <c r="Q73" s="118">
        <f t="shared" si="6"/>
        <v>0</v>
      </c>
      <c r="R73" s="113">
        <f t="shared" si="7"/>
        <v>0</v>
      </c>
      <c r="S73" s="119" cm="1">
        <f t="array" ref="S73">_xlfn.IFS(E73="Air",R73,E73="Sea",M73,E73="Air+Sea",M73+R73)</f>
        <v>41.53846153846154</v>
      </c>
      <c r="T73" s="115"/>
    </row>
    <row r="74" spans="1:20" ht="17.25" customHeight="1" x14ac:dyDescent="0.25">
      <c r="A74" s="1059"/>
      <c r="B74" s="404" t="s">
        <v>406</v>
      </c>
      <c r="C74" s="99" t="s">
        <v>407</v>
      </c>
      <c r="D74" s="99"/>
      <c r="E74" s="99"/>
      <c r="F74" s="130"/>
      <c r="G74" s="100"/>
      <c r="H74" s="401"/>
      <c r="I74" s="400"/>
      <c r="J74" s="124"/>
      <c r="K74" s="118">
        <v>13</v>
      </c>
      <c r="L74" s="118">
        <f t="shared" si="4"/>
        <v>0</v>
      </c>
      <c r="M74" s="208">
        <f t="shared" si="5"/>
        <v>0</v>
      </c>
      <c r="N74" s="186"/>
      <c r="O74" s="90"/>
      <c r="P74" s="68">
        <v>0</v>
      </c>
      <c r="Q74" s="118">
        <f t="shared" si="6"/>
        <v>0</v>
      </c>
      <c r="R74" s="113">
        <f t="shared" si="7"/>
        <v>0</v>
      </c>
      <c r="S74" s="126" t="e" cm="1">
        <f t="array" ref="S74">_xlfn.IFS(E74="Air",R74,E74="Sea",M74,E74="Air+Sea",M74+R74)</f>
        <v>#N/A</v>
      </c>
      <c r="T74" s="115"/>
    </row>
    <row r="75" spans="1:20" ht="17.25" customHeight="1" x14ac:dyDescent="0.25">
      <c r="A75" s="1059"/>
      <c r="B75" s="402" t="s">
        <v>274</v>
      </c>
      <c r="C75" s="94" t="s">
        <v>266</v>
      </c>
      <c r="D75" s="94" t="s">
        <v>274</v>
      </c>
      <c r="E75" s="92" t="s">
        <v>11</v>
      </c>
      <c r="F75" s="227">
        <v>60</v>
      </c>
      <c r="G75" s="95">
        <v>60</v>
      </c>
      <c r="H75" s="94"/>
      <c r="I75" s="391"/>
      <c r="J75" s="116">
        <v>6</v>
      </c>
      <c r="K75" s="117">
        <v>13</v>
      </c>
      <c r="L75" s="117">
        <f t="shared" si="4"/>
        <v>360</v>
      </c>
      <c r="M75" s="120">
        <f t="shared" si="5"/>
        <v>27.692307692307693</v>
      </c>
      <c r="N75" s="186"/>
      <c r="O75" s="90"/>
      <c r="P75" s="68">
        <v>0</v>
      </c>
      <c r="Q75" s="118">
        <f t="shared" si="6"/>
        <v>0</v>
      </c>
      <c r="R75" s="113">
        <f t="shared" si="7"/>
        <v>0</v>
      </c>
      <c r="S75" s="119" cm="1">
        <f t="array" ref="S75">_xlfn.IFS(E75="Air",R75,E75="Sea",M75,E75="Air+Sea",M75+R75)</f>
        <v>27.692307692307693</v>
      </c>
      <c r="T75" s="115"/>
    </row>
    <row r="76" spans="1:20" ht="17.25" customHeight="1" x14ac:dyDescent="0.25">
      <c r="A76" s="1059"/>
      <c r="B76" s="1075" t="s">
        <v>532</v>
      </c>
      <c r="C76" s="102" t="s">
        <v>183</v>
      </c>
      <c r="D76" s="102" t="s">
        <v>533</v>
      </c>
      <c r="E76" s="97" t="s">
        <v>11</v>
      </c>
      <c r="F76" s="103"/>
      <c r="G76" s="96">
        <v>60</v>
      </c>
      <c r="H76" s="102"/>
      <c r="I76" s="397"/>
      <c r="J76" s="65">
        <v>6</v>
      </c>
      <c r="K76" s="121">
        <v>13</v>
      </c>
      <c r="L76" s="121">
        <f t="shared" si="4"/>
        <v>360</v>
      </c>
      <c r="M76" s="122">
        <f t="shared" si="5"/>
        <v>27.692307692307693</v>
      </c>
      <c r="N76" s="186"/>
      <c r="O76" s="90"/>
      <c r="P76" s="68">
        <v>0</v>
      </c>
      <c r="Q76" s="118">
        <f t="shared" si="6"/>
        <v>0</v>
      </c>
      <c r="R76" s="113">
        <f t="shared" si="7"/>
        <v>0</v>
      </c>
      <c r="S76" s="129" cm="1">
        <f t="array" ref="S76">_xlfn.IFS(E76="Air",R76,E76="Sea",M76,E76="Air+Sea",M76+R76)</f>
        <v>27.692307692307693</v>
      </c>
      <c r="T76" s="115"/>
    </row>
    <row r="77" spans="1:20" ht="17.25" customHeight="1" x14ac:dyDescent="0.25">
      <c r="A77" s="1059"/>
      <c r="B77" s="1075"/>
      <c r="C77" s="102" t="s">
        <v>266</v>
      </c>
      <c r="D77" s="102" t="s">
        <v>534</v>
      </c>
      <c r="E77" s="97" t="s">
        <v>11</v>
      </c>
      <c r="F77" s="103"/>
      <c r="G77" s="96">
        <v>180</v>
      </c>
      <c r="H77" s="102"/>
      <c r="I77" s="397"/>
      <c r="J77" s="65">
        <v>6</v>
      </c>
      <c r="K77" s="121">
        <v>13</v>
      </c>
      <c r="L77" s="121">
        <f t="shared" si="4"/>
        <v>1080</v>
      </c>
      <c r="M77" s="122">
        <f t="shared" si="5"/>
        <v>83.07692307692308</v>
      </c>
      <c r="N77" s="186"/>
      <c r="O77" s="90"/>
      <c r="P77" s="68">
        <v>0</v>
      </c>
      <c r="Q77" s="118">
        <f t="shared" si="6"/>
        <v>0</v>
      </c>
      <c r="R77" s="113">
        <f t="shared" si="7"/>
        <v>0</v>
      </c>
      <c r="S77" s="127" cm="1">
        <f t="array" ref="S77">_xlfn.IFS(E77="Air",R77,E77="Sea",M77,E77="Air+Sea",M77+R77)</f>
        <v>83.07692307692308</v>
      </c>
      <c r="T77" s="115"/>
    </row>
    <row r="78" spans="1:20" ht="17.25" customHeight="1" x14ac:dyDescent="0.25">
      <c r="A78" s="1059"/>
      <c r="B78" s="1075"/>
      <c r="C78" s="102" t="s">
        <v>266</v>
      </c>
      <c r="D78" s="102" t="s">
        <v>535</v>
      </c>
      <c r="E78" s="97" t="s">
        <v>11</v>
      </c>
      <c r="F78" s="103"/>
      <c r="G78" s="96">
        <v>180</v>
      </c>
      <c r="H78" s="102"/>
      <c r="I78" s="397"/>
      <c r="J78" s="65">
        <v>6</v>
      </c>
      <c r="K78" s="121">
        <v>13</v>
      </c>
      <c r="L78" s="121">
        <f t="shared" ref="L78:L102" si="8">IF(C78="APLL BK",G78,G78*J78)</f>
        <v>1080</v>
      </c>
      <c r="M78" s="122">
        <f t="shared" ref="M78:M102" si="9">IFERROR(IF(OR(E78="Sea",E78="Air+Sea"),IF(C78="APLL BK",G78*IF(I78="",1,I78),L78/K78*IF(I78="",1,I78)),0),0)</f>
        <v>83.07692307692308</v>
      </c>
      <c r="N78" s="186"/>
      <c r="O78" s="90"/>
      <c r="P78" s="68">
        <v>0</v>
      </c>
      <c r="Q78" s="118">
        <f t="shared" ref="Q78:Q102" si="10">IF(C78="APLL BK",G78,G78*O78)</f>
        <v>0</v>
      </c>
      <c r="R78" s="113">
        <f t="shared" ref="R78:R102" si="11">IFERROR(IF(OR(E78="Air",E78="Air+Sea"),IF(C78="APLL BK",G78*IF(N78="",1,N78),Q78/P78*IF(N78="",1,N78)),0),0)</f>
        <v>0</v>
      </c>
      <c r="S78" s="127" cm="1">
        <f t="array" ref="S78">_xlfn.IFS(E78="Air",R78,E78="Sea",M78,E78="Air+Sea",M78+R78)</f>
        <v>83.07692307692308</v>
      </c>
      <c r="T78" s="115"/>
    </row>
    <row r="79" spans="1:20" ht="17.25" customHeight="1" x14ac:dyDescent="0.25">
      <c r="A79" s="1059"/>
      <c r="B79" s="1075"/>
      <c r="C79" s="102" t="s">
        <v>266</v>
      </c>
      <c r="D79" s="97" t="s">
        <v>536</v>
      </c>
      <c r="E79" s="97" t="s">
        <v>11</v>
      </c>
      <c r="F79" s="103"/>
      <c r="G79" s="96">
        <v>240</v>
      </c>
      <c r="H79" s="102"/>
      <c r="I79" s="397">
        <v>0.3</v>
      </c>
      <c r="J79" s="65">
        <v>6</v>
      </c>
      <c r="K79" s="121">
        <v>13</v>
      </c>
      <c r="L79" s="121">
        <f t="shared" si="8"/>
        <v>1440</v>
      </c>
      <c r="M79" s="122">
        <f t="shared" si="9"/>
        <v>33.230769230769234</v>
      </c>
      <c r="N79" s="186"/>
      <c r="O79" s="90"/>
      <c r="P79" s="68">
        <v>0</v>
      </c>
      <c r="Q79" s="118">
        <f t="shared" si="10"/>
        <v>0</v>
      </c>
      <c r="R79" s="113">
        <f t="shared" si="11"/>
        <v>0</v>
      </c>
      <c r="S79" s="127" cm="1">
        <f t="array" ref="S79">_xlfn.IFS(E79="Air",R79,E79="Sea",M79,E79="Air+Sea",M79+R79)</f>
        <v>33.230769230769234</v>
      </c>
      <c r="T79" s="115"/>
    </row>
    <row r="80" spans="1:20" ht="17.25" customHeight="1" x14ac:dyDescent="0.25">
      <c r="A80" s="1059"/>
      <c r="B80" s="404" t="s">
        <v>408</v>
      </c>
      <c r="C80" s="99" t="s">
        <v>153</v>
      </c>
      <c r="D80" s="99" t="s">
        <v>386</v>
      </c>
      <c r="E80" s="99"/>
      <c r="F80" s="130"/>
      <c r="G80" s="100"/>
      <c r="H80" s="401"/>
      <c r="I80" s="400"/>
      <c r="J80" s="124"/>
      <c r="K80" s="118">
        <v>13</v>
      </c>
      <c r="L80" s="118">
        <f t="shared" si="8"/>
        <v>0</v>
      </c>
      <c r="M80" s="208">
        <f t="shared" si="9"/>
        <v>0</v>
      </c>
      <c r="N80" s="186"/>
      <c r="O80" s="90"/>
      <c r="P80" s="68">
        <v>0</v>
      </c>
      <c r="Q80" s="118">
        <f t="shared" si="10"/>
        <v>0</v>
      </c>
      <c r="R80" s="113">
        <f t="shared" si="11"/>
        <v>0</v>
      </c>
      <c r="S80" s="126" t="e" cm="1">
        <f t="array" ref="S80">_xlfn.IFS(E80="Air",R80,E80="Sea",M80,E80="Air+Sea",M80+R80)</f>
        <v>#N/A</v>
      </c>
      <c r="T80" s="115"/>
    </row>
    <row r="81" spans="1:20" ht="17.25" customHeight="1" thickBot="1" x14ac:dyDescent="0.3">
      <c r="A81" s="1060"/>
      <c r="B81" s="404" t="s">
        <v>381</v>
      </c>
      <c r="C81" s="99"/>
      <c r="D81" s="99" t="s">
        <v>386</v>
      </c>
      <c r="E81" s="99"/>
      <c r="F81" s="130"/>
      <c r="G81" s="100"/>
      <c r="H81" s="401"/>
      <c r="I81" s="400"/>
      <c r="J81" s="124"/>
      <c r="K81" s="118">
        <v>13</v>
      </c>
      <c r="L81" s="118">
        <f t="shared" si="8"/>
        <v>0</v>
      </c>
      <c r="M81" s="208">
        <f t="shared" si="9"/>
        <v>0</v>
      </c>
      <c r="N81" s="186"/>
      <c r="O81" s="90"/>
      <c r="P81" s="68">
        <v>0</v>
      </c>
      <c r="Q81" s="118">
        <f t="shared" si="10"/>
        <v>0</v>
      </c>
      <c r="R81" s="113">
        <f t="shared" si="11"/>
        <v>0</v>
      </c>
      <c r="S81" s="126" t="e" cm="1">
        <f t="array" ref="S81">_xlfn.IFS(E81="Air",R81,E81="Sea",M81,E81="Air+Sea",M81+R81)</f>
        <v>#N/A</v>
      </c>
      <c r="T81" s="115"/>
    </row>
    <row r="82" spans="1:20" ht="17.25" customHeight="1" x14ac:dyDescent="0.25">
      <c r="A82" s="1059" t="s">
        <v>409</v>
      </c>
      <c r="B82" s="399" t="s">
        <v>289</v>
      </c>
      <c r="C82" s="99" t="s">
        <v>410</v>
      </c>
      <c r="D82" s="99" t="s">
        <v>291</v>
      </c>
      <c r="E82" s="99"/>
      <c r="F82" s="130"/>
      <c r="G82" s="100"/>
      <c r="H82" s="401"/>
      <c r="I82" s="400"/>
      <c r="J82" s="124"/>
      <c r="K82" s="118">
        <v>13</v>
      </c>
      <c r="L82" s="118">
        <f t="shared" si="8"/>
        <v>0</v>
      </c>
      <c r="M82" s="208">
        <f t="shared" si="9"/>
        <v>0</v>
      </c>
      <c r="N82" s="186"/>
      <c r="O82" s="90"/>
      <c r="P82" s="68">
        <v>0</v>
      </c>
      <c r="Q82" s="118">
        <f t="shared" si="10"/>
        <v>0</v>
      </c>
      <c r="R82" s="113">
        <f t="shared" si="11"/>
        <v>0</v>
      </c>
      <c r="S82" s="126" t="e" cm="1">
        <f t="array" ref="S82">_xlfn.IFS(E82="Air",R82,E82="Sea",M82,E82="Air+Sea",M82+R82)</f>
        <v>#N/A</v>
      </c>
      <c r="T82" s="115"/>
    </row>
    <row r="83" spans="1:20" ht="17.25" customHeight="1" x14ac:dyDescent="0.25">
      <c r="A83" s="1059"/>
      <c r="B83" s="1072" t="s">
        <v>411</v>
      </c>
      <c r="C83" s="94" t="s">
        <v>266</v>
      </c>
      <c r="D83" s="94" t="s">
        <v>412</v>
      </c>
      <c r="E83" s="92" t="s">
        <v>11</v>
      </c>
      <c r="F83" s="227"/>
      <c r="G83" s="95">
        <v>20</v>
      </c>
      <c r="H83" s="94"/>
      <c r="I83" s="393"/>
      <c r="J83" s="116">
        <v>6</v>
      </c>
      <c r="K83" s="117">
        <v>13</v>
      </c>
      <c r="L83" s="117">
        <f t="shared" si="8"/>
        <v>120</v>
      </c>
      <c r="M83" s="120">
        <f t="shared" si="9"/>
        <v>9.2307692307692299</v>
      </c>
      <c r="N83" s="188"/>
      <c r="O83" s="90"/>
      <c r="P83" s="68">
        <v>0</v>
      </c>
      <c r="Q83" s="118">
        <f t="shared" si="10"/>
        <v>0</v>
      </c>
      <c r="R83" s="113">
        <f t="shared" si="11"/>
        <v>0</v>
      </c>
      <c r="S83" s="119" cm="1">
        <f t="array" ref="S83">_xlfn.IFS(E83="Air",R83,E83="Sea",M83,E83="Air+Sea",M83+R83)</f>
        <v>9.2307692307692299</v>
      </c>
      <c r="T83" s="115"/>
    </row>
    <row r="84" spans="1:20" ht="17.25" customHeight="1" x14ac:dyDescent="0.25">
      <c r="A84" s="1059"/>
      <c r="B84" s="1072"/>
      <c r="C84" s="94" t="s">
        <v>266</v>
      </c>
      <c r="D84" s="94" t="s">
        <v>306</v>
      </c>
      <c r="E84" s="92" t="s">
        <v>11</v>
      </c>
      <c r="F84" s="227"/>
      <c r="G84" s="95">
        <v>140</v>
      </c>
      <c r="H84" s="94"/>
      <c r="I84" s="393"/>
      <c r="J84" s="116">
        <v>6</v>
      </c>
      <c r="K84" s="117">
        <v>13</v>
      </c>
      <c r="L84" s="117">
        <f t="shared" si="8"/>
        <v>840</v>
      </c>
      <c r="M84" s="120">
        <f t="shared" si="9"/>
        <v>64.615384615384613</v>
      </c>
      <c r="N84" s="188"/>
      <c r="O84" s="90"/>
      <c r="P84" s="68">
        <v>0</v>
      </c>
      <c r="Q84" s="118">
        <f t="shared" si="10"/>
        <v>0</v>
      </c>
      <c r="R84" s="113">
        <f t="shared" si="11"/>
        <v>0</v>
      </c>
      <c r="S84" s="119" cm="1">
        <f t="array" ref="S84">_xlfn.IFS(E84="Air",R84,E84="Sea",M84,E84="Air+Sea",M84+R84)</f>
        <v>64.615384615384613</v>
      </c>
      <c r="T84" s="115"/>
    </row>
    <row r="85" spans="1:20" ht="17.25" customHeight="1" thickBot="1" x14ac:dyDescent="0.3">
      <c r="A85" s="1060"/>
      <c r="B85" s="399" t="s">
        <v>381</v>
      </c>
      <c r="C85" s="99"/>
      <c r="D85" s="99"/>
      <c r="E85" s="99"/>
      <c r="F85" s="130"/>
      <c r="G85" s="100"/>
      <c r="H85" s="401"/>
      <c r="I85" s="400"/>
      <c r="J85" s="124"/>
      <c r="K85" s="118">
        <v>13</v>
      </c>
      <c r="L85" s="118">
        <f t="shared" si="8"/>
        <v>0</v>
      </c>
      <c r="M85" s="208">
        <f t="shared" si="9"/>
        <v>0</v>
      </c>
      <c r="N85" s="186"/>
      <c r="O85" s="90"/>
      <c r="P85" s="68">
        <v>0</v>
      </c>
      <c r="Q85" s="91">
        <f t="shared" si="10"/>
        <v>0</v>
      </c>
      <c r="R85" s="131">
        <f t="shared" si="11"/>
        <v>0</v>
      </c>
      <c r="S85" s="126" t="e" cm="1">
        <f t="array" ref="S85">_xlfn.IFS(E85="Air",R85,E85="Sea",M85,E85="Air+Sea",M85+R85)</f>
        <v>#N/A</v>
      </c>
      <c r="T85" s="115"/>
    </row>
    <row r="86" spans="1:20" ht="17.25" customHeight="1" x14ac:dyDescent="0.25">
      <c r="A86" s="1058" t="s">
        <v>413</v>
      </c>
      <c r="B86" s="394" t="s">
        <v>311</v>
      </c>
      <c r="C86" s="102" t="s">
        <v>311</v>
      </c>
      <c r="D86" s="102" t="s">
        <v>537</v>
      </c>
      <c r="E86" s="102" t="s">
        <v>11</v>
      </c>
      <c r="F86" s="103"/>
      <c r="G86" s="96">
        <v>260</v>
      </c>
      <c r="H86" s="102" t="s">
        <v>537</v>
      </c>
      <c r="I86" s="395"/>
      <c r="J86" s="65">
        <v>0.5</v>
      </c>
      <c r="K86" s="121">
        <v>13</v>
      </c>
      <c r="L86" s="121">
        <f t="shared" si="8"/>
        <v>130</v>
      </c>
      <c r="M86" s="122">
        <f t="shared" si="9"/>
        <v>10</v>
      </c>
      <c r="N86" s="188"/>
      <c r="O86" s="90"/>
      <c r="P86" s="118">
        <v>0</v>
      </c>
      <c r="Q86" s="91">
        <f t="shared" si="10"/>
        <v>0</v>
      </c>
      <c r="R86" s="125">
        <f t="shared" si="11"/>
        <v>0</v>
      </c>
      <c r="S86" s="127" cm="1">
        <f t="array" ref="S86">_xlfn.IFS(E86="Air",R86,E86="Sea",M86,E86="Air+Sea",M86+R86)</f>
        <v>10</v>
      </c>
      <c r="T86" s="115"/>
    </row>
    <row r="87" spans="1:20" ht="17.25" customHeight="1" x14ac:dyDescent="0.25">
      <c r="A87" s="1059"/>
      <c r="B87" s="394"/>
      <c r="C87" s="102" t="s">
        <v>311</v>
      </c>
      <c r="D87" s="102" t="s">
        <v>538</v>
      </c>
      <c r="E87" s="102" t="s">
        <v>11</v>
      </c>
      <c r="F87" s="103">
        <v>1200</v>
      </c>
      <c r="G87" s="96">
        <v>1800</v>
      </c>
      <c r="H87" s="102"/>
      <c r="I87" s="395"/>
      <c r="J87" s="65">
        <v>0.25</v>
      </c>
      <c r="K87" s="121">
        <v>13</v>
      </c>
      <c r="L87" s="121">
        <f t="shared" si="8"/>
        <v>450</v>
      </c>
      <c r="M87" s="122">
        <f t="shared" si="9"/>
        <v>34.615384615384613</v>
      </c>
      <c r="N87" s="188"/>
      <c r="O87" s="90"/>
      <c r="P87" s="68">
        <v>0</v>
      </c>
      <c r="Q87" s="91">
        <f t="shared" si="10"/>
        <v>0</v>
      </c>
      <c r="R87" s="131">
        <f t="shared" si="11"/>
        <v>0</v>
      </c>
      <c r="S87" s="127" cm="1">
        <f t="array" ref="S87">_xlfn.IFS(E87="Air",R87,E87="Sea",M87,E87="Air+Sea",M87+R87)</f>
        <v>34.615384615384613</v>
      </c>
      <c r="T87" s="115"/>
    </row>
    <row r="88" spans="1:20" ht="17.25" customHeight="1" x14ac:dyDescent="0.25">
      <c r="A88" s="1059"/>
      <c r="B88" s="394"/>
      <c r="C88" s="102" t="s">
        <v>311</v>
      </c>
      <c r="D88" s="102" t="s">
        <v>539</v>
      </c>
      <c r="E88" s="102" t="s">
        <v>11</v>
      </c>
      <c r="F88" s="103"/>
      <c r="G88" s="96">
        <v>400</v>
      </c>
      <c r="H88" s="102"/>
      <c r="I88" s="395"/>
      <c r="J88" s="65">
        <v>0.5</v>
      </c>
      <c r="K88" s="121">
        <v>13</v>
      </c>
      <c r="L88" s="121">
        <f t="shared" si="8"/>
        <v>200</v>
      </c>
      <c r="M88" s="122">
        <f t="shared" si="9"/>
        <v>15.384615384615385</v>
      </c>
      <c r="N88" s="188"/>
      <c r="O88" s="90"/>
      <c r="P88" s="68">
        <v>0</v>
      </c>
      <c r="Q88" s="91">
        <f t="shared" si="10"/>
        <v>0</v>
      </c>
      <c r="R88" s="131">
        <f t="shared" si="11"/>
        <v>0</v>
      </c>
      <c r="S88" s="127" cm="1">
        <f t="array" ref="S88">_xlfn.IFS(E88="Air",R88,E88="Sea",M88,E88="Air+Sea",M88+R88)</f>
        <v>15.384615384615385</v>
      </c>
      <c r="T88" s="115"/>
    </row>
    <row r="89" spans="1:20" ht="17.25" customHeight="1" x14ac:dyDescent="0.25">
      <c r="A89" s="1059"/>
      <c r="B89" s="399" t="s">
        <v>381</v>
      </c>
      <c r="C89" s="99"/>
      <c r="D89" s="99"/>
      <c r="E89" s="99"/>
      <c r="F89" s="130"/>
      <c r="G89" s="100"/>
      <c r="H89" s="401"/>
      <c r="I89" s="400"/>
      <c r="J89" s="124"/>
      <c r="K89" s="118">
        <v>13</v>
      </c>
      <c r="L89" s="118">
        <f t="shared" si="8"/>
        <v>0</v>
      </c>
      <c r="M89" s="208">
        <f t="shared" si="9"/>
        <v>0</v>
      </c>
      <c r="N89" s="186"/>
      <c r="O89" s="90"/>
      <c r="P89" s="68">
        <v>0</v>
      </c>
      <c r="Q89" s="91">
        <f t="shared" si="10"/>
        <v>0</v>
      </c>
      <c r="R89" s="131">
        <f t="shared" si="11"/>
        <v>0</v>
      </c>
      <c r="S89" s="126" t="e" cm="1">
        <f t="array" ref="S89">_xlfn.IFS(E89="Air",R89,E89="Sea",M89,E89="Air+Sea",M89+R89)</f>
        <v>#N/A</v>
      </c>
      <c r="T89" s="115"/>
    </row>
    <row r="90" spans="1:20" s="36" customFormat="1" ht="17.25" customHeight="1" x14ac:dyDescent="0.25">
      <c r="A90" s="1059"/>
      <c r="B90" s="405" t="s">
        <v>414</v>
      </c>
      <c r="C90" s="173" t="s">
        <v>317</v>
      </c>
      <c r="D90" s="173" t="s">
        <v>318</v>
      </c>
      <c r="E90" s="173" t="s">
        <v>11</v>
      </c>
      <c r="F90" s="174"/>
      <c r="G90" s="209">
        <v>870</v>
      </c>
      <c r="H90" s="108"/>
      <c r="I90" s="406"/>
      <c r="J90" s="138">
        <v>0.125</v>
      </c>
      <c r="K90" s="139">
        <v>13</v>
      </c>
      <c r="L90" s="139">
        <f t="shared" si="8"/>
        <v>108.75</v>
      </c>
      <c r="M90" s="210">
        <f t="shared" si="9"/>
        <v>8.365384615384615</v>
      </c>
      <c r="N90" s="186"/>
      <c r="O90" s="90"/>
      <c r="P90" s="68">
        <v>0</v>
      </c>
      <c r="Q90" s="91">
        <f t="shared" si="10"/>
        <v>0</v>
      </c>
      <c r="R90" s="131">
        <f t="shared" si="11"/>
        <v>0</v>
      </c>
      <c r="S90" s="132" cm="1">
        <f t="array" ref="S90">_xlfn.IFS(E90="Air",R90,E90="Sea",M90,E90="Air+Sea",M90+R90)</f>
        <v>8.365384615384615</v>
      </c>
      <c r="T90" s="115"/>
    </row>
    <row r="91" spans="1:20" ht="17.25" customHeight="1" x14ac:dyDescent="0.25">
      <c r="A91" s="1059"/>
      <c r="B91" s="405" t="s">
        <v>415</v>
      </c>
      <c r="C91" s="108" t="s">
        <v>404</v>
      </c>
      <c r="D91" s="108" t="s">
        <v>416</v>
      </c>
      <c r="E91" s="108" t="s">
        <v>11</v>
      </c>
      <c r="F91" s="229"/>
      <c r="G91" s="109">
        <v>240</v>
      </c>
      <c r="H91" s="108"/>
      <c r="I91" s="407"/>
      <c r="J91" s="138">
        <v>12</v>
      </c>
      <c r="K91" s="139">
        <v>13</v>
      </c>
      <c r="L91" s="139">
        <f t="shared" si="8"/>
        <v>2880</v>
      </c>
      <c r="M91" s="140">
        <f t="shared" si="9"/>
        <v>221.53846153846155</v>
      </c>
      <c r="N91" s="190"/>
      <c r="O91" s="90"/>
      <c r="P91" s="68">
        <v>0</v>
      </c>
      <c r="Q91" s="91">
        <f t="shared" si="10"/>
        <v>0</v>
      </c>
      <c r="R91" s="125">
        <f t="shared" si="11"/>
        <v>0</v>
      </c>
      <c r="S91" s="132" cm="1">
        <f t="array" ref="S91">_xlfn.IFS(E91="Air",R91,E91="Sea",M91,E91="Air+Sea",M91+R91)</f>
        <v>221.53846153846155</v>
      </c>
      <c r="T91" s="115"/>
    </row>
    <row r="92" spans="1:20" ht="17.25" customHeight="1" x14ac:dyDescent="0.25">
      <c r="A92" s="1059"/>
      <c r="B92" s="405" t="s">
        <v>417</v>
      </c>
      <c r="C92" s="108" t="s">
        <v>418</v>
      </c>
      <c r="D92" s="108" t="s">
        <v>419</v>
      </c>
      <c r="E92" s="108" t="s">
        <v>11</v>
      </c>
      <c r="F92" s="229"/>
      <c r="G92" s="109">
        <v>240</v>
      </c>
      <c r="H92" s="108"/>
      <c r="I92" s="407"/>
      <c r="J92" s="138">
        <v>8</v>
      </c>
      <c r="K92" s="139">
        <v>13</v>
      </c>
      <c r="L92" s="139">
        <f t="shared" si="8"/>
        <v>1920</v>
      </c>
      <c r="M92" s="140">
        <f t="shared" si="9"/>
        <v>147.69230769230768</v>
      </c>
      <c r="N92" s="190"/>
      <c r="O92" s="90"/>
      <c r="P92" s="68">
        <v>0</v>
      </c>
      <c r="Q92" s="91">
        <f t="shared" si="10"/>
        <v>0</v>
      </c>
      <c r="R92" s="125">
        <f t="shared" si="11"/>
        <v>0</v>
      </c>
      <c r="S92" s="132" cm="1">
        <f t="array" ref="S92">_xlfn.IFS(E92="Air",R92,E92="Sea",M92,E92="Air+Sea",M92+R92)</f>
        <v>147.69230769230768</v>
      </c>
      <c r="T92" s="115"/>
    </row>
    <row r="93" spans="1:20" ht="17.25" customHeight="1" x14ac:dyDescent="0.25">
      <c r="A93" s="1059"/>
      <c r="B93" s="399" t="s">
        <v>420</v>
      </c>
      <c r="C93" s="99" t="s">
        <v>404</v>
      </c>
      <c r="D93" s="99"/>
      <c r="E93" s="99"/>
      <c r="F93" s="130"/>
      <c r="G93" s="100"/>
      <c r="H93" s="401"/>
      <c r="I93" s="400"/>
      <c r="J93" s="124"/>
      <c r="K93" s="118">
        <v>13</v>
      </c>
      <c r="L93" s="118">
        <f t="shared" si="8"/>
        <v>0</v>
      </c>
      <c r="M93" s="208">
        <f t="shared" si="9"/>
        <v>0</v>
      </c>
      <c r="N93" s="186"/>
      <c r="O93" s="90"/>
      <c r="P93" s="68">
        <v>0</v>
      </c>
      <c r="Q93" s="91">
        <f t="shared" si="10"/>
        <v>0</v>
      </c>
      <c r="R93" s="131">
        <f t="shared" si="11"/>
        <v>0</v>
      </c>
      <c r="S93" s="126" t="e" cm="1">
        <f t="array" ref="S93">_xlfn.IFS(E93="Air",R93,E93="Sea",M93,E93="Air+Sea",M93+R93)</f>
        <v>#N/A</v>
      </c>
      <c r="T93" s="115"/>
    </row>
    <row r="94" spans="1:20" ht="17.25" customHeight="1" x14ac:dyDescent="0.25">
      <c r="A94" s="1059"/>
      <c r="B94" s="399" t="s">
        <v>421</v>
      </c>
      <c r="C94" s="99" t="s">
        <v>404</v>
      </c>
      <c r="D94" s="99"/>
      <c r="E94" s="99"/>
      <c r="F94" s="130"/>
      <c r="G94" s="100"/>
      <c r="H94" s="401"/>
      <c r="I94" s="400"/>
      <c r="J94" s="124"/>
      <c r="K94" s="118">
        <v>13</v>
      </c>
      <c r="L94" s="118">
        <f t="shared" si="8"/>
        <v>0</v>
      </c>
      <c r="M94" s="208">
        <f t="shared" si="9"/>
        <v>0</v>
      </c>
      <c r="N94" s="186"/>
      <c r="O94" s="90"/>
      <c r="P94" s="68">
        <v>0</v>
      </c>
      <c r="Q94" s="91">
        <f t="shared" si="10"/>
        <v>0</v>
      </c>
      <c r="R94" s="131">
        <f t="shared" si="11"/>
        <v>0</v>
      </c>
      <c r="S94" s="126" t="e" cm="1">
        <f t="array" ref="S94">_xlfn.IFS(E94="Air",R94,E94="Sea",M94,E94="Air+Sea",M94+R94)</f>
        <v>#N/A</v>
      </c>
      <c r="T94" s="115"/>
    </row>
    <row r="95" spans="1:20" ht="17.25" customHeight="1" x14ac:dyDescent="0.25">
      <c r="A95" s="1059"/>
      <c r="B95" s="399" t="s">
        <v>422</v>
      </c>
      <c r="C95" s="99" t="s">
        <v>404</v>
      </c>
      <c r="D95" s="99"/>
      <c r="E95" s="99"/>
      <c r="F95" s="130"/>
      <c r="G95" s="100"/>
      <c r="H95" s="401"/>
      <c r="I95" s="400"/>
      <c r="J95" s="124"/>
      <c r="K95" s="118">
        <v>13</v>
      </c>
      <c r="L95" s="118">
        <f t="shared" si="8"/>
        <v>0</v>
      </c>
      <c r="M95" s="208">
        <f t="shared" si="9"/>
        <v>0</v>
      </c>
      <c r="N95" s="186"/>
      <c r="O95" s="90"/>
      <c r="P95" s="68">
        <v>0</v>
      </c>
      <c r="Q95" s="91">
        <f t="shared" si="10"/>
        <v>0</v>
      </c>
      <c r="R95" s="131">
        <f t="shared" si="11"/>
        <v>0</v>
      </c>
      <c r="S95" s="126" t="e" cm="1">
        <f t="array" ref="S95">_xlfn.IFS(E95="Air",R95,E95="Sea",M95,E95="Air+Sea",M95+R95)</f>
        <v>#N/A</v>
      </c>
      <c r="T95" s="115"/>
    </row>
    <row r="96" spans="1:20" ht="17.25" customHeight="1" x14ac:dyDescent="0.25">
      <c r="A96" s="1059"/>
      <c r="B96" s="399" t="s">
        <v>423</v>
      </c>
      <c r="C96" s="99" t="s">
        <v>424</v>
      </c>
      <c r="D96" s="99"/>
      <c r="E96" s="99"/>
      <c r="F96" s="130"/>
      <c r="G96" s="100"/>
      <c r="H96" s="401"/>
      <c r="I96" s="400"/>
      <c r="J96" s="124"/>
      <c r="K96" s="118">
        <v>13</v>
      </c>
      <c r="L96" s="118">
        <f t="shared" si="8"/>
        <v>0</v>
      </c>
      <c r="M96" s="208">
        <f t="shared" si="9"/>
        <v>0</v>
      </c>
      <c r="N96" s="186"/>
      <c r="O96" s="90"/>
      <c r="P96" s="68">
        <v>0</v>
      </c>
      <c r="Q96" s="91">
        <f t="shared" si="10"/>
        <v>0</v>
      </c>
      <c r="R96" s="131">
        <f t="shared" si="11"/>
        <v>0</v>
      </c>
      <c r="S96" s="126" t="e" cm="1">
        <f t="array" ref="S96">_xlfn.IFS(E96="Air",R96,E96="Sea",M96,E96="Air+Sea",M96+R96)</f>
        <v>#N/A</v>
      </c>
      <c r="T96" s="115"/>
    </row>
    <row r="97" spans="1:21" ht="17.25" customHeight="1" x14ac:dyDescent="0.25">
      <c r="A97" s="1059"/>
      <c r="B97" s="399" t="s">
        <v>425</v>
      </c>
      <c r="C97" s="99" t="s">
        <v>311</v>
      </c>
      <c r="D97" s="99"/>
      <c r="E97" s="99"/>
      <c r="F97" s="130"/>
      <c r="G97" s="100"/>
      <c r="H97" s="401"/>
      <c r="I97" s="400"/>
      <c r="J97" s="124"/>
      <c r="K97" s="118">
        <v>13</v>
      </c>
      <c r="L97" s="118">
        <f t="shared" si="8"/>
        <v>0</v>
      </c>
      <c r="M97" s="208">
        <f t="shared" si="9"/>
        <v>0</v>
      </c>
      <c r="N97" s="186"/>
      <c r="O97" s="90"/>
      <c r="P97" s="68">
        <v>0</v>
      </c>
      <c r="Q97" s="91">
        <f t="shared" si="10"/>
        <v>0</v>
      </c>
      <c r="R97" s="131">
        <f t="shared" si="11"/>
        <v>0</v>
      </c>
      <c r="S97" s="126" t="e" cm="1">
        <f t="array" ref="S97">_xlfn.IFS(E97="Air",R97,E97="Sea",M97,E97="Air+Sea",M97+R97)</f>
        <v>#N/A</v>
      </c>
      <c r="T97" s="115"/>
    </row>
    <row r="98" spans="1:21" ht="17.25" customHeight="1" x14ac:dyDescent="0.25">
      <c r="A98" s="1059"/>
      <c r="B98" s="399" t="s">
        <v>426</v>
      </c>
      <c r="C98" s="99" t="s">
        <v>407</v>
      </c>
      <c r="D98" s="99"/>
      <c r="E98" s="99"/>
      <c r="F98" s="130"/>
      <c r="G98" s="100"/>
      <c r="H98" s="401"/>
      <c r="I98" s="400"/>
      <c r="J98" s="124"/>
      <c r="K98" s="118">
        <v>13</v>
      </c>
      <c r="L98" s="118">
        <f t="shared" si="8"/>
        <v>0</v>
      </c>
      <c r="M98" s="208">
        <f t="shared" si="9"/>
        <v>0</v>
      </c>
      <c r="N98" s="186"/>
      <c r="O98" s="90"/>
      <c r="P98" s="68">
        <v>0</v>
      </c>
      <c r="Q98" s="91">
        <f t="shared" si="10"/>
        <v>0</v>
      </c>
      <c r="R98" s="131">
        <f t="shared" si="11"/>
        <v>0</v>
      </c>
      <c r="S98" s="126" t="e" cm="1">
        <f t="array" ref="S98">_xlfn.IFS(E98="Air",R98,E98="Sea",M98,E98="Air+Sea",M98+R98)</f>
        <v>#N/A</v>
      </c>
      <c r="T98" s="115"/>
    </row>
    <row r="99" spans="1:21" ht="17.25" customHeight="1" x14ac:dyDescent="0.25">
      <c r="A99" s="1059"/>
      <c r="B99" s="399" t="s">
        <v>427</v>
      </c>
      <c r="C99" s="99" t="s">
        <v>428</v>
      </c>
      <c r="D99" s="99"/>
      <c r="E99" s="99"/>
      <c r="F99" s="130"/>
      <c r="G99" s="100"/>
      <c r="H99" s="401"/>
      <c r="I99" s="400"/>
      <c r="J99" s="124"/>
      <c r="K99" s="118">
        <v>13</v>
      </c>
      <c r="L99" s="118">
        <f t="shared" si="8"/>
        <v>0</v>
      </c>
      <c r="M99" s="208">
        <f t="shared" si="9"/>
        <v>0</v>
      </c>
      <c r="N99" s="186"/>
      <c r="O99" s="90"/>
      <c r="P99" s="68">
        <v>0</v>
      </c>
      <c r="Q99" s="91">
        <f t="shared" si="10"/>
        <v>0</v>
      </c>
      <c r="R99" s="131">
        <f t="shared" si="11"/>
        <v>0</v>
      </c>
      <c r="S99" s="126" t="e" cm="1">
        <f t="array" ref="S99">_xlfn.IFS(E99="Air",R99,E99="Sea",M99,E99="Air+Sea",M99+R99)</f>
        <v>#N/A</v>
      </c>
      <c r="T99" s="115"/>
    </row>
    <row r="100" spans="1:21" ht="17.25" customHeight="1" x14ac:dyDescent="0.25">
      <c r="A100" s="1059"/>
      <c r="B100" s="399" t="s">
        <v>429</v>
      </c>
      <c r="C100" s="99" t="s">
        <v>407</v>
      </c>
      <c r="D100" s="99"/>
      <c r="E100" s="99"/>
      <c r="F100" s="130"/>
      <c r="G100" s="100"/>
      <c r="H100" s="401"/>
      <c r="I100" s="400"/>
      <c r="J100" s="124"/>
      <c r="K100" s="118">
        <v>13</v>
      </c>
      <c r="L100" s="118">
        <f t="shared" si="8"/>
        <v>0</v>
      </c>
      <c r="M100" s="208">
        <f t="shared" si="9"/>
        <v>0</v>
      </c>
      <c r="N100" s="186"/>
      <c r="O100" s="90"/>
      <c r="P100" s="68">
        <v>0</v>
      </c>
      <c r="Q100" s="91">
        <f t="shared" si="10"/>
        <v>0</v>
      </c>
      <c r="R100" s="131">
        <f t="shared" si="11"/>
        <v>0</v>
      </c>
      <c r="S100" s="126" t="e" cm="1">
        <f t="array" ref="S100">_xlfn.IFS(E100="Air",R100,E100="Sea",M100,E100="Air+Sea",M100+R100)</f>
        <v>#N/A</v>
      </c>
      <c r="T100" s="115"/>
    </row>
    <row r="101" spans="1:21" s="36" customFormat="1" ht="17.25" customHeight="1" x14ac:dyDescent="0.25">
      <c r="A101" s="1059"/>
      <c r="B101" s="408" t="s">
        <v>430</v>
      </c>
      <c r="C101" s="104" t="s">
        <v>431</v>
      </c>
      <c r="D101" s="104"/>
      <c r="E101" s="104"/>
      <c r="F101" s="134"/>
      <c r="G101" s="211"/>
      <c r="H101" s="409"/>
      <c r="I101" s="410"/>
      <c r="J101" s="135"/>
      <c r="K101" s="136">
        <v>13</v>
      </c>
      <c r="L101" s="136">
        <f t="shared" si="8"/>
        <v>0</v>
      </c>
      <c r="M101" s="212">
        <f t="shared" si="9"/>
        <v>0</v>
      </c>
      <c r="N101" s="191"/>
      <c r="O101" s="105"/>
      <c r="P101" s="213">
        <v>0</v>
      </c>
      <c r="Q101" s="106">
        <f t="shared" si="10"/>
        <v>0</v>
      </c>
      <c r="R101" s="137">
        <f t="shared" si="11"/>
        <v>0</v>
      </c>
      <c r="S101" s="129" t="e" cm="1">
        <f t="array" ref="S101">_xlfn.IFS(E101="Air",R101,E101="Sea",M101,E101="Air+Sea",M101+R101)</f>
        <v>#N/A</v>
      </c>
      <c r="T101" s="115"/>
    </row>
    <row r="102" spans="1:21" ht="17.25" customHeight="1" thickBot="1" x14ac:dyDescent="0.3">
      <c r="A102" s="1060"/>
      <c r="B102" s="206" t="s">
        <v>432</v>
      </c>
      <c r="C102" s="180" t="s">
        <v>433</v>
      </c>
      <c r="D102" s="180"/>
      <c r="E102" s="180" t="s">
        <v>11</v>
      </c>
      <c r="F102" s="230"/>
      <c r="G102" s="181">
        <v>500</v>
      </c>
      <c r="H102" s="180"/>
      <c r="I102" s="411"/>
      <c r="J102" s="182">
        <v>0.5</v>
      </c>
      <c r="K102" s="183">
        <v>13</v>
      </c>
      <c r="L102" s="183">
        <f t="shared" si="8"/>
        <v>250</v>
      </c>
      <c r="M102" s="184">
        <f t="shared" si="9"/>
        <v>19.23076923076923</v>
      </c>
      <c r="N102" s="190"/>
      <c r="O102" s="90"/>
      <c r="P102" s="68">
        <v>0</v>
      </c>
      <c r="Q102" s="91">
        <f t="shared" si="10"/>
        <v>0</v>
      </c>
      <c r="R102" s="125">
        <f t="shared" si="11"/>
        <v>0</v>
      </c>
      <c r="S102" s="132" cm="1">
        <f t="array" ref="S102">_xlfn.IFS(E102="Air",R102,E102="Sea",M102,E102="Air+Sea",M102+R102)</f>
        <v>19.23076923076923</v>
      </c>
      <c r="T102" s="115"/>
    </row>
    <row r="103" spans="1:21" ht="15.75" thickBot="1" x14ac:dyDescent="0.3">
      <c r="A103" s="310"/>
      <c r="I103" s="160"/>
      <c r="M103" s="172"/>
      <c r="N103" s="159"/>
      <c r="O103" s="142"/>
      <c r="P103" s="214"/>
      <c r="Q103" s="214"/>
      <c r="R103" s="214"/>
      <c r="S103" s="215"/>
    </row>
    <row r="104" spans="1:21" ht="62.25" customHeight="1" x14ac:dyDescent="0.25">
      <c r="A104" s="310"/>
      <c r="I104" s="312"/>
      <c r="J104" s="66" t="s">
        <v>434</v>
      </c>
      <c r="K104" s="243">
        <f>IF([2]Booking_SGN!$B$2="SGN",INDEX([2]!volume,MATCH($I$11,[2]!customer,0),MATCH([2]Booking_SGN!$C$3,[2]!week,0)),0)</f>
        <v>4</v>
      </c>
      <c r="L104" s="243">
        <f>SUM(L13:L102)</f>
        <v>49573.75</v>
      </c>
      <c r="M104" s="244">
        <f>SUM(M13:M102)</f>
        <v>4090.9807692307677</v>
      </c>
      <c r="O104" s="66" t="s">
        <v>434</v>
      </c>
      <c r="P104" s="243">
        <f>IF([2]Booking_SGN!$B$2="SGN",INDEX([2]!volume,MATCH($N$11,[2]!customer,0),MATCH([2]Booking_SGN!$C$3,[2]!week,0)),0)</f>
        <v>0</v>
      </c>
      <c r="Q104" s="243">
        <f>SUM(Q13:Q103)</f>
        <v>1065</v>
      </c>
      <c r="R104" s="244">
        <f>SUM(R13:R102)</f>
        <v>0</v>
      </c>
      <c r="S104" s="245">
        <f t="shared" ref="S104:S105" si="12">R104+M104</f>
        <v>4090.9807692307677</v>
      </c>
      <c r="T104" s="60"/>
    </row>
    <row r="105" spans="1:21" ht="16.5" thickBot="1" x14ac:dyDescent="0.3">
      <c r="A105" s="310"/>
      <c r="I105" s="160"/>
      <c r="J105" s="67" t="s">
        <v>435</v>
      </c>
      <c r="K105" s="72"/>
      <c r="L105" s="72"/>
      <c r="M105" s="247">
        <f>M104*K104/40/3600</f>
        <v>0.11363835470085465</v>
      </c>
      <c r="N105" s="36"/>
      <c r="O105" s="67" t="s">
        <v>435</v>
      </c>
      <c r="P105" s="72"/>
      <c r="Q105" s="72"/>
      <c r="R105" s="247">
        <f>R104*P104/40/3600</f>
        <v>0</v>
      </c>
      <c r="S105" s="248">
        <f t="shared" si="12"/>
        <v>0.11363835470085465</v>
      </c>
      <c r="T105" s="144"/>
    </row>
    <row r="106" spans="1:21" ht="15.75" thickBot="1" x14ac:dyDescent="0.3">
      <c r="A106" s="310"/>
      <c r="I106" s="162"/>
      <c r="J106" s="145"/>
      <c r="K106" s="72"/>
      <c r="L106" s="72"/>
      <c r="M106" s="165"/>
      <c r="N106" s="162"/>
      <c r="O106" s="145"/>
      <c r="P106" s="72"/>
      <c r="Q106" s="72"/>
      <c r="R106" s="72"/>
      <c r="S106" s="166"/>
    </row>
    <row r="107" spans="1:21" ht="24" customHeight="1" x14ac:dyDescent="0.25">
      <c r="A107" s="1058" t="s">
        <v>436</v>
      </c>
      <c r="B107" s="387" t="s">
        <v>437</v>
      </c>
      <c r="C107" s="56" t="s">
        <v>183</v>
      </c>
      <c r="D107" s="388" t="s">
        <v>438</v>
      </c>
      <c r="E107" s="388" t="s">
        <v>11</v>
      </c>
      <c r="F107" s="64"/>
      <c r="G107" s="216">
        <v>20</v>
      </c>
      <c r="H107" s="314"/>
      <c r="I107" s="333"/>
      <c r="J107" s="198">
        <v>6</v>
      </c>
      <c r="K107" s="218">
        <v>13</v>
      </c>
      <c r="L107" s="177">
        <f t="shared" ref="L107:L154" si="13">IF(C107="APLL BK",G107,G107*J107)</f>
        <v>120</v>
      </c>
      <c r="M107" s="178">
        <f t="shared" ref="M107:M154" si="14">IFERROR(IF(OR(E107="Sea",E107="Air+Sea"),IF(C107="APLL BK",G107*IF(I107="",1,I107),L107/K107*IF(I107="",1,I107)),0),0)</f>
        <v>9.2307692307692299</v>
      </c>
      <c r="N107" s="163"/>
      <c r="O107" s="490"/>
      <c r="P107" s="202">
        <v>0</v>
      </c>
      <c r="Q107" s="336">
        <f t="shared" ref="Q107:Q154" si="15">IF(C107="APLL BK",G107,G107*O107)</f>
        <v>0</v>
      </c>
      <c r="R107" s="203">
        <f t="shared" ref="R107:R154" si="16">IFERROR(IF(OR(E107="Air",E107="Air+Sea"),IF(C107="APLL BK",G107*IF(N107="",1,N107),Q107/P107*IF(N107="",1,N107)),0),0)</f>
        <v>0</v>
      </c>
      <c r="S107" s="114" cm="1">
        <f t="array" ref="S107">_xlfn.IFS(E107="Air",R107,E107="Sea",M107,E107="Air+Sea",M107+R107)</f>
        <v>9.2307692307692299</v>
      </c>
      <c r="T107" s="115"/>
      <c r="U107" s="412"/>
    </row>
    <row r="108" spans="1:21" ht="24" customHeight="1" x14ac:dyDescent="0.25">
      <c r="A108" s="1059"/>
      <c r="B108" s="390" t="s">
        <v>439</v>
      </c>
      <c r="C108" s="57" t="s">
        <v>311</v>
      </c>
      <c r="D108" s="94" t="s">
        <v>440</v>
      </c>
      <c r="E108" s="963" t="s">
        <v>11</v>
      </c>
      <c r="F108" s="146"/>
      <c r="G108" s="217">
        <v>25</v>
      </c>
      <c r="H108" s="315"/>
      <c r="I108" s="316"/>
      <c r="J108" s="147">
        <v>0.6</v>
      </c>
      <c r="K108" s="218">
        <v>13</v>
      </c>
      <c r="L108" s="117">
        <f t="shared" si="13"/>
        <v>15</v>
      </c>
      <c r="M108" s="120">
        <f t="shared" si="14"/>
        <v>1.1538461538461537</v>
      </c>
      <c r="N108" s="164"/>
      <c r="O108" s="90"/>
      <c r="P108" s="118">
        <v>0</v>
      </c>
      <c r="Q108" s="91">
        <f t="shared" si="15"/>
        <v>0</v>
      </c>
      <c r="R108" s="125">
        <f t="shared" si="16"/>
        <v>0</v>
      </c>
      <c r="S108" s="119" cm="1">
        <f t="array" ref="S108">_xlfn.IFS(E108="Air",R108,E108="Sea",M108,E108="Air+Sea",M108+R108)</f>
        <v>1.1538461538461537</v>
      </c>
      <c r="T108" s="115"/>
      <c r="U108" s="412"/>
    </row>
    <row r="109" spans="1:21" ht="24" customHeight="1" x14ac:dyDescent="0.25">
      <c r="A109" s="1059"/>
      <c r="B109" s="390"/>
      <c r="C109" s="57" t="s">
        <v>311</v>
      </c>
      <c r="D109" s="94" t="s">
        <v>441</v>
      </c>
      <c r="E109" s="963" t="s">
        <v>11</v>
      </c>
      <c r="F109" s="146"/>
      <c r="G109" s="217">
        <v>5</v>
      </c>
      <c r="H109" s="315"/>
      <c r="I109" s="316"/>
      <c r="J109" s="147">
        <v>0.6</v>
      </c>
      <c r="K109" s="218">
        <v>13</v>
      </c>
      <c r="L109" s="117">
        <f t="shared" si="13"/>
        <v>3</v>
      </c>
      <c r="M109" s="120">
        <f t="shared" si="14"/>
        <v>0.23076923076923078</v>
      </c>
      <c r="N109" s="164"/>
      <c r="O109" s="90"/>
      <c r="P109" s="118">
        <v>0</v>
      </c>
      <c r="Q109" s="91">
        <f t="shared" si="15"/>
        <v>0</v>
      </c>
      <c r="R109" s="125">
        <f t="shared" si="16"/>
        <v>0</v>
      </c>
      <c r="S109" s="119" cm="1">
        <f t="array" ref="S109">_xlfn.IFS(E109="Air",R109,E109="Sea",M109,E109="Air+Sea",M109+R109)</f>
        <v>0.23076923076923078</v>
      </c>
      <c r="T109" s="115"/>
      <c r="U109" s="412"/>
    </row>
    <row r="110" spans="1:21" ht="24" customHeight="1" x14ac:dyDescent="0.25">
      <c r="A110" s="1059"/>
      <c r="B110" s="390"/>
      <c r="C110" s="57" t="s">
        <v>311</v>
      </c>
      <c r="D110" s="94" t="s">
        <v>442</v>
      </c>
      <c r="E110" s="963" t="s">
        <v>11</v>
      </c>
      <c r="F110" s="146"/>
      <c r="G110" s="217">
        <v>5</v>
      </c>
      <c r="H110" s="315"/>
      <c r="I110" s="316"/>
      <c r="J110" s="147">
        <v>0.6</v>
      </c>
      <c r="K110" s="218">
        <v>13</v>
      </c>
      <c r="L110" s="117">
        <f t="shared" si="13"/>
        <v>3</v>
      </c>
      <c r="M110" s="120">
        <f t="shared" si="14"/>
        <v>0.23076923076923078</v>
      </c>
      <c r="N110" s="164"/>
      <c r="O110" s="90"/>
      <c r="P110" s="118">
        <v>0</v>
      </c>
      <c r="Q110" s="91">
        <f t="shared" si="15"/>
        <v>0</v>
      </c>
      <c r="R110" s="125">
        <f t="shared" si="16"/>
        <v>0</v>
      </c>
      <c r="S110" s="119" cm="1">
        <f t="array" ref="S110">_xlfn.IFS(E110="Air",R110,E110="Sea",M110,E110="Air+Sea",M110+R110)</f>
        <v>0.23076923076923078</v>
      </c>
      <c r="T110" s="115"/>
      <c r="U110" s="412"/>
    </row>
    <row r="111" spans="1:21" ht="24" customHeight="1" x14ac:dyDescent="0.25">
      <c r="A111" s="1059"/>
      <c r="B111" s="390" t="s">
        <v>443</v>
      </c>
      <c r="C111" s="57" t="s">
        <v>520</v>
      </c>
      <c r="D111" s="94" t="s">
        <v>540</v>
      </c>
      <c r="E111" s="963" t="s">
        <v>11</v>
      </c>
      <c r="F111" s="146"/>
      <c r="G111" s="217">
        <v>10</v>
      </c>
      <c r="H111" s="317"/>
      <c r="I111" s="316"/>
      <c r="J111" s="147">
        <v>6</v>
      </c>
      <c r="K111" s="218">
        <v>13</v>
      </c>
      <c r="L111" s="117">
        <f t="shared" si="13"/>
        <v>60</v>
      </c>
      <c r="M111" s="120">
        <f t="shared" si="14"/>
        <v>4.615384615384615</v>
      </c>
      <c r="N111" s="164"/>
      <c r="O111" s="90"/>
      <c r="P111" s="118">
        <v>0</v>
      </c>
      <c r="Q111" s="91">
        <f t="shared" si="15"/>
        <v>0</v>
      </c>
      <c r="R111" s="125">
        <f t="shared" si="16"/>
        <v>0</v>
      </c>
      <c r="S111" s="119" cm="1">
        <f t="array" ref="S111">_xlfn.IFS(E111="Air",R111,E111="Sea",M111,E111="Air+Sea",M111+R111)</f>
        <v>4.615384615384615</v>
      </c>
      <c r="T111" s="115"/>
      <c r="U111" s="412"/>
    </row>
    <row r="112" spans="1:21" ht="24" customHeight="1" x14ac:dyDescent="0.25">
      <c r="A112" s="1059"/>
      <c r="B112" s="390"/>
      <c r="C112" s="57" t="s">
        <v>520</v>
      </c>
      <c r="D112" s="94" t="s">
        <v>445</v>
      </c>
      <c r="E112" s="963" t="s">
        <v>11</v>
      </c>
      <c r="F112" s="146"/>
      <c r="G112" s="217">
        <v>35</v>
      </c>
      <c r="H112" s="318"/>
      <c r="I112" s="316">
        <v>0.01</v>
      </c>
      <c r="J112" s="147">
        <v>6</v>
      </c>
      <c r="K112" s="218">
        <v>13</v>
      </c>
      <c r="L112" s="117">
        <f t="shared" si="13"/>
        <v>210</v>
      </c>
      <c r="M112" s="120">
        <f t="shared" si="14"/>
        <v>0.16153846153846155</v>
      </c>
      <c r="N112" s="164"/>
      <c r="O112" s="90"/>
      <c r="P112" s="118">
        <v>0</v>
      </c>
      <c r="Q112" s="91">
        <f t="shared" si="15"/>
        <v>0</v>
      </c>
      <c r="R112" s="125">
        <f t="shared" si="16"/>
        <v>0</v>
      </c>
      <c r="S112" s="119" cm="1">
        <f t="array" ref="S112">_xlfn.IFS(E112="Air",R112,E112="Sea",M112,E112="Air+Sea",M112+R112)</f>
        <v>0.16153846153846155</v>
      </c>
      <c r="T112" s="115"/>
    </row>
    <row r="113" spans="1:21" ht="24" customHeight="1" x14ac:dyDescent="0.25">
      <c r="A113" s="1059"/>
      <c r="B113" s="390"/>
      <c r="C113" s="57" t="s">
        <v>520</v>
      </c>
      <c r="D113" s="94" t="s">
        <v>243</v>
      </c>
      <c r="E113" s="963" t="s">
        <v>11</v>
      </c>
      <c r="F113" s="146"/>
      <c r="G113" s="217">
        <v>5</v>
      </c>
      <c r="H113" s="318"/>
      <c r="I113" s="316"/>
      <c r="J113" s="147">
        <v>6</v>
      </c>
      <c r="K113" s="218">
        <v>13</v>
      </c>
      <c r="L113" s="117">
        <f t="shared" si="13"/>
        <v>30</v>
      </c>
      <c r="M113" s="120">
        <f t="shared" si="14"/>
        <v>2.3076923076923075</v>
      </c>
      <c r="N113" s="164"/>
      <c r="O113" s="90"/>
      <c r="P113" s="118">
        <v>0</v>
      </c>
      <c r="Q113" s="91">
        <f t="shared" si="15"/>
        <v>0</v>
      </c>
      <c r="R113" s="125">
        <f t="shared" si="16"/>
        <v>0</v>
      </c>
      <c r="S113" s="119" cm="1">
        <f t="array" ref="S113">_xlfn.IFS(E113="Air",R113,E113="Sea",M113,E113="Air+Sea",M113+R113)</f>
        <v>2.3076923076923075</v>
      </c>
      <c r="T113" s="115"/>
      <c r="U113" s="412"/>
    </row>
    <row r="114" spans="1:21" ht="24" customHeight="1" x14ac:dyDescent="0.25">
      <c r="A114" s="1059"/>
      <c r="B114" s="390"/>
      <c r="C114" s="57" t="s">
        <v>520</v>
      </c>
      <c r="D114" s="94" t="s">
        <v>446</v>
      </c>
      <c r="E114" s="963" t="s">
        <v>11</v>
      </c>
      <c r="F114" s="146"/>
      <c r="G114" s="217">
        <v>10</v>
      </c>
      <c r="H114" s="318"/>
      <c r="I114" s="316"/>
      <c r="J114" s="147">
        <v>6</v>
      </c>
      <c r="K114" s="218">
        <v>13</v>
      </c>
      <c r="L114" s="117">
        <f t="shared" si="13"/>
        <v>60</v>
      </c>
      <c r="M114" s="120">
        <f t="shared" si="14"/>
        <v>4.615384615384615</v>
      </c>
      <c r="N114" s="164"/>
      <c r="O114" s="90"/>
      <c r="P114" s="118">
        <v>0</v>
      </c>
      <c r="Q114" s="91">
        <f t="shared" si="15"/>
        <v>0</v>
      </c>
      <c r="R114" s="125">
        <f t="shared" si="16"/>
        <v>0</v>
      </c>
      <c r="S114" s="119" cm="1">
        <f t="array" ref="S114">_xlfn.IFS(E114="Air",R114,E114="Sea",M114,E114="Air+Sea",M114+R114)</f>
        <v>4.615384615384615</v>
      </c>
      <c r="T114" s="115"/>
      <c r="U114" s="412"/>
    </row>
    <row r="115" spans="1:21" ht="24" customHeight="1" x14ac:dyDescent="0.25">
      <c r="A115" s="1059"/>
      <c r="B115" s="399" t="s">
        <v>447</v>
      </c>
      <c r="C115" s="58" t="s">
        <v>153</v>
      </c>
      <c r="D115" s="401" t="s">
        <v>448</v>
      </c>
      <c r="E115" s="964"/>
      <c r="F115" s="148"/>
      <c r="G115" s="219"/>
      <c r="H115" s="320"/>
      <c r="I115" s="164"/>
      <c r="J115" s="149"/>
      <c r="K115" s="68">
        <v>13</v>
      </c>
      <c r="L115" s="118">
        <f t="shared" si="13"/>
        <v>0</v>
      </c>
      <c r="M115" s="125">
        <f t="shared" si="14"/>
        <v>0</v>
      </c>
      <c r="N115" s="164"/>
      <c r="O115" s="90"/>
      <c r="P115" s="118">
        <v>0</v>
      </c>
      <c r="Q115" s="91">
        <f t="shared" si="15"/>
        <v>0</v>
      </c>
      <c r="R115" s="125">
        <f t="shared" si="16"/>
        <v>0</v>
      </c>
      <c r="S115" s="126" t="e" cm="1">
        <f t="array" ref="S115">_xlfn.IFS(E115="Air",R115,E115="Sea",M115,E115="Air+Sea",M115+R115)</f>
        <v>#N/A</v>
      </c>
      <c r="T115" s="115"/>
      <c r="U115" s="412"/>
    </row>
    <row r="116" spans="1:21" ht="24" customHeight="1" x14ac:dyDescent="0.25">
      <c r="A116" s="1059"/>
      <c r="B116" s="390"/>
      <c r="C116" s="57" t="s">
        <v>520</v>
      </c>
      <c r="D116" s="94" t="s">
        <v>541</v>
      </c>
      <c r="E116" s="963" t="s">
        <v>542</v>
      </c>
      <c r="F116" s="146"/>
      <c r="G116" s="217">
        <v>10</v>
      </c>
      <c r="H116" s="315"/>
      <c r="I116" s="316"/>
      <c r="J116" s="147">
        <v>6</v>
      </c>
      <c r="K116" s="218">
        <v>13</v>
      </c>
      <c r="L116" s="117">
        <f t="shared" si="13"/>
        <v>60</v>
      </c>
      <c r="M116" s="120">
        <f t="shared" si="14"/>
        <v>4.615384615384615</v>
      </c>
      <c r="N116" s="316"/>
      <c r="O116" s="147"/>
      <c r="P116" s="218">
        <v>0</v>
      </c>
      <c r="Q116" s="117">
        <f t="shared" si="15"/>
        <v>0</v>
      </c>
      <c r="R116" s="120">
        <f t="shared" si="16"/>
        <v>0</v>
      </c>
      <c r="S116" s="119" cm="1">
        <f t="array" ref="S116">_xlfn.IFS(E116="Air",R116,E116="Sea",M116,E116="Air+Sea",M116+R116)</f>
        <v>4.615384615384615</v>
      </c>
      <c r="T116" s="115"/>
      <c r="U116" s="412"/>
    </row>
    <row r="117" spans="1:21" ht="24" customHeight="1" x14ac:dyDescent="0.25">
      <c r="A117" s="1059"/>
      <c r="B117" s="399" t="s">
        <v>449</v>
      </c>
      <c r="C117" s="58" t="s">
        <v>153</v>
      </c>
      <c r="D117" s="401" t="s">
        <v>450</v>
      </c>
      <c r="E117" s="964"/>
      <c r="F117" s="148"/>
      <c r="G117" s="219"/>
      <c r="H117" s="320"/>
      <c r="I117" s="164"/>
      <c r="J117" s="149"/>
      <c r="K117" s="68">
        <v>13</v>
      </c>
      <c r="L117" s="118">
        <f t="shared" si="13"/>
        <v>0</v>
      </c>
      <c r="M117" s="125">
        <f t="shared" si="14"/>
        <v>0</v>
      </c>
      <c r="N117" s="164"/>
      <c r="O117" s="90"/>
      <c r="P117" s="118">
        <v>0</v>
      </c>
      <c r="Q117" s="91">
        <f t="shared" si="15"/>
        <v>0</v>
      </c>
      <c r="R117" s="125">
        <f t="shared" si="16"/>
        <v>0</v>
      </c>
      <c r="S117" s="126" t="e" cm="1">
        <f t="array" ref="S117">_xlfn.IFS(E117="Air",R117,E117="Sea",M117,E117="Air+Sea",M117+R117)</f>
        <v>#N/A</v>
      </c>
      <c r="T117" s="115"/>
      <c r="U117" s="412"/>
    </row>
    <row r="118" spans="1:21" ht="24" customHeight="1" x14ac:dyDescent="0.25">
      <c r="A118" s="1059"/>
      <c r="B118" s="399"/>
      <c r="C118" s="58" t="s">
        <v>153</v>
      </c>
      <c r="D118" s="401" t="s">
        <v>451</v>
      </c>
      <c r="E118" s="964"/>
      <c r="F118" s="148"/>
      <c r="G118" s="219"/>
      <c r="H118" s="320"/>
      <c r="I118" s="164"/>
      <c r="J118" s="149"/>
      <c r="K118" s="68">
        <v>13</v>
      </c>
      <c r="L118" s="118">
        <f t="shared" si="13"/>
        <v>0</v>
      </c>
      <c r="M118" s="125">
        <f t="shared" si="14"/>
        <v>0</v>
      </c>
      <c r="N118" s="164"/>
      <c r="O118" s="90"/>
      <c r="P118" s="118">
        <v>0</v>
      </c>
      <c r="Q118" s="91">
        <f t="shared" si="15"/>
        <v>0</v>
      </c>
      <c r="R118" s="125">
        <f t="shared" si="16"/>
        <v>0</v>
      </c>
      <c r="S118" s="126" t="e" cm="1">
        <f t="array" ref="S118">_xlfn.IFS(E118="Air",R118,E118="Sea",M118,E118="Air+Sea",M118+R118)</f>
        <v>#N/A</v>
      </c>
      <c r="T118" s="115"/>
      <c r="U118" s="412"/>
    </row>
    <row r="119" spans="1:21" ht="24" customHeight="1" x14ac:dyDescent="0.25">
      <c r="A119" s="1059"/>
      <c r="B119" s="399"/>
      <c r="C119" s="58" t="s">
        <v>153</v>
      </c>
      <c r="D119" s="401" t="s">
        <v>452</v>
      </c>
      <c r="E119" s="964"/>
      <c r="F119" s="148"/>
      <c r="G119" s="219"/>
      <c r="H119" s="320"/>
      <c r="I119" s="164"/>
      <c r="J119" s="149"/>
      <c r="K119" s="68">
        <v>13</v>
      </c>
      <c r="L119" s="118">
        <f t="shared" si="13"/>
        <v>0</v>
      </c>
      <c r="M119" s="125">
        <f t="shared" si="14"/>
        <v>0</v>
      </c>
      <c r="N119" s="164"/>
      <c r="O119" s="90"/>
      <c r="P119" s="118">
        <v>0</v>
      </c>
      <c r="Q119" s="91">
        <f t="shared" si="15"/>
        <v>0</v>
      </c>
      <c r="R119" s="125">
        <f t="shared" si="16"/>
        <v>0</v>
      </c>
      <c r="S119" s="126" t="e" cm="1">
        <f t="array" ref="S119">_xlfn.IFS(E119="Air",R119,E119="Sea",M119,E119="Air+Sea",M119+R119)</f>
        <v>#N/A</v>
      </c>
      <c r="T119" s="115"/>
      <c r="U119" s="412"/>
    </row>
    <row r="120" spans="1:21" ht="24" customHeight="1" x14ac:dyDescent="0.25">
      <c r="A120" s="1059"/>
      <c r="B120" s="399" t="s">
        <v>453</v>
      </c>
      <c r="C120" s="58" t="s">
        <v>153</v>
      </c>
      <c r="D120" s="401" t="s">
        <v>454</v>
      </c>
      <c r="E120" s="964"/>
      <c r="F120" s="148"/>
      <c r="G120" s="219"/>
      <c r="H120" s="320"/>
      <c r="I120" s="164"/>
      <c r="J120" s="149"/>
      <c r="K120" s="68">
        <v>13</v>
      </c>
      <c r="L120" s="118">
        <f t="shared" si="13"/>
        <v>0</v>
      </c>
      <c r="M120" s="125">
        <f t="shared" si="14"/>
        <v>0</v>
      </c>
      <c r="N120" s="164"/>
      <c r="O120" s="90"/>
      <c r="P120" s="118">
        <v>0</v>
      </c>
      <c r="Q120" s="91">
        <f t="shared" si="15"/>
        <v>0</v>
      </c>
      <c r="R120" s="125">
        <f t="shared" si="16"/>
        <v>0</v>
      </c>
      <c r="S120" s="126" t="e" cm="1">
        <f t="array" ref="S120">_xlfn.IFS(E120="Air",R120,E120="Sea",M120,E120="Air+Sea",M120+R120)</f>
        <v>#N/A</v>
      </c>
      <c r="T120" s="115"/>
      <c r="U120" s="412"/>
    </row>
    <row r="121" spans="1:21" ht="24" customHeight="1" x14ac:dyDescent="0.25">
      <c r="A121" s="1059"/>
      <c r="B121" s="390" t="s">
        <v>455</v>
      </c>
      <c r="C121" s="57" t="s">
        <v>456</v>
      </c>
      <c r="D121" s="94" t="s">
        <v>457</v>
      </c>
      <c r="E121" s="963" t="s">
        <v>11</v>
      </c>
      <c r="F121" s="146">
        <v>20</v>
      </c>
      <c r="G121" s="217">
        <v>20</v>
      </c>
      <c r="H121" s="315"/>
      <c r="I121" s="316"/>
      <c r="J121" s="147">
        <v>6</v>
      </c>
      <c r="K121" s="218">
        <v>13</v>
      </c>
      <c r="L121" s="117">
        <f t="shared" si="13"/>
        <v>120</v>
      </c>
      <c r="M121" s="120">
        <f t="shared" si="14"/>
        <v>9.2307692307692299</v>
      </c>
      <c r="N121" s="164"/>
      <c r="O121" s="90"/>
      <c r="P121" s="91">
        <v>0</v>
      </c>
      <c r="Q121" s="91">
        <f t="shared" si="15"/>
        <v>0</v>
      </c>
      <c r="R121" s="125">
        <f t="shared" si="16"/>
        <v>0</v>
      </c>
      <c r="S121" s="119" cm="1">
        <f t="array" ref="S121">_xlfn.IFS(E121="Air",R121,E121="Sea",M121,E121="Air+Sea",M121+R121)</f>
        <v>9.2307692307692299</v>
      </c>
      <c r="T121" s="115"/>
      <c r="U121" s="412"/>
    </row>
    <row r="122" spans="1:21" ht="24" customHeight="1" x14ac:dyDescent="0.25">
      <c r="A122" s="1059"/>
      <c r="B122" s="390" t="s">
        <v>458</v>
      </c>
      <c r="C122" s="57" t="s">
        <v>456</v>
      </c>
      <c r="D122" s="94" t="s">
        <v>459</v>
      </c>
      <c r="E122" s="963" t="s">
        <v>11</v>
      </c>
      <c r="F122" s="146"/>
      <c r="G122" s="217">
        <v>60</v>
      </c>
      <c r="H122" s="315"/>
      <c r="I122" s="316"/>
      <c r="J122" s="147">
        <v>6</v>
      </c>
      <c r="K122" s="218">
        <v>13</v>
      </c>
      <c r="L122" s="117">
        <f t="shared" si="13"/>
        <v>360</v>
      </c>
      <c r="M122" s="120">
        <f t="shared" si="14"/>
        <v>27.692307692307693</v>
      </c>
      <c r="N122" s="164"/>
      <c r="O122" s="90"/>
      <c r="P122" s="118">
        <v>0</v>
      </c>
      <c r="Q122" s="91">
        <f t="shared" si="15"/>
        <v>0</v>
      </c>
      <c r="R122" s="125">
        <f t="shared" si="16"/>
        <v>0</v>
      </c>
      <c r="S122" s="119" cm="1">
        <f t="array" ref="S122">_xlfn.IFS(E122="Air",R122,E122="Sea",M122,E122="Air+Sea",M122+R122)</f>
        <v>27.692307692307693</v>
      </c>
      <c r="T122" s="115"/>
      <c r="U122" s="412"/>
    </row>
    <row r="123" spans="1:21" ht="24" customHeight="1" x14ac:dyDescent="0.25">
      <c r="A123" s="1059"/>
      <c r="B123" s="390"/>
      <c r="C123" s="57" t="s">
        <v>456</v>
      </c>
      <c r="D123" s="94" t="s">
        <v>460</v>
      </c>
      <c r="E123" s="963" t="s">
        <v>11</v>
      </c>
      <c r="F123" s="146"/>
      <c r="G123" s="217">
        <v>75</v>
      </c>
      <c r="H123" s="315"/>
      <c r="I123" s="316">
        <v>0.01</v>
      </c>
      <c r="J123" s="147">
        <v>6</v>
      </c>
      <c r="K123" s="218">
        <v>13</v>
      </c>
      <c r="L123" s="117">
        <f t="shared" si="13"/>
        <v>450</v>
      </c>
      <c r="M123" s="120">
        <f t="shared" si="14"/>
        <v>0.34615384615384615</v>
      </c>
      <c r="N123" s="164"/>
      <c r="O123" s="90"/>
      <c r="P123" s="118">
        <v>0</v>
      </c>
      <c r="Q123" s="91">
        <f t="shared" si="15"/>
        <v>0</v>
      </c>
      <c r="R123" s="125">
        <f t="shared" si="16"/>
        <v>0</v>
      </c>
      <c r="S123" s="119" cm="1">
        <f t="array" ref="S123">_xlfn.IFS(E123="Air",R123,E123="Sea",M123,E123="Air+Sea",M123+R123)</f>
        <v>0.34615384615384615</v>
      </c>
      <c r="T123" s="115"/>
      <c r="U123" s="412"/>
    </row>
    <row r="124" spans="1:21" ht="24" customHeight="1" x14ac:dyDescent="0.25">
      <c r="A124" s="1059"/>
      <c r="B124" s="390"/>
      <c r="C124" s="57" t="s">
        <v>520</v>
      </c>
      <c r="D124" s="94" t="s">
        <v>461</v>
      </c>
      <c r="E124" s="963" t="s">
        <v>11</v>
      </c>
      <c r="F124" s="146"/>
      <c r="G124" s="217">
        <v>60</v>
      </c>
      <c r="H124" s="315"/>
      <c r="I124" s="316"/>
      <c r="J124" s="147">
        <v>6</v>
      </c>
      <c r="K124" s="218">
        <v>13</v>
      </c>
      <c r="L124" s="117">
        <f t="shared" si="13"/>
        <v>360</v>
      </c>
      <c r="M124" s="120">
        <f t="shared" si="14"/>
        <v>27.692307692307693</v>
      </c>
      <c r="N124" s="164"/>
      <c r="O124" s="90"/>
      <c r="P124" s="118">
        <v>0</v>
      </c>
      <c r="Q124" s="91">
        <f t="shared" si="15"/>
        <v>0</v>
      </c>
      <c r="R124" s="125">
        <f t="shared" si="16"/>
        <v>0</v>
      </c>
      <c r="S124" s="119" cm="1">
        <f t="array" ref="S124">_xlfn.IFS(E124="Air",R124,E124="Sea",M124,E124="Air+Sea",M124+R124)</f>
        <v>27.692307692307693</v>
      </c>
      <c r="T124" s="115"/>
      <c r="U124" s="412"/>
    </row>
    <row r="125" spans="1:21" ht="24" customHeight="1" x14ac:dyDescent="0.25">
      <c r="A125" s="1059"/>
      <c r="B125" s="390"/>
      <c r="C125" s="57" t="s">
        <v>520</v>
      </c>
      <c r="D125" s="94" t="s">
        <v>462</v>
      </c>
      <c r="E125" s="963" t="s">
        <v>11</v>
      </c>
      <c r="F125" s="146"/>
      <c r="G125" s="217">
        <v>75</v>
      </c>
      <c r="H125" s="315"/>
      <c r="I125" s="316">
        <v>0.01</v>
      </c>
      <c r="J125" s="147">
        <v>6</v>
      </c>
      <c r="K125" s="218">
        <v>13</v>
      </c>
      <c r="L125" s="117">
        <f t="shared" si="13"/>
        <v>450</v>
      </c>
      <c r="M125" s="120">
        <f t="shared" si="14"/>
        <v>0.34615384615384615</v>
      </c>
      <c r="N125" s="164"/>
      <c r="O125" s="90"/>
      <c r="P125" s="118">
        <v>0</v>
      </c>
      <c r="Q125" s="91">
        <f t="shared" si="15"/>
        <v>0</v>
      </c>
      <c r="R125" s="125">
        <f t="shared" si="16"/>
        <v>0</v>
      </c>
      <c r="S125" s="119" cm="1">
        <f t="array" ref="S125">_xlfn.IFS(E125="Air",R125,E125="Sea",M125,E125="Air+Sea",M125+R125)</f>
        <v>0.34615384615384615</v>
      </c>
      <c r="T125" s="115"/>
      <c r="U125" s="412"/>
    </row>
    <row r="126" spans="1:21" ht="24" customHeight="1" x14ac:dyDescent="0.25">
      <c r="A126" s="1059"/>
      <c r="B126" s="390" t="s">
        <v>463</v>
      </c>
      <c r="C126" s="57" t="s">
        <v>456</v>
      </c>
      <c r="D126" s="94" t="s">
        <v>464</v>
      </c>
      <c r="E126" s="963" t="s">
        <v>11</v>
      </c>
      <c r="F126" s="146"/>
      <c r="G126" s="217">
        <v>5</v>
      </c>
      <c r="H126" s="315"/>
      <c r="I126" s="316"/>
      <c r="J126" s="147">
        <v>6</v>
      </c>
      <c r="K126" s="218">
        <v>13</v>
      </c>
      <c r="L126" s="117">
        <f t="shared" si="13"/>
        <v>30</v>
      </c>
      <c r="M126" s="120">
        <f t="shared" si="14"/>
        <v>2.3076923076923075</v>
      </c>
      <c r="N126" s="164"/>
      <c r="O126" s="90"/>
      <c r="P126" s="118">
        <v>0</v>
      </c>
      <c r="Q126" s="91">
        <f t="shared" si="15"/>
        <v>0</v>
      </c>
      <c r="R126" s="125">
        <f t="shared" si="16"/>
        <v>0</v>
      </c>
      <c r="S126" s="119" cm="1">
        <f t="array" ref="S126">_xlfn.IFS(E126="Air",R126,E126="Sea",M126,E126="Air+Sea",M126+R126)</f>
        <v>2.3076923076923075</v>
      </c>
      <c r="T126" s="115"/>
      <c r="U126" s="412"/>
    </row>
    <row r="127" spans="1:21" ht="24" customHeight="1" x14ac:dyDescent="0.25">
      <c r="A127" s="1059"/>
      <c r="B127" s="390"/>
      <c r="C127" s="57" t="s">
        <v>456</v>
      </c>
      <c r="D127" s="94" t="s">
        <v>543</v>
      </c>
      <c r="E127" s="963" t="s">
        <v>11</v>
      </c>
      <c r="F127" s="146"/>
      <c r="G127" s="217">
        <v>15</v>
      </c>
      <c r="H127" s="315"/>
      <c r="I127" s="316"/>
      <c r="J127" s="147">
        <v>6</v>
      </c>
      <c r="K127" s="218">
        <v>13</v>
      </c>
      <c r="L127" s="117">
        <f t="shared" si="13"/>
        <v>90</v>
      </c>
      <c r="M127" s="120">
        <f t="shared" si="14"/>
        <v>6.9230769230769234</v>
      </c>
      <c r="N127" s="164"/>
      <c r="O127" s="90"/>
      <c r="P127" s="118">
        <v>0</v>
      </c>
      <c r="Q127" s="91">
        <f t="shared" si="15"/>
        <v>0</v>
      </c>
      <c r="R127" s="125">
        <f t="shared" si="16"/>
        <v>0</v>
      </c>
      <c r="S127" s="119" cm="1">
        <f t="array" ref="S127">_xlfn.IFS(E127="Air",R127,E127="Sea",M127,E127="Air+Sea",M127+R127)</f>
        <v>6.9230769230769234</v>
      </c>
      <c r="T127" s="115"/>
      <c r="U127" s="412"/>
    </row>
    <row r="128" spans="1:21" ht="24" customHeight="1" x14ac:dyDescent="0.25">
      <c r="A128" s="1059"/>
      <c r="B128" s="390"/>
      <c r="C128" s="58" t="s">
        <v>456</v>
      </c>
      <c r="D128" s="401" t="s">
        <v>544</v>
      </c>
      <c r="E128" s="964"/>
      <c r="F128" s="148"/>
      <c r="G128" s="219"/>
      <c r="H128" s="320"/>
      <c r="I128" s="164"/>
      <c r="J128" s="149"/>
      <c r="K128" s="68">
        <v>13</v>
      </c>
      <c r="L128" s="118">
        <f t="shared" si="13"/>
        <v>0</v>
      </c>
      <c r="M128" s="125">
        <f t="shared" si="14"/>
        <v>0</v>
      </c>
      <c r="N128" s="164"/>
      <c r="O128" s="90"/>
      <c r="P128" s="118">
        <v>0</v>
      </c>
      <c r="Q128" s="91">
        <f t="shared" si="15"/>
        <v>0</v>
      </c>
      <c r="R128" s="125">
        <f t="shared" si="16"/>
        <v>0</v>
      </c>
      <c r="S128" s="126" t="e" cm="1">
        <f t="array" ref="S128">_xlfn.IFS(E128="Air",R128,E128="Sea",M128,E128="Air+Sea",M128+R128)</f>
        <v>#N/A</v>
      </c>
      <c r="T128" s="115"/>
      <c r="U128" s="412"/>
    </row>
    <row r="129" spans="1:21" ht="24" customHeight="1" x14ac:dyDescent="0.25">
      <c r="A129" s="1059"/>
      <c r="B129" s="390"/>
      <c r="C129" s="57" t="s">
        <v>456</v>
      </c>
      <c r="D129" s="102" t="s">
        <v>545</v>
      </c>
      <c r="E129" s="963" t="s">
        <v>542</v>
      </c>
      <c r="F129" s="146"/>
      <c r="G129" s="217">
        <v>10</v>
      </c>
      <c r="H129" s="315"/>
      <c r="I129" s="316"/>
      <c r="J129" s="147">
        <v>6</v>
      </c>
      <c r="K129" s="218">
        <v>13</v>
      </c>
      <c r="L129" s="218">
        <f t="shared" si="13"/>
        <v>60</v>
      </c>
      <c r="M129" s="120">
        <f t="shared" si="14"/>
        <v>4.615384615384615</v>
      </c>
      <c r="N129" s="316"/>
      <c r="O129" s="147"/>
      <c r="P129" s="218">
        <v>0</v>
      </c>
      <c r="Q129" s="117">
        <f t="shared" si="15"/>
        <v>0</v>
      </c>
      <c r="R129" s="120">
        <f t="shared" si="16"/>
        <v>0</v>
      </c>
      <c r="S129" s="119" cm="1">
        <f t="array" ref="S129">_xlfn.IFS(E129="Air",R129,E129="Sea",M129,E129="Air+Sea",M129+R129)</f>
        <v>4.615384615384615</v>
      </c>
      <c r="T129" s="115"/>
      <c r="U129" s="412"/>
    </row>
    <row r="130" spans="1:21" ht="24" customHeight="1" x14ac:dyDescent="0.25">
      <c r="A130" s="1059"/>
      <c r="B130" s="390"/>
      <c r="C130" s="57" t="s">
        <v>456</v>
      </c>
      <c r="D130" s="102" t="s">
        <v>546</v>
      </c>
      <c r="E130" s="963" t="s">
        <v>542</v>
      </c>
      <c r="F130" s="146"/>
      <c r="G130" s="217">
        <v>10</v>
      </c>
      <c r="H130" s="315"/>
      <c r="I130" s="316"/>
      <c r="J130" s="147">
        <v>6</v>
      </c>
      <c r="K130" s="218">
        <v>13</v>
      </c>
      <c r="L130" s="218">
        <f t="shared" si="13"/>
        <v>60</v>
      </c>
      <c r="M130" s="120">
        <f t="shared" si="14"/>
        <v>4.615384615384615</v>
      </c>
      <c r="N130" s="316"/>
      <c r="O130" s="147"/>
      <c r="P130" s="218">
        <v>0</v>
      </c>
      <c r="Q130" s="117">
        <f t="shared" si="15"/>
        <v>0</v>
      </c>
      <c r="R130" s="120">
        <f t="shared" si="16"/>
        <v>0</v>
      </c>
      <c r="S130" s="119" cm="1">
        <f t="array" ref="S130">_xlfn.IFS(E130="Air",R130,E130="Sea",M130,E130="Air+Sea",M130+R130)</f>
        <v>4.615384615384615</v>
      </c>
      <c r="T130" s="115"/>
      <c r="U130" s="412"/>
    </row>
    <row r="131" spans="1:21" ht="24" customHeight="1" x14ac:dyDescent="0.25">
      <c r="A131" s="1059"/>
      <c r="B131" s="399"/>
      <c r="C131" s="58" t="s">
        <v>456</v>
      </c>
      <c r="D131" s="401" t="s">
        <v>466</v>
      </c>
      <c r="E131" s="964"/>
      <c r="F131" s="148"/>
      <c r="G131" s="219"/>
      <c r="H131" s="320"/>
      <c r="I131" s="164"/>
      <c r="J131" s="149"/>
      <c r="K131" s="68">
        <v>13</v>
      </c>
      <c r="L131" s="118">
        <f t="shared" si="13"/>
        <v>0</v>
      </c>
      <c r="M131" s="125">
        <f t="shared" si="14"/>
        <v>0</v>
      </c>
      <c r="N131" s="164"/>
      <c r="O131" s="90"/>
      <c r="P131" s="118">
        <v>0</v>
      </c>
      <c r="Q131" s="91">
        <f t="shared" si="15"/>
        <v>0</v>
      </c>
      <c r="R131" s="125">
        <f t="shared" si="16"/>
        <v>0</v>
      </c>
      <c r="S131" s="126" t="e" cm="1">
        <f t="array" ref="S131">_xlfn.IFS(E131="Air",R131,E131="Sea",M131,E131="Air+Sea",M131+R131)</f>
        <v>#N/A</v>
      </c>
      <c r="T131" s="115"/>
      <c r="U131" s="412"/>
    </row>
    <row r="132" spans="1:21" ht="24" customHeight="1" x14ac:dyDescent="0.25">
      <c r="A132" s="1059"/>
      <c r="B132" s="390"/>
      <c r="C132" s="57" t="s">
        <v>456</v>
      </c>
      <c r="D132" s="94" t="s">
        <v>467</v>
      </c>
      <c r="E132" s="963" t="s">
        <v>11</v>
      </c>
      <c r="F132" s="146"/>
      <c r="G132" s="217">
        <v>5</v>
      </c>
      <c r="H132" s="315"/>
      <c r="I132" s="316"/>
      <c r="J132" s="147">
        <v>6</v>
      </c>
      <c r="K132" s="218">
        <v>13</v>
      </c>
      <c r="L132" s="117">
        <f t="shared" si="13"/>
        <v>30</v>
      </c>
      <c r="M132" s="120">
        <f t="shared" si="14"/>
        <v>2.3076923076923075</v>
      </c>
      <c r="N132" s="164"/>
      <c r="O132" s="90"/>
      <c r="P132" s="118">
        <v>0</v>
      </c>
      <c r="Q132" s="91">
        <f t="shared" si="15"/>
        <v>0</v>
      </c>
      <c r="R132" s="125">
        <f t="shared" si="16"/>
        <v>0</v>
      </c>
      <c r="S132" s="119" cm="1">
        <f t="array" ref="S132">_xlfn.IFS(E132="Air",R132,E132="Sea",M132,E132="Air+Sea",M132+R132)</f>
        <v>2.3076923076923075</v>
      </c>
      <c r="T132" s="115"/>
      <c r="U132" s="412"/>
    </row>
    <row r="133" spans="1:21" ht="24" customHeight="1" x14ac:dyDescent="0.25">
      <c r="A133" s="1059"/>
      <c r="B133" s="390" t="s">
        <v>468</v>
      </c>
      <c r="C133" s="58" t="s">
        <v>456</v>
      </c>
      <c r="D133" s="401" t="s">
        <v>469</v>
      </c>
      <c r="E133" s="964"/>
      <c r="F133" s="148"/>
      <c r="G133" s="219"/>
      <c r="H133" s="320"/>
      <c r="I133" s="164"/>
      <c r="J133" s="149"/>
      <c r="K133" s="68">
        <v>13</v>
      </c>
      <c r="L133" s="118">
        <f t="shared" si="13"/>
        <v>0</v>
      </c>
      <c r="M133" s="125">
        <f t="shared" si="14"/>
        <v>0</v>
      </c>
      <c r="N133" s="164"/>
      <c r="O133" s="90"/>
      <c r="P133" s="118">
        <v>0</v>
      </c>
      <c r="Q133" s="91">
        <f t="shared" si="15"/>
        <v>0</v>
      </c>
      <c r="R133" s="125">
        <f t="shared" si="16"/>
        <v>0</v>
      </c>
      <c r="S133" s="126" t="e" cm="1">
        <f t="array" ref="S133">_xlfn.IFS(E133="Air",R133,E133="Sea",M133,E133="Air+Sea",M133+R133)</f>
        <v>#N/A</v>
      </c>
      <c r="T133" s="115"/>
      <c r="U133" s="412"/>
    </row>
    <row r="134" spans="1:21" ht="24" customHeight="1" x14ac:dyDescent="0.25">
      <c r="A134" s="1059"/>
      <c r="B134" s="390"/>
      <c r="C134" s="58" t="s">
        <v>456</v>
      </c>
      <c r="D134" s="401" t="s">
        <v>547</v>
      </c>
      <c r="E134" s="964"/>
      <c r="F134" s="148"/>
      <c r="G134" s="219"/>
      <c r="H134" s="320"/>
      <c r="I134" s="164"/>
      <c r="J134" s="149"/>
      <c r="K134" s="68">
        <v>13</v>
      </c>
      <c r="L134" s="118">
        <f t="shared" si="13"/>
        <v>0</v>
      </c>
      <c r="M134" s="125">
        <f t="shared" si="14"/>
        <v>0</v>
      </c>
      <c r="N134" s="164"/>
      <c r="O134" s="90"/>
      <c r="P134" s="118">
        <v>0</v>
      </c>
      <c r="Q134" s="91">
        <f t="shared" si="15"/>
        <v>0</v>
      </c>
      <c r="R134" s="125">
        <f t="shared" si="16"/>
        <v>0</v>
      </c>
      <c r="S134" s="126" t="e" cm="1">
        <f t="array" ref="S134">_xlfn.IFS(E134="Air",R134,E134="Sea",M134,E134="Air+Sea",M134+R134)</f>
        <v>#N/A</v>
      </c>
      <c r="T134" s="115"/>
      <c r="U134" s="412"/>
    </row>
    <row r="135" spans="1:21" ht="24" customHeight="1" x14ac:dyDescent="0.25">
      <c r="A135" s="1059"/>
      <c r="B135" s="390"/>
      <c r="C135" s="58" t="s">
        <v>456</v>
      </c>
      <c r="D135" s="401" t="s">
        <v>548</v>
      </c>
      <c r="E135" s="964"/>
      <c r="F135" s="148"/>
      <c r="G135" s="219"/>
      <c r="H135" s="320"/>
      <c r="I135" s="164"/>
      <c r="J135" s="149"/>
      <c r="K135" s="68">
        <v>13</v>
      </c>
      <c r="L135" s="118">
        <f t="shared" si="13"/>
        <v>0</v>
      </c>
      <c r="M135" s="125">
        <f t="shared" si="14"/>
        <v>0</v>
      </c>
      <c r="N135" s="164"/>
      <c r="O135" s="90"/>
      <c r="P135" s="118">
        <v>0</v>
      </c>
      <c r="Q135" s="91">
        <f t="shared" si="15"/>
        <v>0</v>
      </c>
      <c r="R135" s="125">
        <f t="shared" si="16"/>
        <v>0</v>
      </c>
      <c r="S135" s="126" t="e" cm="1">
        <f t="array" ref="S135">_xlfn.IFS(E135="Air",R135,E135="Sea",M135,E135="Air+Sea",M135+R135)</f>
        <v>#N/A</v>
      </c>
      <c r="T135" s="115"/>
      <c r="U135" s="412"/>
    </row>
    <row r="136" spans="1:21" ht="24" customHeight="1" x14ac:dyDescent="0.25">
      <c r="A136" s="1059"/>
      <c r="B136" s="390"/>
      <c r="C136" s="58" t="s">
        <v>456</v>
      </c>
      <c r="D136" s="401" t="s">
        <v>549</v>
      </c>
      <c r="E136" s="964"/>
      <c r="F136" s="148"/>
      <c r="G136" s="219"/>
      <c r="H136" s="320"/>
      <c r="I136" s="164"/>
      <c r="J136" s="149"/>
      <c r="K136" s="68">
        <v>13</v>
      </c>
      <c r="L136" s="118">
        <f t="shared" si="13"/>
        <v>0</v>
      </c>
      <c r="M136" s="125">
        <f t="shared" si="14"/>
        <v>0</v>
      </c>
      <c r="N136" s="164"/>
      <c r="O136" s="90"/>
      <c r="P136" s="118">
        <v>0</v>
      </c>
      <c r="Q136" s="91">
        <f t="shared" si="15"/>
        <v>0</v>
      </c>
      <c r="R136" s="125">
        <f t="shared" si="16"/>
        <v>0</v>
      </c>
      <c r="S136" s="126" t="e" cm="1">
        <f t="array" ref="S136">_xlfn.IFS(E136="Air",R136,E136="Sea",M136,E136="Air+Sea",M136+R136)</f>
        <v>#N/A</v>
      </c>
      <c r="T136" s="115"/>
      <c r="U136" s="412"/>
    </row>
    <row r="137" spans="1:21" ht="24" customHeight="1" x14ac:dyDescent="0.25">
      <c r="A137" s="1059"/>
      <c r="B137" s="390"/>
      <c r="C137" s="57" t="s">
        <v>550</v>
      </c>
      <c r="D137" s="102" t="s">
        <v>551</v>
      </c>
      <c r="E137" s="963" t="s">
        <v>542</v>
      </c>
      <c r="F137" s="146"/>
      <c r="G137" s="217">
        <v>40</v>
      </c>
      <c r="H137" s="315"/>
      <c r="I137" s="316"/>
      <c r="J137" s="147">
        <v>6</v>
      </c>
      <c r="K137" s="218">
        <v>13</v>
      </c>
      <c r="L137" s="218">
        <f t="shared" si="13"/>
        <v>240</v>
      </c>
      <c r="M137" s="120">
        <f t="shared" si="14"/>
        <v>18.46153846153846</v>
      </c>
      <c r="N137" s="316"/>
      <c r="O137" s="147"/>
      <c r="P137" s="218">
        <v>0</v>
      </c>
      <c r="Q137" s="117">
        <f t="shared" si="15"/>
        <v>0</v>
      </c>
      <c r="R137" s="120">
        <f t="shared" si="16"/>
        <v>0</v>
      </c>
      <c r="S137" s="119" cm="1">
        <f t="array" ref="S137">_xlfn.IFS(E137="Air",R137,E137="Sea",M137,E137="Air+Sea",M137+R137)</f>
        <v>18.46153846153846</v>
      </c>
      <c r="T137" s="115"/>
      <c r="U137" s="412"/>
    </row>
    <row r="138" spans="1:21" ht="24" customHeight="1" x14ac:dyDescent="0.25">
      <c r="A138" s="1059"/>
      <c r="B138" s="390" t="s">
        <v>472</v>
      </c>
      <c r="C138" s="57" t="s">
        <v>183</v>
      </c>
      <c r="D138" s="94" t="s">
        <v>243</v>
      </c>
      <c r="E138" s="963" t="s">
        <v>11</v>
      </c>
      <c r="F138" s="146"/>
      <c r="G138" s="217">
        <v>5</v>
      </c>
      <c r="H138" s="315"/>
      <c r="I138" s="316"/>
      <c r="J138" s="147">
        <v>6</v>
      </c>
      <c r="K138" s="218">
        <v>13</v>
      </c>
      <c r="L138" s="117">
        <f t="shared" si="13"/>
        <v>30</v>
      </c>
      <c r="M138" s="120">
        <f t="shared" si="14"/>
        <v>2.3076923076923075</v>
      </c>
      <c r="N138" s="164"/>
      <c r="O138" s="90"/>
      <c r="P138" s="118">
        <v>0</v>
      </c>
      <c r="Q138" s="91">
        <f t="shared" si="15"/>
        <v>0</v>
      </c>
      <c r="R138" s="125">
        <f t="shared" si="16"/>
        <v>0</v>
      </c>
      <c r="S138" s="119" cm="1">
        <f t="array" ref="S138">_xlfn.IFS(E138="Air",R138,E138="Sea",M138,E138="Air+Sea",M138+R138)</f>
        <v>2.3076923076923075</v>
      </c>
      <c r="T138" s="115"/>
      <c r="U138" s="412"/>
    </row>
    <row r="139" spans="1:21" ht="24" customHeight="1" x14ac:dyDescent="0.25">
      <c r="A139" s="1059"/>
      <c r="B139" s="390"/>
      <c r="C139" s="57" t="s">
        <v>183</v>
      </c>
      <c r="D139" s="94" t="s">
        <v>473</v>
      </c>
      <c r="E139" s="963" t="s">
        <v>11</v>
      </c>
      <c r="F139" s="146"/>
      <c r="G139" s="217">
        <v>25</v>
      </c>
      <c r="H139" s="315"/>
      <c r="I139" s="316"/>
      <c r="J139" s="147">
        <v>6</v>
      </c>
      <c r="K139" s="218">
        <v>13</v>
      </c>
      <c r="L139" s="117">
        <f t="shared" si="13"/>
        <v>150</v>
      </c>
      <c r="M139" s="120">
        <f t="shared" si="14"/>
        <v>11.538461538461538</v>
      </c>
      <c r="N139" s="164"/>
      <c r="O139" s="90"/>
      <c r="P139" s="118">
        <v>0</v>
      </c>
      <c r="Q139" s="91">
        <f t="shared" si="15"/>
        <v>0</v>
      </c>
      <c r="R139" s="125">
        <f t="shared" si="16"/>
        <v>0</v>
      </c>
      <c r="S139" s="119" cm="1">
        <f t="array" ref="S139">_xlfn.IFS(E139="Air",R139,E139="Sea",M139,E139="Air+Sea",M139+R139)</f>
        <v>11.538461538461538</v>
      </c>
      <c r="T139" s="115"/>
      <c r="U139" s="412"/>
    </row>
    <row r="140" spans="1:21" ht="24" customHeight="1" x14ac:dyDescent="0.25">
      <c r="A140" s="1059"/>
      <c r="B140" s="390"/>
      <c r="C140" s="57" t="s">
        <v>183</v>
      </c>
      <c r="D140" s="94" t="s">
        <v>474</v>
      </c>
      <c r="E140" s="963" t="s">
        <v>11</v>
      </c>
      <c r="F140" s="146"/>
      <c r="G140" s="217">
        <v>20</v>
      </c>
      <c r="H140" s="315"/>
      <c r="I140" s="316"/>
      <c r="J140" s="147">
        <v>6</v>
      </c>
      <c r="K140" s="218">
        <v>13</v>
      </c>
      <c r="L140" s="117">
        <f t="shared" si="13"/>
        <v>120</v>
      </c>
      <c r="M140" s="120">
        <f t="shared" si="14"/>
        <v>9.2307692307692299</v>
      </c>
      <c r="N140" s="164"/>
      <c r="O140" s="90"/>
      <c r="P140" s="118">
        <v>0</v>
      </c>
      <c r="Q140" s="91">
        <f t="shared" si="15"/>
        <v>0</v>
      </c>
      <c r="R140" s="125">
        <f t="shared" si="16"/>
        <v>0</v>
      </c>
      <c r="S140" s="119" cm="1">
        <f t="array" ref="S140">_xlfn.IFS(E140="Air",R140,E140="Sea",M140,E140="Air+Sea",M140+R140)</f>
        <v>9.2307692307692299</v>
      </c>
      <c r="T140" s="115"/>
      <c r="U140" s="412"/>
    </row>
    <row r="141" spans="1:21" ht="24" customHeight="1" x14ac:dyDescent="0.25">
      <c r="A141" s="1059"/>
      <c r="B141" s="390" t="s">
        <v>552</v>
      </c>
      <c r="C141" s="58" t="s">
        <v>183</v>
      </c>
      <c r="D141" s="401" t="s">
        <v>553</v>
      </c>
      <c r="E141" s="964"/>
      <c r="F141" s="148"/>
      <c r="G141" s="219"/>
      <c r="H141" s="320"/>
      <c r="I141" s="164"/>
      <c r="J141" s="149"/>
      <c r="K141" s="68">
        <v>13</v>
      </c>
      <c r="L141" s="118">
        <f t="shared" si="13"/>
        <v>0</v>
      </c>
      <c r="M141" s="125">
        <f t="shared" si="14"/>
        <v>0</v>
      </c>
      <c r="N141" s="164"/>
      <c r="O141" s="90"/>
      <c r="P141" s="118">
        <v>0</v>
      </c>
      <c r="Q141" s="91">
        <f t="shared" si="15"/>
        <v>0</v>
      </c>
      <c r="R141" s="125">
        <f t="shared" si="16"/>
        <v>0</v>
      </c>
      <c r="S141" s="126" t="e" cm="1">
        <f t="array" ref="S141">_xlfn.IFS(E141="Air",R141,E141="Sea",M141,E141="Air+Sea",M141+R141)</f>
        <v>#N/A</v>
      </c>
      <c r="T141" s="115"/>
      <c r="U141" s="412"/>
    </row>
    <row r="142" spans="1:21" ht="24" customHeight="1" x14ac:dyDescent="0.25">
      <c r="A142" s="1059"/>
      <c r="B142" s="390"/>
      <c r="C142" s="58" t="s">
        <v>183</v>
      </c>
      <c r="D142" s="401" t="s">
        <v>554</v>
      </c>
      <c r="E142" s="964"/>
      <c r="F142" s="148"/>
      <c r="G142" s="219"/>
      <c r="H142" s="320"/>
      <c r="I142" s="164"/>
      <c r="J142" s="149"/>
      <c r="K142" s="68">
        <v>13</v>
      </c>
      <c r="L142" s="118">
        <f t="shared" si="13"/>
        <v>0</v>
      </c>
      <c r="M142" s="125">
        <f t="shared" si="14"/>
        <v>0</v>
      </c>
      <c r="N142" s="164"/>
      <c r="O142" s="90"/>
      <c r="P142" s="118">
        <v>0</v>
      </c>
      <c r="Q142" s="91">
        <f t="shared" si="15"/>
        <v>0</v>
      </c>
      <c r="R142" s="125">
        <f t="shared" si="16"/>
        <v>0</v>
      </c>
      <c r="S142" s="126" t="e" cm="1">
        <f t="array" ref="S142">_xlfn.IFS(E142="Air",R142,E142="Sea",M142,E142="Air+Sea",M142+R142)</f>
        <v>#N/A</v>
      </c>
      <c r="T142" s="115"/>
      <c r="U142" s="412"/>
    </row>
    <row r="143" spans="1:21" ht="24" customHeight="1" x14ac:dyDescent="0.25">
      <c r="A143" s="1059"/>
      <c r="B143" s="390"/>
      <c r="C143" s="57" t="s">
        <v>183</v>
      </c>
      <c r="D143" s="102" t="s">
        <v>555</v>
      </c>
      <c r="E143" s="963" t="s">
        <v>542</v>
      </c>
      <c r="F143" s="150"/>
      <c r="G143" s="217">
        <v>15</v>
      </c>
      <c r="H143" s="315"/>
      <c r="I143" s="316"/>
      <c r="J143" s="147">
        <v>6</v>
      </c>
      <c r="K143" s="218">
        <v>13</v>
      </c>
      <c r="L143" s="218">
        <f t="shared" si="13"/>
        <v>90</v>
      </c>
      <c r="M143" s="120">
        <f t="shared" si="14"/>
        <v>6.9230769230769234</v>
      </c>
      <c r="N143" s="316"/>
      <c r="O143" s="147"/>
      <c r="P143" s="218">
        <v>0</v>
      </c>
      <c r="Q143" s="117">
        <f t="shared" si="15"/>
        <v>0</v>
      </c>
      <c r="R143" s="120">
        <f t="shared" si="16"/>
        <v>0</v>
      </c>
      <c r="S143" s="119" cm="1">
        <f t="array" ref="S143">_xlfn.IFS(E143="Air",R143,E143="Sea",M143,E143="Air+Sea",M143+R143)</f>
        <v>6.9230769230769234</v>
      </c>
      <c r="T143" s="115"/>
      <c r="U143" s="412"/>
    </row>
    <row r="144" spans="1:21" ht="24" customHeight="1" x14ac:dyDescent="0.25">
      <c r="A144" s="1059"/>
      <c r="B144" s="390"/>
      <c r="C144" s="57" t="s">
        <v>183</v>
      </c>
      <c r="D144" s="94" t="s">
        <v>477</v>
      </c>
      <c r="E144" s="963" t="s">
        <v>11</v>
      </c>
      <c r="F144" s="146">
        <v>60</v>
      </c>
      <c r="G144" s="217">
        <v>60</v>
      </c>
      <c r="H144" s="315"/>
      <c r="I144" s="316">
        <v>0.01</v>
      </c>
      <c r="J144" s="147">
        <v>6</v>
      </c>
      <c r="K144" s="218">
        <v>13</v>
      </c>
      <c r="L144" s="117">
        <f t="shared" si="13"/>
        <v>360</v>
      </c>
      <c r="M144" s="120">
        <f t="shared" si="14"/>
        <v>0.27692307692307694</v>
      </c>
      <c r="N144" s="164"/>
      <c r="O144" s="90"/>
      <c r="P144" s="118">
        <v>0</v>
      </c>
      <c r="Q144" s="91">
        <f t="shared" si="15"/>
        <v>0</v>
      </c>
      <c r="R144" s="125">
        <f t="shared" si="16"/>
        <v>0</v>
      </c>
      <c r="S144" s="119" cm="1">
        <f t="array" ref="S144">_xlfn.IFS(E144="Air",R144,E144="Sea",M144,E144="Air+Sea",M144+R144)</f>
        <v>0.27692307692307694</v>
      </c>
      <c r="T144" s="115"/>
      <c r="U144" s="412"/>
    </row>
    <row r="145" spans="1:21" ht="24" customHeight="1" x14ac:dyDescent="0.25">
      <c r="A145" s="1059"/>
      <c r="B145" s="394" t="s">
        <v>415</v>
      </c>
      <c r="C145" s="102" t="s">
        <v>404</v>
      </c>
      <c r="D145" s="102" t="s">
        <v>416</v>
      </c>
      <c r="E145" s="102" t="s">
        <v>11</v>
      </c>
      <c r="F145" s="103"/>
      <c r="G145" s="96">
        <v>15</v>
      </c>
      <c r="H145" s="516"/>
      <c r="I145" s="965"/>
      <c r="J145" s="65">
        <v>8</v>
      </c>
      <c r="K145" s="121">
        <v>13</v>
      </c>
      <c r="L145" s="121">
        <f t="shared" si="13"/>
        <v>120</v>
      </c>
      <c r="M145" s="122">
        <f t="shared" si="14"/>
        <v>9.2307692307692299</v>
      </c>
      <c r="N145" s="164"/>
      <c r="O145" s="90"/>
      <c r="P145" s="118">
        <v>0</v>
      </c>
      <c r="Q145" s="91">
        <f t="shared" si="15"/>
        <v>0</v>
      </c>
      <c r="R145" s="125">
        <f t="shared" si="16"/>
        <v>0</v>
      </c>
      <c r="S145" s="127" cm="1">
        <f t="array" ref="S145">_xlfn.IFS(E145="Air",R145,E145="Sea",M145,E145="Air+Sea",M145+R145)</f>
        <v>9.2307692307692299</v>
      </c>
      <c r="T145" s="115"/>
      <c r="U145" s="412"/>
    </row>
    <row r="146" spans="1:21" ht="24" customHeight="1" x14ac:dyDescent="0.25">
      <c r="A146" s="1059"/>
      <c r="B146" s="394" t="s">
        <v>414</v>
      </c>
      <c r="C146" s="102" t="s">
        <v>317</v>
      </c>
      <c r="D146" s="102" t="s">
        <v>318</v>
      </c>
      <c r="E146" s="966" t="s">
        <v>11</v>
      </c>
      <c r="F146" s="103">
        <v>870</v>
      </c>
      <c r="G146" s="96"/>
      <c r="H146" s="516"/>
      <c r="I146" s="965"/>
      <c r="J146" s="65">
        <v>0.13</v>
      </c>
      <c r="K146" s="273">
        <v>13</v>
      </c>
      <c r="L146" s="121">
        <f t="shared" si="13"/>
        <v>0</v>
      </c>
      <c r="M146" s="122">
        <f t="shared" si="14"/>
        <v>0</v>
      </c>
      <c r="N146" s="164"/>
      <c r="O146" s="90"/>
      <c r="P146" s="118">
        <v>0</v>
      </c>
      <c r="Q146" s="91">
        <f t="shared" si="15"/>
        <v>0</v>
      </c>
      <c r="R146" s="125">
        <f t="shared" si="16"/>
        <v>0</v>
      </c>
      <c r="S146" s="127" cm="1">
        <f t="array" ref="S146">_xlfn.IFS(E146="Air",R146,E146="Sea",M146,E146="Air+Sea",M146+R146)</f>
        <v>0</v>
      </c>
      <c r="T146" s="115"/>
      <c r="U146" s="412"/>
    </row>
    <row r="147" spans="1:21" ht="24" customHeight="1" x14ac:dyDescent="0.25">
      <c r="A147" s="1059"/>
      <c r="B147" s="394" t="s">
        <v>415</v>
      </c>
      <c r="C147" s="102" t="s">
        <v>404</v>
      </c>
      <c r="D147" s="102" t="s">
        <v>416</v>
      </c>
      <c r="E147" s="966" t="s">
        <v>11</v>
      </c>
      <c r="F147" s="103">
        <v>120</v>
      </c>
      <c r="G147" s="96"/>
      <c r="H147" s="516"/>
      <c r="I147" s="965">
        <v>0.1</v>
      </c>
      <c r="J147" s="65">
        <v>30</v>
      </c>
      <c r="K147" s="273">
        <v>13</v>
      </c>
      <c r="L147" s="121">
        <f t="shared" si="13"/>
        <v>0</v>
      </c>
      <c r="M147" s="122">
        <f t="shared" si="14"/>
        <v>0</v>
      </c>
      <c r="N147" s="164"/>
      <c r="O147" s="90"/>
      <c r="P147" s="118">
        <v>0</v>
      </c>
      <c r="Q147" s="91">
        <f t="shared" si="15"/>
        <v>0</v>
      </c>
      <c r="R147" s="125">
        <f t="shared" si="16"/>
        <v>0</v>
      </c>
      <c r="S147" s="127" cm="1">
        <f t="array" ref="S147">_xlfn.IFS(E147="Air",R147,E147="Sea",M147,E147="Air+Sea",M147+R147)</f>
        <v>0</v>
      </c>
      <c r="T147" s="115"/>
      <c r="U147" s="412"/>
    </row>
    <row r="148" spans="1:21" ht="24" customHeight="1" x14ac:dyDescent="0.25">
      <c r="A148" s="1059"/>
      <c r="B148" s="394" t="s">
        <v>417</v>
      </c>
      <c r="C148" s="102" t="s">
        <v>418</v>
      </c>
      <c r="D148" s="102" t="s">
        <v>419</v>
      </c>
      <c r="E148" s="966" t="s">
        <v>11</v>
      </c>
      <c r="F148" s="103">
        <v>90</v>
      </c>
      <c r="G148" s="96"/>
      <c r="H148" s="516"/>
      <c r="I148" s="965"/>
      <c r="J148" s="65">
        <v>1</v>
      </c>
      <c r="K148" s="273">
        <v>13</v>
      </c>
      <c r="L148" s="121">
        <f t="shared" si="13"/>
        <v>0</v>
      </c>
      <c r="M148" s="122">
        <f t="shared" si="14"/>
        <v>0</v>
      </c>
      <c r="N148" s="164"/>
      <c r="O148" s="90"/>
      <c r="P148" s="118">
        <v>0</v>
      </c>
      <c r="Q148" s="91">
        <f t="shared" si="15"/>
        <v>0</v>
      </c>
      <c r="R148" s="125">
        <f t="shared" si="16"/>
        <v>0</v>
      </c>
      <c r="S148" s="127" cm="1">
        <f t="array" ref="S148">_xlfn.IFS(E148="Air",R148,E148="Sea",M148,E148="Air+Sea",M148+R148)</f>
        <v>0</v>
      </c>
      <c r="T148" s="115"/>
      <c r="U148" s="412"/>
    </row>
    <row r="149" spans="1:21" ht="24" customHeight="1" x14ac:dyDescent="0.25">
      <c r="A149" s="1059"/>
      <c r="B149" s="399" t="s">
        <v>478</v>
      </c>
      <c r="C149" s="58" t="s">
        <v>479</v>
      </c>
      <c r="D149" s="401" t="s">
        <v>480</v>
      </c>
      <c r="E149" s="964"/>
      <c r="F149" s="148"/>
      <c r="G149" s="219"/>
      <c r="H149" s="320"/>
      <c r="I149" s="164"/>
      <c r="J149" s="149"/>
      <c r="K149" s="68">
        <v>13</v>
      </c>
      <c r="L149" s="118">
        <f t="shared" si="13"/>
        <v>0</v>
      </c>
      <c r="M149" s="125">
        <f t="shared" si="14"/>
        <v>0</v>
      </c>
      <c r="N149" s="164"/>
      <c r="O149" s="90"/>
      <c r="P149" s="118">
        <v>0</v>
      </c>
      <c r="Q149" s="91">
        <f t="shared" si="15"/>
        <v>0</v>
      </c>
      <c r="R149" s="125">
        <f t="shared" si="16"/>
        <v>0</v>
      </c>
      <c r="S149" s="126" t="e" cm="1">
        <f t="array" ref="S149">_xlfn.IFS(E149="Air",R149,E149="Sea",M149,E149="Air+Sea",M149+R149)</f>
        <v>#N/A</v>
      </c>
      <c r="T149" s="115"/>
      <c r="U149" s="412"/>
    </row>
    <row r="150" spans="1:21" ht="24" customHeight="1" x14ac:dyDescent="0.25">
      <c r="A150" s="1059"/>
      <c r="B150" s="399"/>
      <c r="C150" s="58" t="s">
        <v>479</v>
      </c>
      <c r="D150" s="401" t="s">
        <v>481</v>
      </c>
      <c r="E150" s="964"/>
      <c r="F150" s="148"/>
      <c r="G150" s="219"/>
      <c r="H150" s="320"/>
      <c r="I150" s="164"/>
      <c r="J150" s="149"/>
      <c r="K150" s="68">
        <v>13</v>
      </c>
      <c r="L150" s="118">
        <f t="shared" si="13"/>
        <v>0</v>
      </c>
      <c r="M150" s="125">
        <f t="shared" si="14"/>
        <v>0</v>
      </c>
      <c r="N150" s="164"/>
      <c r="O150" s="90"/>
      <c r="P150" s="118">
        <v>0</v>
      </c>
      <c r="Q150" s="91">
        <f t="shared" si="15"/>
        <v>0</v>
      </c>
      <c r="R150" s="125">
        <f t="shared" si="16"/>
        <v>0</v>
      </c>
      <c r="S150" s="126" t="e" cm="1">
        <f t="array" ref="S150">_xlfn.IFS(E150="Air",R150,E150="Sea",M150,E150="Air+Sea",M150+R150)</f>
        <v>#N/A</v>
      </c>
      <c r="T150" s="115"/>
      <c r="U150" s="412"/>
    </row>
    <row r="151" spans="1:21" ht="24" customHeight="1" x14ac:dyDescent="0.25">
      <c r="A151" s="1059"/>
      <c r="B151" s="399"/>
      <c r="C151" s="58" t="s">
        <v>479</v>
      </c>
      <c r="D151" s="401" t="s">
        <v>482</v>
      </c>
      <c r="E151" s="964"/>
      <c r="F151" s="148"/>
      <c r="G151" s="219"/>
      <c r="H151" s="320"/>
      <c r="I151" s="164"/>
      <c r="J151" s="149"/>
      <c r="K151" s="68">
        <v>13</v>
      </c>
      <c r="L151" s="118">
        <f t="shared" si="13"/>
        <v>0</v>
      </c>
      <c r="M151" s="125">
        <f t="shared" si="14"/>
        <v>0</v>
      </c>
      <c r="N151" s="164"/>
      <c r="O151" s="90"/>
      <c r="P151" s="118">
        <v>0</v>
      </c>
      <c r="Q151" s="91">
        <f t="shared" si="15"/>
        <v>0</v>
      </c>
      <c r="R151" s="125">
        <f t="shared" si="16"/>
        <v>0</v>
      </c>
      <c r="S151" s="126" t="e" cm="1">
        <f t="array" ref="S151">_xlfn.IFS(E151="Air",R151,E151="Sea",M151,E151="Air+Sea",M151+R151)</f>
        <v>#N/A</v>
      </c>
      <c r="T151" s="115"/>
      <c r="U151" s="412"/>
    </row>
    <row r="152" spans="1:21" ht="24" customHeight="1" x14ac:dyDescent="0.25">
      <c r="A152" s="1059"/>
      <c r="B152" s="399"/>
      <c r="C152" s="58" t="s">
        <v>479</v>
      </c>
      <c r="D152" s="401" t="s">
        <v>483</v>
      </c>
      <c r="E152" s="964"/>
      <c r="F152" s="148"/>
      <c r="G152" s="219"/>
      <c r="H152" s="320"/>
      <c r="I152" s="164"/>
      <c r="J152" s="149"/>
      <c r="K152" s="68">
        <v>13</v>
      </c>
      <c r="L152" s="118">
        <f t="shared" si="13"/>
        <v>0</v>
      </c>
      <c r="M152" s="125">
        <f t="shared" si="14"/>
        <v>0</v>
      </c>
      <c r="N152" s="164"/>
      <c r="O152" s="90"/>
      <c r="P152" s="118">
        <v>0</v>
      </c>
      <c r="Q152" s="91">
        <f t="shared" si="15"/>
        <v>0</v>
      </c>
      <c r="R152" s="125">
        <f t="shared" si="16"/>
        <v>0</v>
      </c>
      <c r="S152" s="126" t="e" cm="1">
        <f t="array" ref="S152">_xlfn.IFS(E152="Air",R152,E152="Sea",M152,E152="Air+Sea",M152+R152)</f>
        <v>#N/A</v>
      </c>
      <c r="T152" s="115"/>
      <c r="U152" s="412"/>
    </row>
    <row r="153" spans="1:21" ht="24" customHeight="1" x14ac:dyDescent="0.25">
      <c r="A153" s="1059"/>
      <c r="B153" s="399"/>
      <c r="C153" s="58" t="s">
        <v>479</v>
      </c>
      <c r="D153" s="401" t="s">
        <v>484</v>
      </c>
      <c r="E153" s="964"/>
      <c r="F153" s="148"/>
      <c r="G153" s="219"/>
      <c r="H153" s="320"/>
      <c r="I153" s="164"/>
      <c r="J153" s="149"/>
      <c r="K153" s="68">
        <v>13</v>
      </c>
      <c r="L153" s="118">
        <f t="shared" si="13"/>
        <v>0</v>
      </c>
      <c r="M153" s="125">
        <f t="shared" si="14"/>
        <v>0</v>
      </c>
      <c r="N153" s="164"/>
      <c r="O153" s="90"/>
      <c r="P153" s="118">
        <v>0</v>
      </c>
      <c r="Q153" s="91">
        <f t="shared" si="15"/>
        <v>0</v>
      </c>
      <c r="R153" s="125">
        <f t="shared" si="16"/>
        <v>0</v>
      </c>
      <c r="S153" s="126" t="e" cm="1">
        <f t="array" ref="S153">_xlfn.IFS(E153="Air",R153,E153="Sea",M153,E153="Air+Sea",M153+R153)</f>
        <v>#N/A</v>
      </c>
      <c r="T153" s="115"/>
      <c r="U153" s="412"/>
    </row>
    <row r="154" spans="1:21" ht="24" customHeight="1" thickBot="1" x14ac:dyDescent="0.3">
      <c r="A154" s="1060"/>
      <c r="B154" s="852"/>
      <c r="C154" s="196" t="s">
        <v>479</v>
      </c>
      <c r="D154" s="593" t="s">
        <v>485</v>
      </c>
      <c r="E154" s="967"/>
      <c r="F154" s="197"/>
      <c r="G154" s="221"/>
      <c r="H154" s="332"/>
      <c r="I154" s="204"/>
      <c r="J154" s="199"/>
      <c r="K154" s="223">
        <v>13</v>
      </c>
      <c r="L154" s="200">
        <f t="shared" si="13"/>
        <v>0</v>
      </c>
      <c r="M154" s="201">
        <f t="shared" si="14"/>
        <v>0</v>
      </c>
      <c r="N154" s="204"/>
      <c r="O154" s="968"/>
      <c r="P154" s="200">
        <v>0</v>
      </c>
      <c r="Q154" s="880">
        <f t="shared" si="15"/>
        <v>0</v>
      </c>
      <c r="R154" s="201">
        <f t="shared" si="16"/>
        <v>0</v>
      </c>
      <c r="S154" s="126" t="e" cm="1">
        <f t="array" ref="S154">_xlfn.IFS(E154="Air",R154,E154="Sea",M154,E154="Air+Sea",M154+R154)</f>
        <v>#N/A</v>
      </c>
      <c r="T154" s="115"/>
      <c r="U154" s="412"/>
    </row>
    <row r="155" spans="1:21" ht="18.75" customHeight="1" x14ac:dyDescent="0.25">
      <c r="A155" s="483"/>
      <c r="B155" s="969"/>
      <c r="C155" s="484"/>
      <c r="D155" s="484"/>
      <c r="E155" s="484"/>
      <c r="F155" s="970"/>
      <c r="H155" s="484"/>
      <c r="I155" s="485"/>
      <c r="K155" s="867"/>
      <c r="L155" s="867"/>
      <c r="M155" s="168"/>
      <c r="N155" s="486"/>
      <c r="O155" s="232"/>
      <c r="P155" s="881"/>
      <c r="Q155" s="169"/>
      <c r="R155" s="169"/>
      <c r="S155" s="170"/>
      <c r="T155" s="115"/>
      <c r="U155" s="110"/>
    </row>
    <row r="156" spans="1:21" ht="18.75" customHeight="1" thickBot="1" x14ac:dyDescent="0.3">
      <c r="A156" s="971"/>
      <c r="B156" s="969"/>
      <c r="C156" s="484"/>
      <c r="D156" s="484"/>
      <c r="E156" s="484"/>
      <c r="F156" s="970"/>
      <c r="H156" s="484"/>
      <c r="I156" s="485"/>
      <c r="K156" s="867"/>
      <c r="L156" s="867"/>
      <c r="M156" s="168"/>
      <c r="N156" s="485"/>
      <c r="O156" s="231"/>
      <c r="P156" s="867"/>
      <c r="Q156" s="168"/>
      <c r="R156" s="168"/>
      <c r="S156" s="171"/>
      <c r="T156" s="115"/>
      <c r="U156" s="110"/>
    </row>
    <row r="157" spans="1:21" ht="60.75" customHeight="1" x14ac:dyDescent="0.25">
      <c r="A157" s="310"/>
      <c r="I157" s="160"/>
      <c r="J157" s="66" t="s">
        <v>486</v>
      </c>
      <c r="K157" s="243">
        <f>IF([2]Booking_SGN!$B$2="SGN",INDEX([2]!volume,MATCH($I$11,[2]!customer,0),MATCH([2]Booking_SGN!$C$3,[2]!week,0)),0)</f>
        <v>4</v>
      </c>
      <c r="L157" s="243">
        <f>SUM(L107:L156)</f>
        <v>3681</v>
      </c>
      <c r="M157" s="243">
        <f>SUM(M107:M156)</f>
        <v>171.2076923076923</v>
      </c>
      <c r="N157" s="160"/>
      <c r="O157" s="66" t="s">
        <v>486</v>
      </c>
      <c r="P157" s="882">
        <f>IF([2]Booking_SGN!$B$2="SGN",INDEX([2]!volume,MATCH($N$11,[2]!customer,0),MATCH([2]Booking_SGN!$C$3,[2]!week,0)),0)</f>
        <v>0</v>
      </c>
      <c r="Q157" s="882">
        <f>SUM(Q107:Q156)</f>
        <v>0</v>
      </c>
      <c r="R157" s="883">
        <f>SUM(R107:R156)</f>
        <v>0</v>
      </c>
      <c r="S157" s="884">
        <f t="shared" ref="S157:S162" si="17">R157+M157</f>
        <v>171.2076923076923</v>
      </c>
      <c r="T157" s="60"/>
    </row>
    <row r="158" spans="1:21" ht="16.5" thickBot="1" x14ac:dyDescent="0.3">
      <c r="I158" s="160"/>
      <c r="J158" s="67" t="s">
        <v>435</v>
      </c>
      <c r="K158" s="72"/>
      <c r="L158" s="72"/>
      <c r="M158" s="256">
        <f>M157*K157/40/3600</f>
        <v>4.7557692307692309E-3</v>
      </c>
      <c r="N158" s="160"/>
      <c r="O158" s="67" t="s">
        <v>435</v>
      </c>
      <c r="P158" s="885"/>
      <c r="Q158" s="885"/>
      <c r="R158" s="886">
        <f>R157*P157/40/3600</f>
        <v>0</v>
      </c>
      <c r="S158" s="887">
        <f t="shared" si="17"/>
        <v>4.7557692307692309E-3</v>
      </c>
      <c r="T158" s="152"/>
    </row>
    <row r="159" spans="1:21" x14ac:dyDescent="0.25">
      <c r="I159" s="160"/>
      <c r="J159" s="69"/>
      <c r="M159" s="153"/>
      <c r="N159" s="160"/>
      <c r="O159" s="69"/>
      <c r="R159" s="172"/>
      <c r="S159" s="172"/>
    </row>
    <row r="160" spans="1:21" ht="15.75" thickBot="1" x14ac:dyDescent="0.3">
      <c r="I160" s="160"/>
      <c r="J160" s="69"/>
      <c r="M160" s="153"/>
      <c r="N160" s="160"/>
      <c r="O160" s="69"/>
      <c r="R160" s="172"/>
      <c r="S160" s="172"/>
    </row>
    <row r="161" spans="2:20" ht="29.1" customHeight="1" x14ac:dyDescent="0.25">
      <c r="I161" s="160"/>
      <c r="J161" s="66" t="s">
        <v>487</v>
      </c>
      <c r="K161" s="243">
        <f>IF([2]Booking_SGN!$B$2="SGN",INDEX([2]!volume,MATCH($I$11,[2]!customer,0),MATCH([2]Booking_SGN!$C$3,[2]!week,0)),0)</f>
        <v>4</v>
      </c>
      <c r="L161" s="243">
        <f>L157+L104</f>
        <v>53254.75</v>
      </c>
      <c r="M161" s="243">
        <f>M157+M104</f>
        <v>4262.1884615384597</v>
      </c>
      <c r="N161" s="160"/>
      <c r="O161" s="66" t="s">
        <v>487</v>
      </c>
      <c r="P161" s="243">
        <f>IF([2]Booking_SGN!$B$2="SGN",INDEX([2]!volume,MATCH($N$11,[2]!customer,0),MATCH([2]Booking_SGN!$C$3,[2]!week,0)),0)</f>
        <v>0</v>
      </c>
      <c r="Q161" s="243">
        <f>Q157+Q104</f>
        <v>1065</v>
      </c>
      <c r="R161" s="244">
        <f>R157+R104</f>
        <v>0</v>
      </c>
      <c r="S161" s="884">
        <f t="shared" si="17"/>
        <v>4262.1884615384597</v>
      </c>
      <c r="T161" s="61"/>
    </row>
    <row r="162" spans="2:20" ht="25.5" customHeight="1" thickBot="1" x14ac:dyDescent="0.3">
      <c r="I162" s="160"/>
      <c r="J162" s="67" t="s">
        <v>488</v>
      </c>
      <c r="K162" s="72"/>
      <c r="L162" s="72"/>
      <c r="M162" s="256">
        <f>M158+M105</f>
        <v>0.11839412393162388</v>
      </c>
      <c r="N162" s="160"/>
      <c r="O162" s="67" t="s">
        <v>488</v>
      </c>
      <c r="P162" s="72"/>
      <c r="Q162" s="72"/>
      <c r="R162" s="254">
        <f>R158+R105</f>
        <v>0</v>
      </c>
      <c r="S162" s="887">
        <f t="shared" si="17"/>
        <v>0.11839412393162388</v>
      </c>
      <c r="T162" s="152"/>
    </row>
    <row r="163" spans="2:20" ht="15.75" thickBot="1" x14ac:dyDescent="0.3">
      <c r="I163" s="160"/>
      <c r="J163" s="69"/>
      <c r="M163" s="153"/>
      <c r="N163" s="160"/>
      <c r="O163" s="69"/>
      <c r="R163" s="172"/>
      <c r="S163" s="172"/>
    </row>
    <row r="164" spans="2:20" x14ac:dyDescent="0.25">
      <c r="I164" s="160"/>
      <c r="J164" s="70" t="s">
        <v>489</v>
      </c>
      <c r="K164" s="872"/>
      <c r="L164" s="873"/>
      <c r="M164" s="873"/>
      <c r="N164" s="160"/>
      <c r="O164" s="70" t="s">
        <v>489</v>
      </c>
      <c r="P164" s="872"/>
      <c r="Q164" s="873"/>
      <c r="R164" s="888"/>
      <c r="S164" s="172"/>
      <c r="T164" s="128"/>
    </row>
    <row r="165" spans="2:20" ht="15.75" thickBot="1" x14ac:dyDescent="0.3">
      <c r="I165" s="160"/>
      <c r="J165" s="71" t="s">
        <v>490</v>
      </c>
      <c r="K165" s="874"/>
      <c r="L165" s="875"/>
      <c r="M165" s="875"/>
      <c r="N165" s="160"/>
      <c r="O165" s="71" t="s">
        <v>490</v>
      </c>
      <c r="P165" s="874"/>
      <c r="Q165" s="875"/>
      <c r="R165" s="889"/>
      <c r="S165" s="165"/>
      <c r="T165" s="128"/>
    </row>
    <row r="166" spans="2:20" ht="15.75" thickBot="1" x14ac:dyDescent="0.3">
      <c r="B166" s="128"/>
      <c r="C166" s="128"/>
      <c r="D166" s="128"/>
      <c r="I166" s="162"/>
      <c r="J166" s="145"/>
      <c r="K166" s="72"/>
      <c r="L166" s="72"/>
      <c r="M166" s="72"/>
      <c r="N166" s="162"/>
      <c r="O166" s="145"/>
      <c r="P166" s="72"/>
      <c r="Q166" s="72"/>
      <c r="R166" s="165"/>
      <c r="S166" s="890"/>
    </row>
  </sheetData>
  <sheetProtection algorithmName="SHA-512" hashValue="QxZ8hwDmxuR/BZBqPlS796rBfBlQwzrdjnL/1kwF7djBoHB5MsZCrNwnlFsyQfmIHnY5VB8Uau5Td+11hxusZg==" saltValue="QCMmpiIQYaCiQc/NH8aUIw==" spinCount="100000" sheet="1" objects="1" scenarios="1" insertRows="0" sort="0" autoFilter="0"/>
  <autoFilter ref="A12:V102" xr:uid="{9FDE5388-E2BC-4D43-9FB3-87F89C5F0B63}"/>
  <mergeCells count="23">
    <mergeCell ref="B28:B29"/>
    <mergeCell ref="A10:S10"/>
    <mergeCell ref="I11:M11"/>
    <mergeCell ref="N11:R11"/>
    <mergeCell ref="B14:B18"/>
    <mergeCell ref="B20:B21"/>
    <mergeCell ref="B24:B27"/>
    <mergeCell ref="C24:C27"/>
    <mergeCell ref="D24:D27"/>
    <mergeCell ref="A13:A18"/>
    <mergeCell ref="A19:A48"/>
    <mergeCell ref="A82:A85"/>
    <mergeCell ref="B83:B84"/>
    <mergeCell ref="A107:A154"/>
    <mergeCell ref="B35:B36"/>
    <mergeCell ref="B39:B40"/>
    <mergeCell ref="B42:B43"/>
    <mergeCell ref="B46:B47"/>
    <mergeCell ref="B64:B65"/>
    <mergeCell ref="B71:B72"/>
    <mergeCell ref="B76:B79"/>
    <mergeCell ref="A49:A81"/>
    <mergeCell ref="A86:A102"/>
  </mergeCells>
  <conditionalFormatting sqref="I13:I36">
    <cfRule type="notContainsBlanks" dxfId="73" priority="2">
      <formula>LEN(TRIM(I13))&gt;0</formula>
    </cfRule>
  </conditionalFormatting>
  <conditionalFormatting sqref="I39:I43 I57:I66">
    <cfRule type="notContainsBlanks" dxfId="72" priority="16">
      <formula>LEN(TRIM(I39))&gt;0</formula>
    </cfRule>
  </conditionalFormatting>
  <conditionalFormatting sqref="I46:I55">
    <cfRule type="notContainsBlanks" dxfId="71" priority="4">
      <formula>LEN(TRIM(I46))&gt;0</formula>
    </cfRule>
  </conditionalFormatting>
  <conditionalFormatting sqref="N13:N156 I70:I156">
    <cfRule type="notContainsBlanks" dxfId="70" priority="1">
      <formula>LEN(TRIM(I13))&gt;0</formula>
    </cfRule>
  </conditionalFormatting>
  <dataValidations count="4">
    <dataValidation type="list" allowBlank="1" showInputMessage="1" showErrorMessage="1" sqref="C163 C167:C1048576 C11 C156:C157" xr:uid="{A84316D6-1AE4-4A56-A98F-6695C50B81AB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9:C162 B5:B8" xr:uid="{1761B39A-9AD6-4C44-B9B9-6447FBC2E733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9:F163 D5:E8 E11:E1048576" xr:uid="{03618CA7-F507-45B9-91BE-A0FCD774A63E}">
      <formula1>"Air,Sea,Air+Sea"</formula1>
    </dataValidation>
    <dataValidation type="list" allowBlank="1" showInputMessage="1" showErrorMessage="1" sqref="C12:C24 C28:C155" xr:uid="{E1736D5A-3F53-45DF-84D5-DDBA196DF7C9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9D0D-41C0-45F0-B8CC-C486B8A6F0F5}">
  <sheetPr codeName="Sheet61">
    <tabColor rgb="FF92D050"/>
  </sheetPr>
  <dimension ref="A1:U165"/>
  <sheetViews>
    <sheetView showGridLines="0" topLeftCell="A109" zoomScale="55" zoomScaleNormal="55" workbookViewId="0">
      <selection activeCell="P109" sqref="P109:P153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40.7109375" style="36" customWidth="1"/>
    <col min="5" max="5" width="16.140625" style="36" customWidth="1"/>
    <col min="6" max="6" width="11.5703125" style="63" customWidth="1"/>
    <col min="7" max="7" width="11.5703125" style="141" customWidth="1"/>
    <col min="8" max="8" width="35.85546875" style="311" customWidth="1"/>
    <col min="9" max="9" width="23.42578125" style="195" customWidth="1"/>
    <col min="10" max="10" width="15.5703125" style="151" customWidth="1"/>
    <col min="11" max="13" width="13.5703125" style="153" customWidth="1"/>
    <col min="14" max="14" width="12.42578125" style="195" customWidth="1"/>
    <col min="15" max="15" width="12.42578125" style="151" customWidth="1"/>
    <col min="16" max="18" width="12.42578125" style="153" customWidth="1"/>
    <col min="19" max="19" width="19.28515625" style="153" customWidth="1"/>
    <col min="20" max="20" width="24.85546875" style="128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670"/>
      <c r="H4" s="671"/>
      <c r="I4" s="672"/>
      <c r="J4" s="551"/>
      <c r="K4" s="551"/>
      <c r="L4" s="551"/>
      <c r="M4" s="551"/>
      <c r="N4" s="556"/>
      <c r="O4" s="551"/>
      <c r="P4" s="551"/>
      <c r="Q4" s="551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x14ac:dyDescent="0.25">
      <c r="A9" s="558"/>
      <c r="F9" s="536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27" thickBot="1" x14ac:dyDescent="0.3">
      <c r="A10" s="1076" t="s">
        <v>14</v>
      </c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8"/>
      <c r="T10" s="673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THAS - Sea</v>
      </c>
      <c r="J11" s="1067"/>
      <c r="K11" s="1067"/>
      <c r="L11" s="1067"/>
      <c r="M11" s="1068"/>
      <c r="N11" s="1066" t="str">
        <f>_xlfn.CONCAT($A$10," ","-"," ","Air")</f>
        <v>THAS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18" customHeight="1" thickBot="1" x14ac:dyDescent="0.3">
      <c r="A12" s="679" t="s">
        <v>356</v>
      </c>
      <c r="B12" s="680" t="s">
        <v>357</v>
      </c>
      <c r="C12" s="680" t="s">
        <v>358</v>
      </c>
      <c r="D12" s="681" t="s">
        <v>359</v>
      </c>
      <c r="E12" s="681" t="s">
        <v>360</v>
      </c>
      <c r="F12" s="682" t="s">
        <v>361</v>
      </c>
      <c r="G12" s="683" t="s">
        <v>362</v>
      </c>
      <c r="H12" s="684" t="s">
        <v>363</v>
      </c>
      <c r="I12" s="685" t="s">
        <v>364</v>
      </c>
      <c r="J12" s="686" t="s">
        <v>365</v>
      </c>
      <c r="K12" s="686" t="s">
        <v>366</v>
      </c>
      <c r="L12" s="686" t="s">
        <v>367</v>
      </c>
      <c r="M12" s="686" t="s">
        <v>368</v>
      </c>
      <c r="N12" s="685" t="s">
        <v>364</v>
      </c>
      <c r="O12" s="686" t="s">
        <v>365</v>
      </c>
      <c r="P12" s="686" t="s">
        <v>366</v>
      </c>
      <c r="Q12" s="686" t="s">
        <v>367</v>
      </c>
      <c r="R12" s="686" t="s">
        <v>368</v>
      </c>
      <c r="S12" s="687" t="s">
        <v>368</v>
      </c>
      <c r="T12" s="688"/>
      <c r="U12" s="689"/>
    </row>
    <row r="13" spans="1:21" ht="18" customHeight="1" x14ac:dyDescent="0.25">
      <c r="A13" s="1091" t="s">
        <v>369</v>
      </c>
      <c r="B13" s="357" t="s">
        <v>115</v>
      </c>
      <c r="C13" s="358" t="s">
        <v>311</v>
      </c>
      <c r="D13" s="358" t="s">
        <v>117</v>
      </c>
      <c r="E13" s="358" t="s">
        <v>11</v>
      </c>
      <c r="F13" s="359"/>
      <c r="G13" s="360">
        <v>45</v>
      </c>
      <c r="H13" s="361"/>
      <c r="I13" s="375"/>
      <c r="J13" s="62">
        <v>4</v>
      </c>
      <c r="K13" s="177">
        <v>10</v>
      </c>
      <c r="L13" s="177">
        <f t="shared" ref="L13" si="0">IF(C13="APLL BK",G13,G13*J13)</f>
        <v>180</v>
      </c>
      <c r="M13" s="377">
        <f>IFERROR(IF(OR(E13="Sea",E13="Air+Sea"),IF(C13="APLL BK",G13*IF(I13="",1,I13),L13/K13*IF(I13="",1,I13)),0),0)</f>
        <v>18</v>
      </c>
      <c r="N13" s="384"/>
      <c r="O13" s="250"/>
      <c r="P13" s="202">
        <v>0</v>
      </c>
      <c r="Q13" s="251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18</v>
      </c>
      <c r="T13" s="240"/>
    </row>
    <row r="14" spans="1:21" ht="18" customHeight="1" x14ac:dyDescent="0.25">
      <c r="A14" s="1091"/>
      <c r="B14" s="1086" t="s">
        <v>370</v>
      </c>
      <c r="C14" s="76" t="s">
        <v>311</v>
      </c>
      <c r="D14" s="76" t="s">
        <v>371</v>
      </c>
      <c r="E14" s="76" t="s">
        <v>11</v>
      </c>
      <c r="F14" s="259"/>
      <c r="G14" s="264">
        <v>75</v>
      </c>
      <c r="H14" s="282"/>
      <c r="I14" s="280"/>
      <c r="J14" s="116">
        <v>4</v>
      </c>
      <c r="K14" s="117">
        <v>10</v>
      </c>
      <c r="L14" s="117">
        <f t="shared" ref="L14:L77" si="3">IF(C14="APLL BK",G14,G14*J14)</f>
        <v>300</v>
      </c>
      <c r="M14" s="378">
        <f t="shared" ref="M14:M77" si="4">IFERROR(IF(OR(E14="Sea",E14="Air+Sea"),IF(C14="APLL BK",G14*IF(I14="",1,I14),L14/K14*IF(I14="",1,I14)),0),0)</f>
        <v>30</v>
      </c>
      <c r="N14" s="283"/>
      <c r="O14" s="276"/>
      <c r="P14" s="118">
        <v>0</v>
      </c>
      <c r="Q14" s="118">
        <f t="shared" ref="Q14:Q77" si="5">IF(C14="APLL BK",G14,G14*O14)</f>
        <v>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30</v>
      </c>
      <c r="T14" s="240"/>
    </row>
    <row r="15" spans="1:21" ht="18" customHeight="1" x14ac:dyDescent="0.25">
      <c r="A15" s="1091"/>
      <c r="B15" s="1086"/>
      <c r="C15" s="76" t="s">
        <v>153</v>
      </c>
      <c r="D15" s="76" t="s">
        <v>372</v>
      </c>
      <c r="E15" s="76" t="s">
        <v>11</v>
      </c>
      <c r="F15" s="259"/>
      <c r="G15" s="264">
        <v>15</v>
      </c>
      <c r="H15" s="282"/>
      <c r="I15" s="280"/>
      <c r="J15" s="116"/>
      <c r="K15" s="117">
        <v>10</v>
      </c>
      <c r="L15" s="117">
        <f t="shared" si="3"/>
        <v>15</v>
      </c>
      <c r="M15" s="378">
        <f t="shared" si="4"/>
        <v>15</v>
      </c>
      <c r="N15" s="283"/>
      <c r="O15" s="276"/>
      <c r="P15" s="118">
        <v>0</v>
      </c>
      <c r="Q15" s="118">
        <f t="shared" si="5"/>
        <v>15</v>
      </c>
      <c r="R15" s="125">
        <f t="shared" si="6"/>
        <v>0</v>
      </c>
      <c r="S15" s="370" cm="1">
        <f t="array" ref="S15">_xlfn.IFS(E15="Air",R15,E15="Sea",M15,E15="Air+Sea",M15+R15)</f>
        <v>15</v>
      </c>
      <c r="T15" s="240"/>
    </row>
    <row r="16" spans="1:21" ht="18" customHeight="1" x14ac:dyDescent="0.25">
      <c r="A16" s="1091"/>
      <c r="B16" s="1086"/>
      <c r="C16" s="76" t="s">
        <v>153</v>
      </c>
      <c r="D16" s="76" t="s">
        <v>373</v>
      </c>
      <c r="E16" s="76" t="s">
        <v>11</v>
      </c>
      <c r="F16" s="259"/>
      <c r="G16" s="264">
        <v>60</v>
      </c>
      <c r="H16" s="282"/>
      <c r="I16" s="280"/>
      <c r="J16" s="116"/>
      <c r="K16" s="117">
        <v>10</v>
      </c>
      <c r="L16" s="117">
        <f t="shared" si="3"/>
        <v>60</v>
      </c>
      <c r="M16" s="378">
        <f t="shared" si="4"/>
        <v>60</v>
      </c>
      <c r="N16" s="283"/>
      <c r="O16" s="276"/>
      <c r="P16" s="118">
        <v>0</v>
      </c>
      <c r="Q16" s="118">
        <f t="shared" si="5"/>
        <v>60</v>
      </c>
      <c r="R16" s="125">
        <f t="shared" si="6"/>
        <v>0</v>
      </c>
      <c r="S16" s="370" cm="1">
        <f t="array" ref="S16">_xlfn.IFS(E16="Air",R16,E16="Sea",M16,E16="Air+Sea",M16+R16)</f>
        <v>60</v>
      </c>
      <c r="T16" s="240"/>
    </row>
    <row r="17" spans="1:20" ht="18" customHeight="1" x14ac:dyDescent="0.25">
      <c r="A17" s="1091"/>
      <c r="B17" s="1086"/>
      <c r="C17" s="76" t="s">
        <v>311</v>
      </c>
      <c r="D17" s="76" t="s">
        <v>374</v>
      </c>
      <c r="E17" s="76" t="s">
        <v>11</v>
      </c>
      <c r="F17" s="259">
        <v>240</v>
      </c>
      <c r="G17" s="264">
        <v>240</v>
      </c>
      <c r="H17" s="282"/>
      <c r="I17" s="280"/>
      <c r="J17" s="116">
        <v>4</v>
      </c>
      <c r="K17" s="117">
        <v>10</v>
      </c>
      <c r="L17" s="117">
        <f t="shared" si="3"/>
        <v>960</v>
      </c>
      <c r="M17" s="378">
        <f t="shared" si="4"/>
        <v>96</v>
      </c>
      <c r="N17" s="283"/>
      <c r="O17" s="276"/>
      <c r="P17" s="118">
        <v>0</v>
      </c>
      <c r="Q17" s="118">
        <f t="shared" si="5"/>
        <v>0</v>
      </c>
      <c r="R17" s="125">
        <f t="shared" si="6"/>
        <v>0</v>
      </c>
      <c r="S17" s="370" cm="1">
        <f t="array" ref="S17">_xlfn.IFS(E17="Air",R17,E17="Sea",M17,E17="Air+Sea",M17+R17)</f>
        <v>96</v>
      </c>
      <c r="T17" s="240"/>
    </row>
    <row r="18" spans="1:20" ht="18" customHeight="1" x14ac:dyDescent="0.25">
      <c r="A18" s="1091"/>
      <c r="B18" s="1086"/>
      <c r="C18" s="76" t="s">
        <v>311</v>
      </c>
      <c r="D18" s="76" t="s">
        <v>375</v>
      </c>
      <c r="E18" s="76" t="s">
        <v>11</v>
      </c>
      <c r="F18" s="259">
        <v>60</v>
      </c>
      <c r="G18" s="264">
        <v>60</v>
      </c>
      <c r="H18" s="282"/>
      <c r="I18" s="280"/>
      <c r="J18" s="116">
        <v>4</v>
      </c>
      <c r="K18" s="117">
        <v>10</v>
      </c>
      <c r="L18" s="117">
        <f t="shared" si="3"/>
        <v>240</v>
      </c>
      <c r="M18" s="378">
        <f t="shared" si="4"/>
        <v>24</v>
      </c>
      <c r="N18" s="283"/>
      <c r="O18" s="276"/>
      <c r="P18" s="118">
        <v>0</v>
      </c>
      <c r="Q18" s="118">
        <f t="shared" si="5"/>
        <v>0</v>
      </c>
      <c r="R18" s="125">
        <f t="shared" si="6"/>
        <v>0</v>
      </c>
      <c r="S18" s="370" cm="1">
        <f t="array" ref="S18">_xlfn.IFS(E18="Air",R18,E18="Sea",M18,E18="Air+Sea",M18+R18)</f>
        <v>24</v>
      </c>
      <c r="T18" s="240"/>
    </row>
    <row r="19" spans="1:20" ht="18" customHeight="1" x14ac:dyDescent="0.25">
      <c r="A19" s="1091"/>
      <c r="B19" s="284" t="s">
        <v>158</v>
      </c>
      <c r="C19" s="76" t="s">
        <v>407</v>
      </c>
      <c r="D19" s="76" t="s">
        <v>159</v>
      </c>
      <c r="E19" s="76" t="s">
        <v>11</v>
      </c>
      <c r="F19" s="259">
        <v>120</v>
      </c>
      <c r="G19" s="264">
        <v>540</v>
      </c>
      <c r="H19" s="282"/>
      <c r="I19" s="285"/>
      <c r="J19" s="116">
        <v>4</v>
      </c>
      <c r="K19" s="117">
        <v>10</v>
      </c>
      <c r="L19" s="117">
        <f t="shared" si="3"/>
        <v>2160</v>
      </c>
      <c r="M19" s="378">
        <f t="shared" si="4"/>
        <v>216</v>
      </c>
      <c r="N19" s="286"/>
      <c r="O19" s="276"/>
      <c r="P19" s="118">
        <v>0</v>
      </c>
      <c r="Q19" s="118">
        <f t="shared" si="5"/>
        <v>0</v>
      </c>
      <c r="R19" s="125">
        <f t="shared" si="6"/>
        <v>0</v>
      </c>
      <c r="S19" s="370" cm="1">
        <f t="array" ref="S19">_xlfn.IFS(E19="Air",R19,E19="Sea",M19,E19="Air+Sea",M19+R19)</f>
        <v>216</v>
      </c>
      <c r="T19" s="240"/>
    </row>
    <row r="20" spans="1:20" ht="18" customHeight="1" x14ac:dyDescent="0.25">
      <c r="A20" s="1091"/>
      <c r="B20" s="1086" t="s">
        <v>144</v>
      </c>
      <c r="C20" s="76" t="s">
        <v>377</v>
      </c>
      <c r="D20" s="76" t="s">
        <v>378</v>
      </c>
      <c r="E20" s="76" t="s">
        <v>11</v>
      </c>
      <c r="F20" s="259">
        <v>90</v>
      </c>
      <c r="G20" s="264">
        <v>90</v>
      </c>
      <c r="H20" s="282"/>
      <c r="I20" s="280"/>
      <c r="J20" s="116">
        <v>4</v>
      </c>
      <c r="K20" s="117">
        <v>10</v>
      </c>
      <c r="L20" s="117">
        <f t="shared" si="3"/>
        <v>360</v>
      </c>
      <c r="M20" s="378">
        <f t="shared" si="4"/>
        <v>36</v>
      </c>
      <c r="N20" s="283"/>
      <c r="O20" s="276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36</v>
      </c>
      <c r="T20" s="240"/>
    </row>
    <row r="21" spans="1:20" ht="18" customHeight="1" x14ac:dyDescent="0.25">
      <c r="A21" s="1091"/>
      <c r="B21" s="1086"/>
      <c r="C21" s="76" t="s">
        <v>407</v>
      </c>
      <c r="D21" s="76" t="s">
        <v>146</v>
      </c>
      <c r="E21" s="76" t="s">
        <v>11</v>
      </c>
      <c r="F21" s="259">
        <v>405</v>
      </c>
      <c r="G21" s="264">
        <v>240</v>
      </c>
      <c r="H21" s="282" t="s">
        <v>556</v>
      </c>
      <c r="I21" s="280"/>
      <c r="J21" s="116">
        <v>3</v>
      </c>
      <c r="K21" s="117">
        <v>10</v>
      </c>
      <c r="L21" s="117">
        <f t="shared" si="3"/>
        <v>720</v>
      </c>
      <c r="M21" s="378">
        <f t="shared" si="4"/>
        <v>72</v>
      </c>
      <c r="N21" s="283"/>
      <c r="O21" s="276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72</v>
      </c>
      <c r="T21" s="240"/>
    </row>
    <row r="22" spans="1:20" ht="18" customHeight="1" x14ac:dyDescent="0.25">
      <c r="A22" s="1091"/>
      <c r="B22" s="287" t="s">
        <v>557</v>
      </c>
      <c r="C22" s="77" t="s">
        <v>387</v>
      </c>
      <c r="D22" s="77" t="s">
        <v>176</v>
      </c>
      <c r="E22" s="76" t="s">
        <v>11</v>
      </c>
      <c r="F22" s="260">
        <v>300</v>
      </c>
      <c r="G22" s="265">
        <v>360</v>
      </c>
      <c r="H22" s="282"/>
      <c r="I22" s="288"/>
      <c r="J22" s="116">
        <v>7</v>
      </c>
      <c r="K22" s="117">
        <v>10</v>
      </c>
      <c r="L22" s="117">
        <f t="shared" si="3"/>
        <v>2520</v>
      </c>
      <c r="M22" s="378">
        <f t="shared" si="4"/>
        <v>252</v>
      </c>
      <c r="N22" s="289"/>
      <c r="O22" s="276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252</v>
      </c>
      <c r="T22" s="240"/>
    </row>
    <row r="23" spans="1:20" ht="18" customHeight="1" x14ac:dyDescent="0.25">
      <c r="A23" s="1091"/>
      <c r="B23" s="1086" t="s">
        <v>134</v>
      </c>
      <c r="C23" s="1087" t="s">
        <v>135</v>
      </c>
      <c r="D23" s="1087" t="s">
        <v>136</v>
      </c>
      <c r="E23" s="76" t="s">
        <v>11</v>
      </c>
      <c r="F23" s="259">
        <v>350</v>
      </c>
      <c r="G23" s="264">
        <v>350</v>
      </c>
      <c r="H23" s="290" t="s">
        <v>494</v>
      </c>
      <c r="I23" s="280"/>
      <c r="J23" s="116">
        <v>4</v>
      </c>
      <c r="K23" s="117">
        <v>10</v>
      </c>
      <c r="L23" s="117">
        <f t="shared" si="3"/>
        <v>1400</v>
      </c>
      <c r="M23" s="378">
        <f t="shared" si="4"/>
        <v>140</v>
      </c>
      <c r="N23" s="283"/>
      <c r="O23" s="276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140</v>
      </c>
      <c r="T23" s="240"/>
    </row>
    <row r="24" spans="1:20" ht="18" customHeight="1" x14ac:dyDescent="0.25">
      <c r="A24" s="1091"/>
      <c r="B24" s="1086"/>
      <c r="C24" s="1087"/>
      <c r="D24" s="1087"/>
      <c r="E24" s="76" t="s">
        <v>11</v>
      </c>
      <c r="F24" s="259">
        <v>150</v>
      </c>
      <c r="G24" s="264">
        <v>120</v>
      </c>
      <c r="H24" s="282" t="s">
        <v>495</v>
      </c>
      <c r="I24" s="280"/>
      <c r="J24" s="116">
        <v>4</v>
      </c>
      <c r="K24" s="117">
        <v>10</v>
      </c>
      <c r="L24" s="117">
        <f t="shared" si="3"/>
        <v>480</v>
      </c>
      <c r="M24" s="378">
        <f t="shared" si="4"/>
        <v>48</v>
      </c>
      <c r="N24" s="283"/>
      <c r="O24" s="276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48</v>
      </c>
      <c r="T24" s="240"/>
    </row>
    <row r="25" spans="1:20" ht="18" customHeight="1" x14ac:dyDescent="0.25">
      <c r="A25" s="1091"/>
      <c r="B25" s="1086"/>
      <c r="C25" s="1087"/>
      <c r="D25" s="1087"/>
      <c r="E25" s="76" t="s">
        <v>11</v>
      </c>
      <c r="F25" s="259">
        <v>150</v>
      </c>
      <c r="G25" s="264">
        <v>180</v>
      </c>
      <c r="H25" s="282" t="s">
        <v>496</v>
      </c>
      <c r="I25" s="280"/>
      <c r="J25" s="116">
        <v>4</v>
      </c>
      <c r="K25" s="117">
        <v>10</v>
      </c>
      <c r="L25" s="117">
        <f t="shared" si="3"/>
        <v>720</v>
      </c>
      <c r="M25" s="378">
        <f t="shared" si="4"/>
        <v>72</v>
      </c>
      <c r="N25" s="283"/>
      <c r="O25" s="276"/>
      <c r="P25" s="118">
        <v>0</v>
      </c>
      <c r="Q25" s="118">
        <f t="shared" si="5"/>
        <v>0</v>
      </c>
      <c r="R25" s="125">
        <f t="shared" si="6"/>
        <v>0</v>
      </c>
      <c r="S25" s="370" cm="1">
        <f t="array" ref="S25">_xlfn.IFS(E25="Air",R25,E25="Sea",M25,E25="Air+Sea",M25+R25)</f>
        <v>72</v>
      </c>
      <c r="T25" s="240"/>
    </row>
    <row r="26" spans="1:20" ht="18" customHeight="1" x14ac:dyDescent="0.25">
      <c r="A26" s="1091"/>
      <c r="B26" s="1086"/>
      <c r="C26" s="1087"/>
      <c r="D26" s="1087"/>
      <c r="E26" s="76" t="s">
        <v>11</v>
      </c>
      <c r="F26" s="259">
        <v>150</v>
      </c>
      <c r="G26" s="264">
        <v>150</v>
      </c>
      <c r="H26" s="282" t="s">
        <v>497</v>
      </c>
      <c r="I26" s="280"/>
      <c r="J26" s="116">
        <v>4</v>
      </c>
      <c r="K26" s="117">
        <v>10</v>
      </c>
      <c r="L26" s="117">
        <f t="shared" si="3"/>
        <v>600</v>
      </c>
      <c r="M26" s="378">
        <f t="shared" si="4"/>
        <v>60</v>
      </c>
      <c r="N26" s="283"/>
      <c r="O26" s="276"/>
      <c r="P26" s="118">
        <v>0</v>
      </c>
      <c r="Q26" s="118">
        <f t="shared" si="5"/>
        <v>0</v>
      </c>
      <c r="R26" s="125">
        <f t="shared" si="6"/>
        <v>0</v>
      </c>
      <c r="S26" s="370" cm="1">
        <f t="array" ref="S26">_xlfn.IFS(E26="Air",R26,E26="Sea",M26,E26="Air+Sea",M26+R26)</f>
        <v>60</v>
      </c>
      <c r="T26" s="240"/>
    </row>
    <row r="27" spans="1:20" ht="18" customHeight="1" x14ac:dyDescent="0.25">
      <c r="A27" s="1091"/>
      <c r="B27" s="1080" t="s">
        <v>498</v>
      </c>
      <c r="C27" s="77" t="s">
        <v>183</v>
      </c>
      <c r="D27" s="77" t="s">
        <v>392</v>
      </c>
      <c r="E27" s="76" t="s">
        <v>11</v>
      </c>
      <c r="F27" s="260"/>
      <c r="G27" s="265">
        <v>60</v>
      </c>
      <c r="H27" s="282"/>
      <c r="I27" s="288"/>
      <c r="J27" s="116">
        <v>5</v>
      </c>
      <c r="K27" s="117">
        <v>10</v>
      </c>
      <c r="L27" s="117">
        <f t="shared" si="3"/>
        <v>300</v>
      </c>
      <c r="M27" s="378">
        <f t="shared" si="4"/>
        <v>30</v>
      </c>
      <c r="N27" s="289"/>
      <c r="O27" s="276"/>
      <c r="P27" s="118">
        <v>0</v>
      </c>
      <c r="Q27" s="118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30</v>
      </c>
      <c r="T27" s="240"/>
    </row>
    <row r="28" spans="1:20" ht="18" customHeight="1" thickBot="1" x14ac:dyDescent="0.3">
      <c r="A28" s="1092"/>
      <c r="B28" s="1080"/>
      <c r="C28" s="77" t="s">
        <v>387</v>
      </c>
      <c r="D28" s="77" t="s">
        <v>205</v>
      </c>
      <c r="E28" s="76" t="s">
        <v>11</v>
      </c>
      <c r="F28" s="260"/>
      <c r="G28" s="265">
        <v>300</v>
      </c>
      <c r="H28" s="282"/>
      <c r="I28" s="288"/>
      <c r="J28" s="116">
        <v>7</v>
      </c>
      <c r="K28" s="117">
        <v>10</v>
      </c>
      <c r="L28" s="117">
        <f t="shared" si="3"/>
        <v>2100</v>
      </c>
      <c r="M28" s="378">
        <f t="shared" si="4"/>
        <v>210</v>
      </c>
      <c r="N28" s="289"/>
      <c r="O28" s="276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210</v>
      </c>
      <c r="T28" s="240"/>
    </row>
    <row r="29" spans="1:20" ht="18" customHeight="1" x14ac:dyDescent="0.25">
      <c r="A29" s="1088" t="s">
        <v>382</v>
      </c>
      <c r="B29" s="287" t="s">
        <v>182</v>
      </c>
      <c r="C29" s="77" t="s">
        <v>183</v>
      </c>
      <c r="D29" s="77" t="s">
        <v>185</v>
      </c>
      <c r="E29" s="76" t="s">
        <v>11</v>
      </c>
      <c r="F29" s="260"/>
      <c r="G29" s="265">
        <v>70</v>
      </c>
      <c r="H29" s="282"/>
      <c r="I29" s="288"/>
      <c r="J29" s="116">
        <v>5</v>
      </c>
      <c r="K29" s="117">
        <v>10</v>
      </c>
      <c r="L29" s="117">
        <f t="shared" si="3"/>
        <v>350</v>
      </c>
      <c r="M29" s="378">
        <f t="shared" si="4"/>
        <v>35</v>
      </c>
      <c r="N29" s="289"/>
      <c r="O29" s="276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35</v>
      </c>
      <c r="T29" s="240"/>
    </row>
    <row r="30" spans="1:20" ht="18" customHeight="1" x14ac:dyDescent="0.25">
      <c r="A30" s="1089"/>
      <c r="B30" s="287" t="s">
        <v>126</v>
      </c>
      <c r="C30" s="77" t="s">
        <v>311</v>
      </c>
      <c r="D30" s="77" t="s">
        <v>127</v>
      </c>
      <c r="E30" s="76" t="s">
        <v>11</v>
      </c>
      <c r="F30" s="260"/>
      <c r="G30" s="265">
        <v>120</v>
      </c>
      <c r="H30" s="282" t="s">
        <v>499</v>
      </c>
      <c r="I30" s="288"/>
      <c r="J30" s="116">
        <v>4</v>
      </c>
      <c r="K30" s="117">
        <v>10</v>
      </c>
      <c r="L30" s="117">
        <f t="shared" si="3"/>
        <v>480</v>
      </c>
      <c r="M30" s="378">
        <f t="shared" si="4"/>
        <v>48</v>
      </c>
      <c r="N30" s="289"/>
      <c r="O30" s="276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48</v>
      </c>
      <c r="T30" s="240"/>
    </row>
    <row r="31" spans="1:20" ht="18" customHeight="1" x14ac:dyDescent="0.25">
      <c r="A31" s="1089"/>
      <c r="B31" s="303" t="s">
        <v>500</v>
      </c>
      <c r="C31" s="80" t="s">
        <v>153</v>
      </c>
      <c r="D31" s="80" t="s">
        <v>501</v>
      </c>
      <c r="E31" s="80" t="s">
        <v>11</v>
      </c>
      <c r="F31" s="261"/>
      <c r="G31" s="266">
        <v>80</v>
      </c>
      <c r="H31" s="292"/>
      <c r="I31" s="293"/>
      <c r="J31" s="65"/>
      <c r="K31" s="121">
        <v>10</v>
      </c>
      <c r="L31" s="121">
        <f t="shared" si="3"/>
        <v>80</v>
      </c>
      <c r="M31" s="379">
        <f t="shared" si="4"/>
        <v>80</v>
      </c>
      <c r="N31" s="283"/>
      <c r="O31" s="276"/>
      <c r="P31" s="118">
        <v>0</v>
      </c>
      <c r="Q31" s="118">
        <f t="shared" si="5"/>
        <v>80</v>
      </c>
      <c r="R31" s="125">
        <f t="shared" si="6"/>
        <v>0</v>
      </c>
      <c r="S31" s="371" cm="1">
        <f t="array" ref="S31">_xlfn.IFS(E31="Air",R31,E31="Sea",M31,E31="Air+Sea",M31+R31)</f>
        <v>80</v>
      </c>
      <c r="T31" s="240"/>
    </row>
    <row r="32" spans="1:20" ht="18" customHeight="1" x14ac:dyDescent="0.25">
      <c r="A32" s="1089"/>
      <c r="B32" s="303" t="s">
        <v>558</v>
      </c>
      <c r="C32" s="80" t="s">
        <v>387</v>
      </c>
      <c r="D32" s="80" t="s">
        <v>503</v>
      </c>
      <c r="E32" s="80" t="s">
        <v>11</v>
      </c>
      <c r="F32" s="261"/>
      <c r="G32" s="266">
        <v>360</v>
      </c>
      <c r="H32" s="292"/>
      <c r="I32" s="293"/>
      <c r="J32" s="65">
        <v>3</v>
      </c>
      <c r="K32" s="121">
        <v>10</v>
      </c>
      <c r="L32" s="121">
        <f t="shared" si="3"/>
        <v>1080</v>
      </c>
      <c r="M32" s="379">
        <f t="shared" si="4"/>
        <v>108</v>
      </c>
      <c r="N32" s="283"/>
      <c r="O32" s="276"/>
      <c r="P32" s="118">
        <v>0</v>
      </c>
      <c r="Q32" s="118">
        <f t="shared" si="5"/>
        <v>0</v>
      </c>
      <c r="R32" s="125">
        <f t="shared" si="6"/>
        <v>0</v>
      </c>
      <c r="S32" s="371" cm="1">
        <f t="array" ref="S32">_xlfn.IFS(E32="Air",R32,E32="Sea",M32,E32="Air+Sea",M32+R32)</f>
        <v>108</v>
      </c>
      <c r="T32" s="240"/>
    </row>
    <row r="33" spans="1:20" ht="18" customHeight="1" x14ac:dyDescent="0.25">
      <c r="A33" s="1089"/>
      <c r="B33" s="287" t="s">
        <v>383</v>
      </c>
      <c r="C33" s="76" t="s">
        <v>183</v>
      </c>
      <c r="D33" s="77" t="s">
        <v>167</v>
      </c>
      <c r="E33" s="76" t="s">
        <v>11</v>
      </c>
      <c r="F33" s="260">
        <v>240</v>
      </c>
      <c r="G33" s="265">
        <v>560</v>
      </c>
      <c r="H33" s="282" t="s">
        <v>504</v>
      </c>
      <c r="I33" s="294"/>
      <c r="J33" s="116">
        <v>2</v>
      </c>
      <c r="K33" s="117">
        <v>10</v>
      </c>
      <c r="L33" s="117">
        <f t="shared" si="3"/>
        <v>1120</v>
      </c>
      <c r="M33" s="378">
        <f t="shared" si="4"/>
        <v>112</v>
      </c>
      <c r="N33" s="295"/>
      <c r="O33" s="276"/>
      <c r="P33" s="118">
        <v>0</v>
      </c>
      <c r="Q33" s="118">
        <f t="shared" si="5"/>
        <v>0</v>
      </c>
      <c r="R33" s="125">
        <f t="shared" si="6"/>
        <v>0</v>
      </c>
      <c r="S33" s="370" cm="1">
        <f t="array" ref="S33">_xlfn.IFS(E33="Air",R33,E33="Sea",M33,E33="Air+Sea",M33+R33)</f>
        <v>112</v>
      </c>
      <c r="T33" s="240"/>
    </row>
    <row r="34" spans="1:20" ht="18" customHeight="1" x14ac:dyDescent="0.25">
      <c r="A34" s="1089"/>
      <c r="B34" s="1084" t="s">
        <v>152</v>
      </c>
      <c r="C34" s="81" t="s">
        <v>153</v>
      </c>
      <c r="D34" s="81" t="s">
        <v>380</v>
      </c>
      <c r="E34" s="81"/>
      <c r="F34" s="236"/>
      <c r="G34" s="267"/>
      <c r="H34" s="296"/>
      <c r="I34" s="283"/>
      <c r="J34" s="124"/>
      <c r="K34" s="118">
        <v>10</v>
      </c>
      <c r="L34" s="118">
        <f t="shared" si="3"/>
        <v>0</v>
      </c>
      <c r="M34" s="131">
        <f t="shared" si="4"/>
        <v>0</v>
      </c>
      <c r="N34" s="283"/>
      <c r="O34" s="276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ht="18" customHeight="1" x14ac:dyDescent="0.25">
      <c r="A35" s="1089"/>
      <c r="B35" s="1084"/>
      <c r="C35" s="81" t="s">
        <v>153</v>
      </c>
      <c r="D35" s="81" t="s">
        <v>154</v>
      </c>
      <c r="E35" s="81"/>
      <c r="F35" s="236"/>
      <c r="G35" s="267"/>
      <c r="H35" s="296"/>
      <c r="I35" s="283"/>
      <c r="J35" s="124"/>
      <c r="K35" s="118">
        <v>10</v>
      </c>
      <c r="L35" s="118">
        <f t="shared" si="3"/>
        <v>0</v>
      </c>
      <c r="M35" s="131">
        <f t="shared" si="4"/>
        <v>0</v>
      </c>
      <c r="N35" s="283"/>
      <c r="O35" s="276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ht="18" customHeight="1" x14ac:dyDescent="0.25">
      <c r="A36" s="1089"/>
      <c r="B36" s="297" t="s">
        <v>381</v>
      </c>
      <c r="C36" s="81"/>
      <c r="D36" s="81"/>
      <c r="E36" s="81"/>
      <c r="F36" s="236"/>
      <c r="G36" s="267"/>
      <c r="H36" s="298"/>
      <c r="I36" s="283"/>
      <c r="J36" s="83"/>
      <c r="K36" s="118">
        <v>10</v>
      </c>
      <c r="L36" s="118">
        <f t="shared" si="3"/>
        <v>0</v>
      </c>
      <c r="M36" s="380">
        <f t="shared" si="4"/>
        <v>0</v>
      </c>
      <c r="N36" s="283"/>
      <c r="O36" s="83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ht="18" customHeight="1" x14ac:dyDescent="0.25">
      <c r="A37" s="1089"/>
      <c r="B37" s="297" t="s">
        <v>384</v>
      </c>
      <c r="C37" s="81" t="s">
        <v>385</v>
      </c>
      <c r="D37" s="81" t="s">
        <v>386</v>
      </c>
      <c r="E37" s="81"/>
      <c r="F37" s="236"/>
      <c r="G37" s="267"/>
      <c r="H37" s="298"/>
      <c r="I37" s="283"/>
      <c r="J37" s="124"/>
      <c r="K37" s="118">
        <v>10</v>
      </c>
      <c r="L37" s="118">
        <f t="shared" si="3"/>
        <v>0</v>
      </c>
      <c r="M37" s="380">
        <f t="shared" si="4"/>
        <v>0</v>
      </c>
      <c r="N37" s="283"/>
      <c r="O37" s="276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ht="18" customHeight="1" x14ac:dyDescent="0.25">
      <c r="A38" s="1089"/>
      <c r="B38" s="1080" t="s">
        <v>208</v>
      </c>
      <c r="C38" s="77" t="s">
        <v>407</v>
      </c>
      <c r="D38" s="76" t="s">
        <v>392</v>
      </c>
      <c r="E38" s="76" t="s">
        <v>11</v>
      </c>
      <c r="F38" s="259"/>
      <c r="G38" s="264">
        <v>120</v>
      </c>
      <c r="H38" s="282" t="s">
        <v>559</v>
      </c>
      <c r="I38" s="288"/>
      <c r="J38" s="116">
        <v>1</v>
      </c>
      <c r="K38" s="117">
        <v>10</v>
      </c>
      <c r="L38" s="117">
        <f t="shared" si="3"/>
        <v>120</v>
      </c>
      <c r="M38" s="378">
        <f t="shared" si="4"/>
        <v>12</v>
      </c>
      <c r="N38" s="289"/>
      <c r="O38" s="276"/>
      <c r="P38" s="118">
        <v>0</v>
      </c>
      <c r="Q38" s="118">
        <f t="shared" si="5"/>
        <v>0</v>
      </c>
      <c r="R38" s="125">
        <f t="shared" si="6"/>
        <v>0</v>
      </c>
      <c r="S38" s="370" cm="1">
        <f t="array" ref="S38">_xlfn.IFS(E38="Air",R38,E38="Sea",M38,E38="Air+Sea",M38+R38)</f>
        <v>12</v>
      </c>
      <c r="T38" s="240"/>
    </row>
    <row r="39" spans="1:20" ht="18" customHeight="1" x14ac:dyDescent="0.25">
      <c r="A39" s="1089"/>
      <c r="B39" s="1080"/>
      <c r="C39" s="77" t="s">
        <v>407</v>
      </c>
      <c r="D39" s="76" t="s">
        <v>211</v>
      </c>
      <c r="E39" s="76" t="s">
        <v>11</v>
      </c>
      <c r="F39" s="259">
        <v>120</v>
      </c>
      <c r="G39" s="264">
        <v>240</v>
      </c>
      <c r="H39" s="282"/>
      <c r="I39" s="288"/>
      <c r="J39" s="116">
        <v>1</v>
      </c>
      <c r="K39" s="117">
        <v>10</v>
      </c>
      <c r="L39" s="117">
        <f t="shared" si="3"/>
        <v>240</v>
      </c>
      <c r="M39" s="378">
        <f t="shared" si="4"/>
        <v>24</v>
      </c>
      <c r="N39" s="289"/>
      <c r="O39" s="276"/>
      <c r="P39" s="118">
        <v>0</v>
      </c>
      <c r="Q39" s="118">
        <f t="shared" si="5"/>
        <v>0</v>
      </c>
      <c r="R39" s="125">
        <f t="shared" si="6"/>
        <v>0</v>
      </c>
      <c r="S39" s="370" cm="1">
        <f t="array" ref="S39">_xlfn.IFS(E39="Air",R39,E39="Sea",M39,E39="Air+Sea",M39+R39)</f>
        <v>24</v>
      </c>
      <c r="T39" s="240"/>
    </row>
    <row r="40" spans="1:20" ht="18" customHeight="1" x14ac:dyDescent="0.25">
      <c r="A40" s="1089"/>
      <c r="B40" s="287" t="s">
        <v>505</v>
      </c>
      <c r="C40" s="77" t="s">
        <v>183</v>
      </c>
      <c r="D40" s="77" t="s">
        <v>195</v>
      </c>
      <c r="E40" s="76" t="s">
        <v>11</v>
      </c>
      <c r="F40" s="260"/>
      <c r="G40" s="265">
        <v>210</v>
      </c>
      <c r="H40" s="282"/>
      <c r="I40" s="288"/>
      <c r="J40" s="116">
        <v>5</v>
      </c>
      <c r="K40" s="117">
        <v>10</v>
      </c>
      <c r="L40" s="117">
        <f t="shared" si="3"/>
        <v>1050</v>
      </c>
      <c r="M40" s="378">
        <f t="shared" si="4"/>
        <v>105</v>
      </c>
      <c r="N40" s="289"/>
      <c r="O40" s="276"/>
      <c r="P40" s="118">
        <v>0</v>
      </c>
      <c r="Q40" s="118">
        <f t="shared" si="5"/>
        <v>0</v>
      </c>
      <c r="R40" s="125">
        <f t="shared" si="6"/>
        <v>0</v>
      </c>
      <c r="S40" s="370" cm="1">
        <f t="array" ref="S40">_xlfn.IFS(E40="Air",R40,E40="Sea",M40,E40="Air+Sea",M40+R40)</f>
        <v>105</v>
      </c>
      <c r="T40" s="240"/>
    </row>
    <row r="41" spans="1:20" ht="18" customHeight="1" x14ac:dyDescent="0.25">
      <c r="A41" s="1089"/>
      <c r="B41" s="1080" t="s">
        <v>190</v>
      </c>
      <c r="C41" s="77" t="s">
        <v>153</v>
      </c>
      <c r="D41" s="76" t="s">
        <v>388</v>
      </c>
      <c r="E41" s="76" t="s">
        <v>11</v>
      </c>
      <c r="F41" s="260"/>
      <c r="G41" s="265">
        <v>60</v>
      </c>
      <c r="H41" s="282"/>
      <c r="I41" s="294">
        <v>0.5</v>
      </c>
      <c r="J41" s="116"/>
      <c r="K41" s="117">
        <v>10</v>
      </c>
      <c r="L41" s="117">
        <f t="shared" si="3"/>
        <v>60</v>
      </c>
      <c r="M41" s="378">
        <f t="shared" si="4"/>
        <v>30</v>
      </c>
      <c r="N41" s="289"/>
      <c r="O41" s="276"/>
      <c r="P41" s="118">
        <v>0</v>
      </c>
      <c r="Q41" s="118">
        <f t="shared" si="5"/>
        <v>60</v>
      </c>
      <c r="R41" s="125">
        <f t="shared" si="6"/>
        <v>0</v>
      </c>
      <c r="S41" s="370" cm="1">
        <f t="array" ref="S41">_xlfn.IFS(E41="Air",R41,E41="Sea",M41,E41="Air+Sea",M41+R41)</f>
        <v>30</v>
      </c>
      <c r="T41" s="240"/>
    </row>
    <row r="42" spans="1:20" ht="18" customHeight="1" x14ac:dyDescent="0.25">
      <c r="A42" s="1089"/>
      <c r="B42" s="1080"/>
      <c r="C42" s="77" t="s">
        <v>153</v>
      </c>
      <c r="D42" s="77" t="s">
        <v>191</v>
      </c>
      <c r="E42" s="76" t="s">
        <v>11</v>
      </c>
      <c r="F42" s="260"/>
      <c r="G42" s="265">
        <v>120</v>
      </c>
      <c r="H42" s="282" t="s">
        <v>506</v>
      </c>
      <c r="I42" s="294">
        <v>0.5</v>
      </c>
      <c r="J42" s="116"/>
      <c r="K42" s="117">
        <v>10</v>
      </c>
      <c r="L42" s="117">
        <f t="shared" si="3"/>
        <v>120</v>
      </c>
      <c r="M42" s="378">
        <f t="shared" si="4"/>
        <v>60</v>
      </c>
      <c r="N42" s="289"/>
      <c r="O42" s="276"/>
      <c r="P42" s="118">
        <v>0</v>
      </c>
      <c r="Q42" s="118">
        <f t="shared" si="5"/>
        <v>120</v>
      </c>
      <c r="R42" s="125">
        <f t="shared" si="6"/>
        <v>0</v>
      </c>
      <c r="S42" s="370" cm="1">
        <f t="array" ref="S42">_xlfn.IFS(E42="Air",R42,E42="Sea",M42,E42="Air+Sea",M42+R42)</f>
        <v>60</v>
      </c>
      <c r="T42" s="240"/>
    </row>
    <row r="43" spans="1:20" ht="18" customHeight="1" x14ac:dyDescent="0.25">
      <c r="A43" s="1089"/>
      <c r="B43" s="304" t="s">
        <v>560</v>
      </c>
      <c r="C43" s="84" t="s">
        <v>407</v>
      </c>
      <c r="D43" s="84" t="s">
        <v>561</v>
      </c>
      <c r="E43" s="80" t="s">
        <v>11</v>
      </c>
      <c r="F43" s="85"/>
      <c r="G43" s="268">
        <v>40</v>
      </c>
      <c r="H43" s="292" t="s">
        <v>562</v>
      </c>
      <c r="I43" s="300"/>
      <c r="J43" s="65">
        <v>5</v>
      </c>
      <c r="K43" s="121">
        <v>10</v>
      </c>
      <c r="L43" s="121">
        <f t="shared" si="3"/>
        <v>200</v>
      </c>
      <c r="M43" s="379">
        <f t="shared" si="4"/>
        <v>20</v>
      </c>
      <c r="N43" s="289"/>
      <c r="O43" s="276"/>
      <c r="P43" s="118">
        <v>0</v>
      </c>
      <c r="Q43" s="118">
        <f t="shared" si="5"/>
        <v>0</v>
      </c>
      <c r="R43" s="125">
        <f t="shared" si="6"/>
        <v>0</v>
      </c>
      <c r="S43" s="371" cm="1">
        <f t="array" ref="S43">_xlfn.IFS(E43="Air",R43,E43="Sea",M43,E43="Air+Sea",M43+R43)</f>
        <v>20</v>
      </c>
      <c r="T43" s="240"/>
    </row>
    <row r="44" spans="1:20" ht="18" customHeight="1" x14ac:dyDescent="0.25">
      <c r="A44" s="1089"/>
      <c r="B44" s="297" t="s">
        <v>389</v>
      </c>
      <c r="C44" s="81" t="s">
        <v>390</v>
      </c>
      <c r="D44" s="81" t="s">
        <v>386</v>
      </c>
      <c r="E44" s="81"/>
      <c r="F44" s="236"/>
      <c r="G44" s="267"/>
      <c r="H44" s="298"/>
      <c r="I44" s="283"/>
      <c r="J44" s="124"/>
      <c r="K44" s="118">
        <v>10</v>
      </c>
      <c r="L44" s="118">
        <f t="shared" si="3"/>
        <v>0</v>
      </c>
      <c r="M44" s="380">
        <f t="shared" si="4"/>
        <v>0</v>
      </c>
      <c r="N44" s="283"/>
      <c r="O44" s="276"/>
      <c r="P44" s="118">
        <v>0</v>
      </c>
      <c r="Q44" s="118">
        <f t="shared" si="5"/>
        <v>0</v>
      </c>
      <c r="R44" s="125">
        <f t="shared" si="6"/>
        <v>0</v>
      </c>
      <c r="S44" s="372" t="e" cm="1">
        <f t="array" ref="S44">_xlfn.IFS(E44="Air",R44,E44="Sea",M44,E44="Air+Sea",M44+R44)</f>
        <v>#N/A</v>
      </c>
      <c r="T44" s="240"/>
    </row>
    <row r="45" spans="1:20" ht="18" customHeight="1" x14ac:dyDescent="0.25">
      <c r="A45" s="1089"/>
      <c r="B45" s="297" t="s">
        <v>381</v>
      </c>
      <c r="C45" s="81"/>
      <c r="D45" s="81"/>
      <c r="E45" s="81"/>
      <c r="F45" s="236"/>
      <c r="G45" s="267"/>
      <c r="H45" s="298"/>
      <c r="I45" s="283"/>
      <c r="J45" s="124"/>
      <c r="K45" s="118">
        <v>10</v>
      </c>
      <c r="L45" s="118">
        <f t="shared" si="3"/>
        <v>0</v>
      </c>
      <c r="M45" s="380">
        <f t="shared" si="4"/>
        <v>0</v>
      </c>
      <c r="N45" s="283"/>
      <c r="O45" s="276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ht="18" customHeight="1" x14ac:dyDescent="0.25">
      <c r="A46" s="1089"/>
      <c r="B46" s="1080" t="s">
        <v>216</v>
      </c>
      <c r="C46" s="77" t="s">
        <v>183</v>
      </c>
      <c r="D46" s="77" t="s">
        <v>394</v>
      </c>
      <c r="E46" s="76" t="s">
        <v>11</v>
      </c>
      <c r="F46" s="260"/>
      <c r="G46" s="265">
        <v>25</v>
      </c>
      <c r="H46" s="282"/>
      <c r="I46" s="288"/>
      <c r="J46" s="116">
        <v>3</v>
      </c>
      <c r="K46" s="117">
        <v>10</v>
      </c>
      <c r="L46" s="117">
        <f t="shared" si="3"/>
        <v>75</v>
      </c>
      <c r="M46" s="378">
        <f t="shared" si="4"/>
        <v>7.5</v>
      </c>
      <c r="N46" s="289"/>
      <c r="O46" s="276"/>
      <c r="P46" s="118">
        <v>0</v>
      </c>
      <c r="Q46" s="118">
        <f t="shared" si="5"/>
        <v>0</v>
      </c>
      <c r="R46" s="125">
        <f t="shared" si="6"/>
        <v>0</v>
      </c>
      <c r="S46" s="370" cm="1">
        <f t="array" ref="S46">_xlfn.IFS(E46="Air",R46,E46="Sea",M46,E46="Air+Sea",M46+R46)</f>
        <v>7.5</v>
      </c>
      <c r="T46" s="240"/>
    </row>
    <row r="47" spans="1:20" ht="18" customHeight="1" x14ac:dyDescent="0.25">
      <c r="A47" s="1089"/>
      <c r="B47" s="1080"/>
      <c r="C47" s="77" t="s">
        <v>183</v>
      </c>
      <c r="D47" s="77" t="s">
        <v>217</v>
      </c>
      <c r="E47" s="76" t="s">
        <v>11</v>
      </c>
      <c r="F47" s="260">
        <v>420</v>
      </c>
      <c r="G47" s="265">
        <v>375</v>
      </c>
      <c r="H47" s="282" t="s">
        <v>507</v>
      </c>
      <c r="I47" s="288"/>
      <c r="J47" s="116">
        <v>3</v>
      </c>
      <c r="K47" s="117">
        <v>10</v>
      </c>
      <c r="L47" s="117">
        <f t="shared" si="3"/>
        <v>1125</v>
      </c>
      <c r="M47" s="378">
        <f t="shared" si="4"/>
        <v>112.5</v>
      </c>
      <c r="N47" s="289"/>
      <c r="O47" s="276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112.5</v>
      </c>
      <c r="T47" s="240"/>
    </row>
    <row r="48" spans="1:20" ht="18" customHeight="1" thickBot="1" x14ac:dyDescent="0.3">
      <c r="A48" s="1090"/>
      <c r="B48" s="304" t="s">
        <v>492</v>
      </c>
      <c r="C48" s="84" t="s">
        <v>407</v>
      </c>
      <c r="D48" s="84" t="s">
        <v>493</v>
      </c>
      <c r="E48" s="80" t="s">
        <v>11</v>
      </c>
      <c r="F48" s="85"/>
      <c r="G48" s="268">
        <v>360</v>
      </c>
      <c r="H48" s="292"/>
      <c r="I48" s="302">
        <v>0.3</v>
      </c>
      <c r="J48" s="65">
        <v>4</v>
      </c>
      <c r="K48" s="121">
        <v>10</v>
      </c>
      <c r="L48" s="121">
        <f t="shared" si="3"/>
        <v>1440</v>
      </c>
      <c r="M48" s="379">
        <f t="shared" si="4"/>
        <v>43.199999999999996</v>
      </c>
      <c r="N48" s="289"/>
      <c r="O48" s="276"/>
      <c r="P48" s="118">
        <v>0</v>
      </c>
      <c r="Q48" s="118">
        <f t="shared" si="5"/>
        <v>0</v>
      </c>
      <c r="R48" s="125">
        <f t="shared" si="6"/>
        <v>0</v>
      </c>
      <c r="S48" s="371" cm="1">
        <f t="array" ref="S48">_xlfn.IFS(E48="Air",R48,E48="Sea",M48,E48="Air+Sea",M48+R48)</f>
        <v>43.199999999999996</v>
      </c>
      <c r="T48" s="240"/>
    </row>
    <row r="49" spans="1:20" ht="18" customHeight="1" x14ac:dyDescent="0.25">
      <c r="A49" s="1088" t="s">
        <v>395</v>
      </c>
      <c r="B49" s="284" t="s">
        <v>224</v>
      </c>
      <c r="C49" s="76" t="s">
        <v>225</v>
      </c>
      <c r="D49" s="76" t="s">
        <v>224</v>
      </c>
      <c r="E49" s="76" t="s">
        <v>11</v>
      </c>
      <c r="F49" s="259"/>
      <c r="G49" s="264">
        <v>120</v>
      </c>
      <c r="H49" s="282"/>
      <c r="I49" s="280"/>
      <c r="J49" s="116">
        <v>1</v>
      </c>
      <c r="K49" s="117">
        <v>10</v>
      </c>
      <c r="L49" s="117">
        <f t="shared" si="3"/>
        <v>120</v>
      </c>
      <c r="M49" s="378">
        <f t="shared" si="4"/>
        <v>12</v>
      </c>
      <c r="N49" s="283"/>
      <c r="O49" s="276"/>
      <c r="P49" s="118">
        <v>0</v>
      </c>
      <c r="Q49" s="118">
        <f t="shared" si="5"/>
        <v>0</v>
      </c>
      <c r="R49" s="125">
        <f t="shared" si="6"/>
        <v>0</v>
      </c>
      <c r="S49" s="370" cm="1">
        <f t="array" ref="S49">_xlfn.IFS(E49="Air",R49,E49="Sea",M49,E49="Air+Sea",M49+R49)</f>
        <v>12</v>
      </c>
      <c r="T49" s="240"/>
    </row>
    <row r="50" spans="1:20" ht="18" customHeight="1" x14ac:dyDescent="0.25">
      <c r="A50" s="1089"/>
      <c r="B50" s="303"/>
      <c r="C50" s="80" t="s">
        <v>225</v>
      </c>
      <c r="D50" s="80" t="s">
        <v>511</v>
      </c>
      <c r="E50" s="80" t="s">
        <v>11</v>
      </c>
      <c r="F50" s="261"/>
      <c r="G50" s="266">
        <v>60</v>
      </c>
      <c r="H50" s="292"/>
      <c r="I50" s="293"/>
      <c r="J50" s="65">
        <v>3</v>
      </c>
      <c r="K50" s="121">
        <v>10</v>
      </c>
      <c r="L50" s="121">
        <f t="shared" si="3"/>
        <v>180</v>
      </c>
      <c r="M50" s="379">
        <f t="shared" si="4"/>
        <v>18</v>
      </c>
      <c r="N50" s="283"/>
      <c r="O50" s="276"/>
      <c r="P50" s="118">
        <v>0</v>
      </c>
      <c r="Q50" s="118">
        <f t="shared" si="5"/>
        <v>0</v>
      </c>
      <c r="R50" s="125">
        <f t="shared" si="6"/>
        <v>0</v>
      </c>
      <c r="S50" s="371" cm="1">
        <f t="array" ref="S50">_xlfn.IFS(E50="Air",R50,E50="Sea",M50,E50="Air+Sea",M50+R50)</f>
        <v>18</v>
      </c>
      <c r="T50" s="240"/>
    </row>
    <row r="51" spans="1:20" ht="18" customHeight="1" x14ac:dyDescent="0.25">
      <c r="A51" s="1089"/>
      <c r="B51" s="287" t="s">
        <v>396</v>
      </c>
      <c r="C51" s="77" t="s">
        <v>183</v>
      </c>
      <c r="D51" s="77" t="s">
        <v>229</v>
      </c>
      <c r="E51" s="76" t="s">
        <v>11</v>
      </c>
      <c r="F51" s="260"/>
      <c r="G51" s="265">
        <v>150</v>
      </c>
      <c r="H51" s="282" t="s">
        <v>563</v>
      </c>
      <c r="I51" s="288"/>
      <c r="J51" s="116">
        <v>5</v>
      </c>
      <c r="K51" s="117">
        <v>10</v>
      </c>
      <c r="L51" s="117">
        <f t="shared" si="3"/>
        <v>750</v>
      </c>
      <c r="M51" s="378">
        <f t="shared" si="4"/>
        <v>75</v>
      </c>
      <c r="N51" s="289"/>
      <c r="O51" s="276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75</v>
      </c>
      <c r="T51" s="240"/>
    </row>
    <row r="52" spans="1:20" ht="18" customHeight="1" x14ac:dyDescent="0.25">
      <c r="A52" s="1089"/>
      <c r="B52" s="304" t="s">
        <v>513</v>
      </c>
      <c r="C52" s="84" t="s">
        <v>153</v>
      </c>
      <c r="D52" s="84" t="s">
        <v>564</v>
      </c>
      <c r="E52" s="80" t="s">
        <v>11</v>
      </c>
      <c r="F52" s="85"/>
      <c r="G52" s="268">
        <v>90</v>
      </c>
      <c r="H52" s="292"/>
      <c r="I52" s="302">
        <v>0.85</v>
      </c>
      <c r="J52" s="65"/>
      <c r="K52" s="121">
        <v>10</v>
      </c>
      <c r="L52" s="121">
        <f t="shared" si="3"/>
        <v>90</v>
      </c>
      <c r="M52" s="379">
        <f t="shared" si="4"/>
        <v>76.5</v>
      </c>
      <c r="N52" s="289"/>
      <c r="O52" s="276"/>
      <c r="P52" s="118">
        <v>0</v>
      </c>
      <c r="Q52" s="118">
        <f t="shared" si="5"/>
        <v>90</v>
      </c>
      <c r="R52" s="125">
        <f t="shared" si="6"/>
        <v>0</v>
      </c>
      <c r="S52" s="371" cm="1">
        <f t="array" ref="S52">_xlfn.IFS(E52="Air",R52,E52="Sea",M52,E52="Air+Sea",M52+R52)</f>
        <v>76.5</v>
      </c>
      <c r="T52" s="240"/>
    </row>
    <row r="53" spans="1:20" ht="18" customHeight="1" x14ac:dyDescent="0.25">
      <c r="A53" s="1089"/>
      <c r="B53" s="304" t="s">
        <v>515</v>
      </c>
      <c r="C53" s="84" t="s">
        <v>153</v>
      </c>
      <c r="D53" s="84" t="s">
        <v>516</v>
      </c>
      <c r="E53" s="80" t="s">
        <v>11</v>
      </c>
      <c r="F53" s="85"/>
      <c r="G53" s="268">
        <v>200</v>
      </c>
      <c r="H53" s="292" t="s">
        <v>517</v>
      </c>
      <c r="I53" s="302">
        <v>0.85</v>
      </c>
      <c r="J53" s="65"/>
      <c r="K53" s="121">
        <v>10</v>
      </c>
      <c r="L53" s="121">
        <f t="shared" si="3"/>
        <v>200</v>
      </c>
      <c r="M53" s="379">
        <f t="shared" si="4"/>
        <v>170</v>
      </c>
      <c r="N53" s="289"/>
      <c r="O53" s="276"/>
      <c r="P53" s="118">
        <v>0</v>
      </c>
      <c r="Q53" s="118">
        <f t="shared" si="5"/>
        <v>200</v>
      </c>
      <c r="R53" s="125">
        <f t="shared" si="6"/>
        <v>0</v>
      </c>
      <c r="S53" s="371" cm="1">
        <f t="array" ref="S53">_xlfn.IFS(E53="Air",R53,E53="Sea",M53,E53="Air+Sea",M53+R53)</f>
        <v>170</v>
      </c>
      <c r="T53" s="240"/>
    </row>
    <row r="54" spans="1:20" ht="18" customHeight="1" x14ac:dyDescent="0.25">
      <c r="A54" s="1089"/>
      <c r="B54" s="304" t="s">
        <v>515</v>
      </c>
      <c r="C54" s="84" t="s">
        <v>153</v>
      </c>
      <c r="D54" s="84" t="s">
        <v>518</v>
      </c>
      <c r="E54" s="80" t="s">
        <v>11</v>
      </c>
      <c r="F54" s="85"/>
      <c r="G54" s="268">
        <v>200</v>
      </c>
      <c r="H54" s="292" t="s">
        <v>517</v>
      </c>
      <c r="I54" s="302">
        <v>0.85</v>
      </c>
      <c r="J54" s="65"/>
      <c r="K54" s="121">
        <v>10</v>
      </c>
      <c r="L54" s="121">
        <f t="shared" si="3"/>
        <v>200</v>
      </c>
      <c r="M54" s="379">
        <f t="shared" si="4"/>
        <v>170</v>
      </c>
      <c r="N54" s="289"/>
      <c r="O54" s="276"/>
      <c r="P54" s="118">
        <v>0</v>
      </c>
      <c r="Q54" s="118">
        <f t="shared" si="5"/>
        <v>200</v>
      </c>
      <c r="R54" s="125">
        <f t="shared" si="6"/>
        <v>0</v>
      </c>
      <c r="S54" s="371" cm="1">
        <f t="array" ref="S54">_xlfn.IFS(E54="Air",R54,E54="Sea",M54,E54="Air+Sea",M54+R54)</f>
        <v>170</v>
      </c>
      <c r="T54" s="240"/>
    </row>
    <row r="55" spans="1:20" ht="18" customHeight="1" x14ac:dyDescent="0.25">
      <c r="A55" s="1089"/>
      <c r="B55" s="304" t="s">
        <v>519</v>
      </c>
      <c r="C55" s="84" t="s">
        <v>520</v>
      </c>
      <c r="D55" s="84" t="s">
        <v>521</v>
      </c>
      <c r="E55" s="80" t="s">
        <v>11</v>
      </c>
      <c r="F55" s="85"/>
      <c r="G55" s="268">
        <v>240</v>
      </c>
      <c r="H55" s="292" t="s">
        <v>517</v>
      </c>
      <c r="I55" s="302">
        <v>0.85</v>
      </c>
      <c r="J55" s="65">
        <v>5</v>
      </c>
      <c r="K55" s="121">
        <v>10</v>
      </c>
      <c r="L55" s="121">
        <f t="shared" si="3"/>
        <v>1200</v>
      </c>
      <c r="M55" s="379">
        <f t="shared" si="4"/>
        <v>102</v>
      </c>
      <c r="N55" s="289"/>
      <c r="O55" s="276"/>
      <c r="P55" s="118">
        <v>0</v>
      </c>
      <c r="Q55" s="118">
        <f t="shared" si="5"/>
        <v>0</v>
      </c>
      <c r="R55" s="125">
        <f t="shared" si="6"/>
        <v>0</v>
      </c>
      <c r="S55" s="371" cm="1">
        <f t="array" ref="S55">_xlfn.IFS(E55="Air",R55,E55="Sea",M55,E55="Air+Sea",M55+R55)</f>
        <v>102</v>
      </c>
      <c r="T55" s="240"/>
    </row>
    <row r="56" spans="1:20" ht="18" customHeight="1" x14ac:dyDescent="0.25">
      <c r="A56" s="1089"/>
      <c r="B56" s="297" t="s">
        <v>232</v>
      </c>
      <c r="C56" s="81" t="s">
        <v>183</v>
      </c>
      <c r="D56" s="81" t="s">
        <v>232</v>
      </c>
      <c r="E56" s="81"/>
      <c r="F56" s="236"/>
      <c r="G56" s="267"/>
      <c r="H56" s="298" t="s">
        <v>522</v>
      </c>
      <c r="I56" s="283"/>
      <c r="J56" s="124"/>
      <c r="K56" s="118">
        <v>10</v>
      </c>
      <c r="L56" s="118">
        <f t="shared" si="3"/>
        <v>0</v>
      </c>
      <c r="M56" s="380">
        <f t="shared" si="4"/>
        <v>0</v>
      </c>
      <c r="N56" s="283"/>
      <c r="O56" s="276"/>
      <c r="P56" s="118">
        <v>0</v>
      </c>
      <c r="Q56" s="118">
        <f t="shared" si="5"/>
        <v>0</v>
      </c>
      <c r="R56" s="125">
        <f t="shared" si="6"/>
        <v>0</v>
      </c>
      <c r="S56" s="372" t="e" cm="1">
        <f t="array" ref="S56">_xlfn.IFS(E56="Air",R56,E56="Sea",M56,E56="Air+Sea",M56+R56)</f>
        <v>#N/A</v>
      </c>
      <c r="T56" s="240"/>
    </row>
    <row r="57" spans="1:20" ht="18" customHeight="1" x14ac:dyDescent="0.25">
      <c r="A57" s="1089"/>
      <c r="B57" s="303"/>
      <c r="C57" s="80" t="s">
        <v>225</v>
      </c>
      <c r="D57" s="80" t="s">
        <v>524</v>
      </c>
      <c r="E57" s="80" t="s">
        <v>11</v>
      </c>
      <c r="F57" s="261"/>
      <c r="G57" s="266">
        <v>60</v>
      </c>
      <c r="H57" s="292" t="s">
        <v>525</v>
      </c>
      <c r="I57" s="293"/>
      <c r="J57" s="65">
        <v>3</v>
      </c>
      <c r="K57" s="121">
        <v>10</v>
      </c>
      <c r="L57" s="121">
        <f t="shared" si="3"/>
        <v>180</v>
      </c>
      <c r="M57" s="379">
        <f t="shared" si="4"/>
        <v>18</v>
      </c>
      <c r="N57" s="283"/>
      <c r="O57" s="276"/>
      <c r="P57" s="118">
        <v>0</v>
      </c>
      <c r="Q57" s="118">
        <f t="shared" si="5"/>
        <v>0</v>
      </c>
      <c r="R57" s="125">
        <f t="shared" si="6"/>
        <v>0</v>
      </c>
      <c r="S57" s="371" cm="1">
        <f t="array" ref="S57">_xlfn.IFS(E57="Air",R57,E57="Sea",M57,E57="Air+Sea",M57+R57)</f>
        <v>18</v>
      </c>
      <c r="T57" s="240"/>
    </row>
    <row r="58" spans="1:20" ht="18" customHeight="1" x14ac:dyDescent="0.25">
      <c r="A58" s="1089"/>
      <c r="B58" s="303" t="s">
        <v>565</v>
      </c>
      <c r="C58" s="80" t="s">
        <v>377</v>
      </c>
      <c r="D58" s="80" t="s">
        <v>566</v>
      </c>
      <c r="E58" s="80" t="s">
        <v>11</v>
      </c>
      <c r="F58" s="261"/>
      <c r="G58" s="266">
        <v>300</v>
      </c>
      <c r="H58" s="292" t="s">
        <v>567</v>
      </c>
      <c r="I58" s="293">
        <v>0.8</v>
      </c>
      <c r="J58" s="65">
        <v>7</v>
      </c>
      <c r="K58" s="121">
        <v>10</v>
      </c>
      <c r="L58" s="121">
        <f t="shared" si="3"/>
        <v>2100</v>
      </c>
      <c r="M58" s="379">
        <f t="shared" si="4"/>
        <v>168</v>
      </c>
      <c r="N58" s="283"/>
      <c r="O58" s="276"/>
      <c r="P58" s="118">
        <v>0</v>
      </c>
      <c r="Q58" s="118">
        <f t="shared" si="5"/>
        <v>0</v>
      </c>
      <c r="R58" s="125">
        <f t="shared" si="6"/>
        <v>0</v>
      </c>
      <c r="S58" s="371" cm="1">
        <f t="array" ref="S58">_xlfn.IFS(E58="Air",R58,E58="Sea",M58,E58="Air+Sea",M58+R58)</f>
        <v>168</v>
      </c>
      <c r="T58" s="240"/>
    </row>
    <row r="59" spans="1:20" ht="18" customHeight="1" x14ac:dyDescent="0.25">
      <c r="A59" s="1089"/>
      <c r="B59" s="303" t="s">
        <v>568</v>
      </c>
      <c r="C59" s="80" t="s">
        <v>377</v>
      </c>
      <c r="D59" s="80" t="s">
        <v>569</v>
      </c>
      <c r="E59" s="80" t="s">
        <v>11</v>
      </c>
      <c r="F59" s="261"/>
      <c r="G59" s="266">
        <v>150</v>
      </c>
      <c r="H59" s="292"/>
      <c r="I59" s="293">
        <v>0.8</v>
      </c>
      <c r="J59" s="65">
        <v>7</v>
      </c>
      <c r="K59" s="121">
        <v>10</v>
      </c>
      <c r="L59" s="121">
        <f t="shared" si="3"/>
        <v>1050</v>
      </c>
      <c r="M59" s="379">
        <f t="shared" si="4"/>
        <v>84</v>
      </c>
      <c r="N59" s="283"/>
      <c r="O59" s="276"/>
      <c r="P59" s="118">
        <v>0</v>
      </c>
      <c r="Q59" s="118">
        <f t="shared" si="5"/>
        <v>0</v>
      </c>
      <c r="R59" s="125">
        <f t="shared" si="6"/>
        <v>0</v>
      </c>
      <c r="S59" s="371" cm="1">
        <f t="array" ref="S59">_xlfn.IFS(E59="Air",R59,E59="Sea",M59,E59="Air+Sea",M59+R59)</f>
        <v>84</v>
      </c>
      <c r="T59" s="240"/>
    </row>
    <row r="60" spans="1:20" ht="18" customHeight="1" x14ac:dyDescent="0.25">
      <c r="A60" s="1089"/>
      <c r="B60" s="287" t="s">
        <v>265</v>
      </c>
      <c r="C60" s="77" t="s">
        <v>266</v>
      </c>
      <c r="D60" s="77" t="s">
        <v>265</v>
      </c>
      <c r="E60" s="76" t="s">
        <v>11</v>
      </c>
      <c r="F60" s="260"/>
      <c r="G60" s="265">
        <v>60</v>
      </c>
      <c r="H60" s="282"/>
      <c r="I60" s="288"/>
      <c r="J60" s="116">
        <v>5</v>
      </c>
      <c r="K60" s="117">
        <v>10</v>
      </c>
      <c r="L60" s="117">
        <f t="shared" si="3"/>
        <v>300</v>
      </c>
      <c r="M60" s="378">
        <f t="shared" si="4"/>
        <v>30</v>
      </c>
      <c r="N60" s="289"/>
      <c r="O60" s="276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30</v>
      </c>
      <c r="T60" s="240"/>
    </row>
    <row r="61" spans="1:20" ht="18" customHeight="1" x14ac:dyDescent="0.25">
      <c r="A61" s="1089"/>
      <c r="B61" s="287" t="s">
        <v>337</v>
      </c>
      <c r="C61" s="77" t="s">
        <v>183</v>
      </c>
      <c r="D61" s="77" t="s">
        <v>338</v>
      </c>
      <c r="E61" s="76" t="s">
        <v>11</v>
      </c>
      <c r="F61" s="260"/>
      <c r="G61" s="265">
        <v>205</v>
      </c>
      <c r="H61" s="282"/>
      <c r="I61" s="288"/>
      <c r="J61" s="116">
        <v>5</v>
      </c>
      <c r="K61" s="117">
        <v>10</v>
      </c>
      <c r="L61" s="117">
        <f t="shared" si="3"/>
        <v>1025</v>
      </c>
      <c r="M61" s="378">
        <f t="shared" si="4"/>
        <v>102.5</v>
      </c>
      <c r="N61" s="289"/>
      <c r="O61" s="276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102.5</v>
      </c>
      <c r="T61" s="240"/>
    </row>
    <row r="62" spans="1:20" ht="18" customHeight="1" x14ac:dyDescent="0.25">
      <c r="A62" s="1089"/>
      <c r="B62" s="304" t="s">
        <v>570</v>
      </c>
      <c r="C62" s="84" t="s">
        <v>153</v>
      </c>
      <c r="D62" s="84" t="s">
        <v>570</v>
      </c>
      <c r="E62" s="80" t="s">
        <v>11</v>
      </c>
      <c r="F62" s="85"/>
      <c r="G62" s="268">
        <v>60</v>
      </c>
      <c r="H62" s="292"/>
      <c r="I62" s="302"/>
      <c r="J62" s="65"/>
      <c r="K62" s="121">
        <v>10</v>
      </c>
      <c r="L62" s="121">
        <f t="shared" si="3"/>
        <v>60</v>
      </c>
      <c r="M62" s="379">
        <f t="shared" si="4"/>
        <v>60</v>
      </c>
      <c r="N62" s="289"/>
      <c r="O62" s="276"/>
      <c r="P62" s="118">
        <v>0</v>
      </c>
      <c r="Q62" s="118">
        <f t="shared" si="5"/>
        <v>60</v>
      </c>
      <c r="R62" s="125">
        <f t="shared" si="6"/>
        <v>0</v>
      </c>
      <c r="S62" s="371" cm="1">
        <f t="array" ref="S62">_xlfn.IFS(E62="Air",R62,E62="Sea",M62,E62="Air+Sea",M62+R62)</f>
        <v>60</v>
      </c>
      <c r="T62" s="240"/>
    </row>
    <row r="63" spans="1:20" ht="18" customHeight="1" x14ac:dyDescent="0.25">
      <c r="A63" s="1089"/>
      <c r="B63" s="304" t="s">
        <v>571</v>
      </c>
      <c r="C63" s="84" t="s">
        <v>153</v>
      </c>
      <c r="D63" s="84" t="s">
        <v>572</v>
      </c>
      <c r="E63" s="80" t="s">
        <v>11</v>
      </c>
      <c r="F63" s="85"/>
      <c r="G63" s="268">
        <v>60</v>
      </c>
      <c r="H63" s="292"/>
      <c r="I63" s="302"/>
      <c r="J63" s="65"/>
      <c r="K63" s="121">
        <v>10</v>
      </c>
      <c r="L63" s="121">
        <f t="shared" si="3"/>
        <v>60</v>
      </c>
      <c r="M63" s="379">
        <f t="shared" si="4"/>
        <v>60</v>
      </c>
      <c r="N63" s="289"/>
      <c r="O63" s="276"/>
      <c r="P63" s="118">
        <v>0</v>
      </c>
      <c r="Q63" s="118">
        <f t="shared" si="5"/>
        <v>60</v>
      </c>
      <c r="R63" s="125">
        <f t="shared" si="6"/>
        <v>0</v>
      </c>
      <c r="S63" s="371" cm="1">
        <f t="array" ref="S63">_xlfn.IFS(E63="Air",R63,E63="Sea",M63,E63="Air+Sea",M63+R63)</f>
        <v>60</v>
      </c>
      <c r="T63" s="240"/>
    </row>
    <row r="64" spans="1:20" ht="18" customHeight="1" x14ac:dyDescent="0.25">
      <c r="A64" s="1089"/>
      <c r="B64" s="304" t="s">
        <v>573</v>
      </c>
      <c r="C64" s="84" t="s">
        <v>183</v>
      </c>
      <c r="D64" s="84" t="s">
        <v>574</v>
      </c>
      <c r="E64" s="80" t="s">
        <v>11</v>
      </c>
      <c r="F64" s="85"/>
      <c r="G64" s="268">
        <v>120</v>
      </c>
      <c r="H64" s="292"/>
      <c r="I64" s="302"/>
      <c r="J64" s="65">
        <v>5</v>
      </c>
      <c r="K64" s="121">
        <v>10</v>
      </c>
      <c r="L64" s="121">
        <f t="shared" si="3"/>
        <v>600</v>
      </c>
      <c r="M64" s="379">
        <f t="shared" si="4"/>
        <v>60</v>
      </c>
      <c r="N64" s="289"/>
      <c r="O64" s="276"/>
      <c r="P64" s="118">
        <v>0</v>
      </c>
      <c r="Q64" s="118">
        <f t="shared" si="5"/>
        <v>0</v>
      </c>
      <c r="R64" s="125">
        <f t="shared" si="6"/>
        <v>0</v>
      </c>
      <c r="S64" s="371" cm="1">
        <f t="array" ref="S64">_xlfn.IFS(E64="Air",R64,E64="Sea",M64,E64="Air+Sea",M64+R64)</f>
        <v>60</v>
      </c>
      <c r="T64" s="240"/>
    </row>
    <row r="65" spans="1:20" ht="18" customHeight="1" x14ac:dyDescent="0.25">
      <c r="A65" s="1089"/>
      <c r="B65" s="297" t="s">
        <v>240</v>
      </c>
      <c r="C65" s="81" t="s">
        <v>241</v>
      </c>
      <c r="D65" s="81" t="s">
        <v>240</v>
      </c>
      <c r="E65" s="81"/>
      <c r="F65" s="236"/>
      <c r="G65" s="267"/>
      <c r="H65" s="298"/>
      <c r="I65" s="283"/>
      <c r="J65" s="124"/>
      <c r="K65" s="118">
        <v>10</v>
      </c>
      <c r="L65" s="118">
        <f t="shared" si="3"/>
        <v>0</v>
      </c>
      <c r="M65" s="380">
        <f t="shared" si="4"/>
        <v>0</v>
      </c>
      <c r="N65" s="283"/>
      <c r="O65" s="276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ht="18" customHeight="1" x14ac:dyDescent="0.25">
      <c r="A66" s="1089"/>
      <c r="B66" s="287" t="s">
        <v>253</v>
      </c>
      <c r="C66" s="77" t="s">
        <v>183</v>
      </c>
      <c r="D66" s="77" t="s">
        <v>253</v>
      </c>
      <c r="E66" s="76" t="s">
        <v>11</v>
      </c>
      <c r="F66" s="260"/>
      <c r="G66" s="265">
        <v>55</v>
      </c>
      <c r="H66" s="282"/>
      <c r="I66" s="288"/>
      <c r="J66" s="116">
        <v>5</v>
      </c>
      <c r="K66" s="117">
        <v>10</v>
      </c>
      <c r="L66" s="117">
        <f t="shared" si="3"/>
        <v>275</v>
      </c>
      <c r="M66" s="378">
        <f t="shared" si="4"/>
        <v>27.5</v>
      </c>
      <c r="N66" s="289"/>
      <c r="O66" s="276"/>
      <c r="P66" s="118">
        <v>0</v>
      </c>
      <c r="Q66" s="118">
        <f t="shared" si="5"/>
        <v>0</v>
      </c>
      <c r="R66" s="125">
        <f t="shared" si="6"/>
        <v>0</v>
      </c>
      <c r="S66" s="370" cm="1">
        <f t="array" ref="S66">_xlfn.IFS(E66="Air",R66,E66="Sea",M66,E66="Air+Sea",M66+R66)</f>
        <v>27.5</v>
      </c>
      <c r="T66" s="240"/>
    </row>
    <row r="67" spans="1:20" ht="18" customHeight="1" x14ac:dyDescent="0.25">
      <c r="A67" s="1089"/>
      <c r="B67" s="1080" t="s">
        <v>258</v>
      </c>
      <c r="C67" s="77" t="s">
        <v>183</v>
      </c>
      <c r="D67" s="77" t="s">
        <v>397</v>
      </c>
      <c r="E67" s="76" t="s">
        <v>11</v>
      </c>
      <c r="F67" s="260"/>
      <c r="G67" s="265">
        <v>30</v>
      </c>
      <c r="H67" s="282"/>
      <c r="I67" s="288"/>
      <c r="J67" s="116">
        <v>5</v>
      </c>
      <c r="K67" s="117">
        <v>10</v>
      </c>
      <c r="L67" s="117">
        <f t="shared" si="3"/>
        <v>150</v>
      </c>
      <c r="M67" s="378">
        <f t="shared" si="4"/>
        <v>15</v>
      </c>
      <c r="N67" s="289"/>
      <c r="O67" s="276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15</v>
      </c>
      <c r="T67" s="240"/>
    </row>
    <row r="68" spans="1:20" ht="18" customHeight="1" x14ac:dyDescent="0.25">
      <c r="A68" s="1089"/>
      <c r="B68" s="1080"/>
      <c r="C68" s="77" t="s">
        <v>183</v>
      </c>
      <c r="D68" s="77" t="s">
        <v>258</v>
      </c>
      <c r="E68" s="76" t="s">
        <v>11</v>
      </c>
      <c r="F68" s="260"/>
      <c r="G68" s="265">
        <v>90</v>
      </c>
      <c r="H68" s="282"/>
      <c r="I68" s="288"/>
      <c r="J68" s="116">
        <v>5</v>
      </c>
      <c r="K68" s="117">
        <v>10</v>
      </c>
      <c r="L68" s="117">
        <f t="shared" si="3"/>
        <v>450</v>
      </c>
      <c r="M68" s="378">
        <f t="shared" si="4"/>
        <v>45</v>
      </c>
      <c r="N68" s="289"/>
      <c r="O68" s="276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45</v>
      </c>
      <c r="T68" s="240"/>
    </row>
    <row r="69" spans="1:20" ht="18" customHeight="1" x14ac:dyDescent="0.25">
      <c r="A69" s="1089"/>
      <c r="B69" s="287" t="s">
        <v>530</v>
      </c>
      <c r="C69" s="77" t="s">
        <v>183</v>
      </c>
      <c r="D69" s="77" t="s">
        <v>530</v>
      </c>
      <c r="E69" s="76" t="s">
        <v>11</v>
      </c>
      <c r="F69" s="260"/>
      <c r="G69" s="265">
        <v>115</v>
      </c>
      <c r="H69" s="282"/>
      <c r="I69" s="288"/>
      <c r="J69" s="116">
        <v>5</v>
      </c>
      <c r="K69" s="117">
        <v>10</v>
      </c>
      <c r="L69" s="117">
        <f t="shared" si="3"/>
        <v>575</v>
      </c>
      <c r="M69" s="378">
        <f t="shared" si="4"/>
        <v>57.5</v>
      </c>
      <c r="N69" s="289"/>
      <c r="O69" s="276"/>
      <c r="P69" s="118">
        <v>0</v>
      </c>
      <c r="Q69" s="118">
        <f t="shared" si="5"/>
        <v>0</v>
      </c>
      <c r="R69" s="125">
        <f t="shared" si="6"/>
        <v>0</v>
      </c>
      <c r="S69" s="370" cm="1">
        <f t="array" ref="S69">_xlfn.IFS(E69="Air",R69,E69="Sea",M69,E69="Air+Sea",M69+R69)</f>
        <v>57.5</v>
      </c>
      <c r="T69" s="240"/>
    </row>
    <row r="70" spans="1:20" ht="18" customHeight="1" x14ac:dyDescent="0.25">
      <c r="A70" s="1089"/>
      <c r="B70" s="304" t="s">
        <v>575</v>
      </c>
      <c r="C70" s="84" t="s">
        <v>183</v>
      </c>
      <c r="D70" s="84" t="s">
        <v>575</v>
      </c>
      <c r="E70" s="80" t="s">
        <v>11</v>
      </c>
      <c r="F70" s="85"/>
      <c r="G70" s="268">
        <v>200</v>
      </c>
      <c r="H70" s="292"/>
      <c r="I70" s="302"/>
      <c r="J70" s="65">
        <v>5</v>
      </c>
      <c r="K70" s="121">
        <v>10</v>
      </c>
      <c r="L70" s="121">
        <f t="shared" si="3"/>
        <v>1000</v>
      </c>
      <c r="M70" s="379">
        <f t="shared" si="4"/>
        <v>100</v>
      </c>
      <c r="N70" s="289"/>
      <c r="O70" s="276"/>
      <c r="P70" s="118">
        <v>0</v>
      </c>
      <c r="Q70" s="118">
        <f t="shared" si="5"/>
        <v>0</v>
      </c>
      <c r="R70" s="125">
        <f t="shared" si="6"/>
        <v>0</v>
      </c>
      <c r="S70" s="371" cm="1">
        <f t="array" ref="S70">_xlfn.IFS(E70="Air",R70,E70="Sea",M70,E70="Air+Sea",M70+R70)</f>
        <v>100</v>
      </c>
      <c r="T70" s="240"/>
    </row>
    <row r="71" spans="1:20" ht="18" customHeight="1" x14ac:dyDescent="0.25">
      <c r="A71" s="1089"/>
      <c r="B71" s="297" t="s">
        <v>399</v>
      </c>
      <c r="C71" s="81" t="s">
        <v>400</v>
      </c>
      <c r="D71" s="81" t="s">
        <v>386</v>
      </c>
      <c r="E71" s="81"/>
      <c r="F71" s="236"/>
      <c r="G71" s="267"/>
      <c r="H71" s="298"/>
      <c r="I71" s="283"/>
      <c r="J71" s="124"/>
      <c r="K71" s="118">
        <v>10</v>
      </c>
      <c r="L71" s="118">
        <f t="shared" si="3"/>
        <v>0</v>
      </c>
      <c r="M71" s="380">
        <f t="shared" si="4"/>
        <v>0</v>
      </c>
      <c r="N71" s="283"/>
      <c r="O71" s="276"/>
      <c r="P71" s="118">
        <v>0</v>
      </c>
      <c r="Q71" s="118">
        <f t="shared" si="5"/>
        <v>0</v>
      </c>
      <c r="R71" s="125">
        <f t="shared" si="6"/>
        <v>0</v>
      </c>
      <c r="S71" s="372" t="e" cm="1">
        <f t="array" ref="S71">_xlfn.IFS(E71="Air",R71,E71="Sea",M71,E71="Air+Sea",M71+R71)</f>
        <v>#N/A</v>
      </c>
      <c r="T71" s="240"/>
    </row>
    <row r="72" spans="1:20" ht="18" customHeight="1" x14ac:dyDescent="0.25">
      <c r="A72" s="1089"/>
      <c r="B72" s="297" t="s">
        <v>401</v>
      </c>
      <c r="C72" s="81" t="s">
        <v>183</v>
      </c>
      <c r="D72" s="81" t="s">
        <v>386</v>
      </c>
      <c r="E72" s="81"/>
      <c r="F72" s="236"/>
      <c r="G72" s="267"/>
      <c r="H72" s="298"/>
      <c r="I72" s="283"/>
      <c r="J72" s="124"/>
      <c r="K72" s="118">
        <v>10</v>
      </c>
      <c r="L72" s="118">
        <f t="shared" si="3"/>
        <v>0</v>
      </c>
      <c r="M72" s="380">
        <f t="shared" si="4"/>
        <v>0</v>
      </c>
      <c r="N72" s="283"/>
      <c r="O72" s="276"/>
      <c r="P72" s="118">
        <v>0</v>
      </c>
      <c r="Q72" s="118">
        <f t="shared" si="5"/>
        <v>0</v>
      </c>
      <c r="R72" s="125">
        <f t="shared" si="6"/>
        <v>0</v>
      </c>
      <c r="S72" s="372" t="e" cm="1">
        <f t="array" ref="S72">_xlfn.IFS(E72="Air",R72,E72="Sea",M72,E72="Air+Sea",M72+R72)</f>
        <v>#N/A</v>
      </c>
      <c r="T72" s="240"/>
    </row>
    <row r="73" spans="1:20" ht="18" customHeight="1" x14ac:dyDescent="0.25">
      <c r="A73" s="1089"/>
      <c r="B73" s="297" t="s">
        <v>402</v>
      </c>
      <c r="C73" s="81" t="s">
        <v>153</v>
      </c>
      <c r="D73" s="81" t="s">
        <v>386</v>
      </c>
      <c r="E73" s="81"/>
      <c r="F73" s="236"/>
      <c r="G73" s="267"/>
      <c r="H73" s="298"/>
      <c r="I73" s="283"/>
      <c r="J73" s="124"/>
      <c r="K73" s="118">
        <v>10</v>
      </c>
      <c r="L73" s="118">
        <f t="shared" si="3"/>
        <v>0</v>
      </c>
      <c r="M73" s="380">
        <f t="shared" si="4"/>
        <v>0</v>
      </c>
      <c r="N73" s="283"/>
      <c r="O73" s="276"/>
      <c r="P73" s="118">
        <v>0</v>
      </c>
      <c r="Q73" s="118">
        <f t="shared" si="5"/>
        <v>0</v>
      </c>
      <c r="R73" s="125">
        <f t="shared" si="6"/>
        <v>0</v>
      </c>
      <c r="S73" s="372" t="e" cm="1">
        <f t="array" ref="S73">_xlfn.IFS(E73="Air",R73,E73="Sea",M73,E73="Air+Sea",M73+R73)</f>
        <v>#N/A</v>
      </c>
      <c r="T73" s="240"/>
    </row>
    <row r="74" spans="1:20" ht="18" customHeight="1" x14ac:dyDescent="0.25">
      <c r="A74" s="1089"/>
      <c r="B74" s="297" t="s">
        <v>403</v>
      </c>
      <c r="C74" s="81" t="s">
        <v>266</v>
      </c>
      <c r="D74" s="81"/>
      <c r="E74" s="81"/>
      <c r="F74" s="236"/>
      <c r="G74" s="267"/>
      <c r="H74" s="298"/>
      <c r="I74" s="283"/>
      <c r="J74" s="124"/>
      <c r="K74" s="118">
        <v>10</v>
      </c>
      <c r="L74" s="118">
        <f t="shared" si="3"/>
        <v>0</v>
      </c>
      <c r="M74" s="380">
        <f t="shared" si="4"/>
        <v>0</v>
      </c>
      <c r="N74" s="283"/>
      <c r="O74" s="276"/>
      <c r="P74" s="118">
        <v>0</v>
      </c>
      <c r="Q74" s="118">
        <f t="shared" si="5"/>
        <v>0</v>
      </c>
      <c r="R74" s="125">
        <f t="shared" si="6"/>
        <v>0</v>
      </c>
      <c r="S74" s="372" t="e" cm="1">
        <f t="array" ref="S74">_xlfn.IFS(E74="Air",R74,E74="Sea",M74,E74="Air+Sea",M74+R74)</f>
        <v>#N/A</v>
      </c>
      <c r="T74" s="240"/>
    </row>
    <row r="75" spans="1:20" ht="18" customHeight="1" x14ac:dyDescent="0.25">
      <c r="A75" s="1089"/>
      <c r="B75" s="1080" t="s">
        <v>269</v>
      </c>
      <c r="C75" s="77" t="s">
        <v>404</v>
      </c>
      <c r="D75" s="77" t="s">
        <v>405</v>
      </c>
      <c r="E75" s="76" t="s">
        <v>11</v>
      </c>
      <c r="F75" s="260"/>
      <c r="G75" s="265">
        <v>30</v>
      </c>
      <c r="H75" s="282"/>
      <c r="I75" s="288"/>
      <c r="J75" s="116">
        <v>5</v>
      </c>
      <c r="K75" s="117">
        <v>10</v>
      </c>
      <c r="L75" s="117">
        <f t="shared" si="3"/>
        <v>150</v>
      </c>
      <c r="M75" s="378">
        <f t="shared" si="4"/>
        <v>15</v>
      </c>
      <c r="N75" s="289"/>
      <c r="O75" s="276"/>
      <c r="P75" s="118">
        <v>0</v>
      </c>
      <c r="Q75" s="118">
        <f t="shared" si="5"/>
        <v>0</v>
      </c>
      <c r="R75" s="125">
        <f t="shared" si="6"/>
        <v>0</v>
      </c>
      <c r="S75" s="370" cm="1">
        <f t="array" ref="S75">_xlfn.IFS(E75="Air",R75,E75="Sea",M75,E75="Air+Sea",M75+R75)</f>
        <v>15</v>
      </c>
      <c r="T75" s="240"/>
    </row>
    <row r="76" spans="1:20" ht="18" customHeight="1" x14ac:dyDescent="0.25">
      <c r="A76" s="1089"/>
      <c r="B76" s="1080"/>
      <c r="C76" s="77" t="s">
        <v>404</v>
      </c>
      <c r="D76" s="77" t="s">
        <v>269</v>
      </c>
      <c r="E76" s="76" t="s">
        <v>11</v>
      </c>
      <c r="F76" s="260"/>
      <c r="G76" s="265">
        <v>130</v>
      </c>
      <c r="H76" s="282"/>
      <c r="I76" s="288"/>
      <c r="J76" s="116">
        <v>5</v>
      </c>
      <c r="K76" s="117">
        <v>10</v>
      </c>
      <c r="L76" s="117">
        <f t="shared" si="3"/>
        <v>650</v>
      </c>
      <c r="M76" s="378">
        <f t="shared" si="4"/>
        <v>65</v>
      </c>
      <c r="N76" s="289"/>
      <c r="O76" s="276"/>
      <c r="P76" s="118">
        <v>0</v>
      </c>
      <c r="Q76" s="118">
        <f t="shared" si="5"/>
        <v>0</v>
      </c>
      <c r="R76" s="125">
        <f t="shared" si="6"/>
        <v>0</v>
      </c>
      <c r="S76" s="370" cm="1">
        <f t="array" ref="S76">_xlfn.IFS(E76="Air",R76,E76="Sea",M76,E76="Air+Sea",M76+R76)</f>
        <v>65</v>
      </c>
      <c r="T76" s="240"/>
    </row>
    <row r="77" spans="1:20" ht="18" customHeight="1" x14ac:dyDescent="0.25">
      <c r="A77" s="1089"/>
      <c r="B77" s="297" t="s">
        <v>406</v>
      </c>
      <c r="C77" s="81" t="s">
        <v>407</v>
      </c>
      <c r="D77" s="81"/>
      <c r="E77" s="81"/>
      <c r="F77" s="236"/>
      <c r="G77" s="267"/>
      <c r="H77" s="298"/>
      <c r="I77" s="283"/>
      <c r="J77" s="124"/>
      <c r="K77" s="118">
        <v>10</v>
      </c>
      <c r="L77" s="118">
        <f t="shared" si="3"/>
        <v>0</v>
      </c>
      <c r="M77" s="380">
        <f t="shared" si="4"/>
        <v>0</v>
      </c>
      <c r="N77" s="283"/>
      <c r="O77" s="276"/>
      <c r="P77" s="118">
        <v>0</v>
      </c>
      <c r="Q77" s="118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ht="18" customHeight="1" x14ac:dyDescent="0.25">
      <c r="A78" s="1089"/>
      <c r="B78" s="287" t="s">
        <v>274</v>
      </c>
      <c r="C78" s="77" t="s">
        <v>266</v>
      </c>
      <c r="D78" s="77" t="s">
        <v>274</v>
      </c>
      <c r="E78" s="76" t="s">
        <v>11</v>
      </c>
      <c r="F78" s="260">
        <v>60</v>
      </c>
      <c r="G78" s="265">
        <v>60</v>
      </c>
      <c r="H78" s="282"/>
      <c r="I78" s="280"/>
      <c r="J78" s="116">
        <v>5</v>
      </c>
      <c r="K78" s="117">
        <v>10</v>
      </c>
      <c r="L78" s="117">
        <f t="shared" ref="L78:L104" si="7">IF(C78="APLL BK",G78,G78*J78)</f>
        <v>300</v>
      </c>
      <c r="M78" s="378">
        <f t="shared" ref="M78:M104" si="8">IFERROR(IF(OR(E78="Sea",E78="Air+Sea"),IF(C78="APLL BK",G78*IF(I78="",1,I78),L78/K78*IF(I78="",1,I78)),0),0)</f>
        <v>30</v>
      </c>
      <c r="N78" s="283"/>
      <c r="O78" s="276"/>
      <c r="P78" s="118">
        <v>0</v>
      </c>
      <c r="Q78" s="118">
        <f t="shared" ref="Q78:Q104" si="9">IF(C78="APLL BK",G78,G78*O78)</f>
        <v>0</v>
      </c>
      <c r="R78" s="125">
        <f t="shared" ref="R78:R104" si="10">IFERROR(IF(OR(E78="Air",E78="Air+Sea"),IF(C78="APLL BK",G78*IF(N78="",1,N78),Q78/P78*IF(N78="",1,N78)),0),0)</f>
        <v>0</v>
      </c>
      <c r="S78" s="370" cm="1">
        <f t="array" ref="S78">_xlfn.IFS(E78="Air",R78,E78="Sea",M78,E78="Air+Sea",M78+R78)</f>
        <v>30</v>
      </c>
      <c r="T78" s="240"/>
    </row>
    <row r="79" spans="1:20" ht="18" customHeight="1" x14ac:dyDescent="0.25">
      <c r="A79" s="1089"/>
      <c r="B79" s="1085" t="s">
        <v>576</v>
      </c>
      <c r="C79" s="84" t="s">
        <v>183</v>
      </c>
      <c r="D79" s="84" t="s">
        <v>533</v>
      </c>
      <c r="E79" s="80" t="s">
        <v>11</v>
      </c>
      <c r="F79" s="85">
        <v>60</v>
      </c>
      <c r="G79" s="268">
        <v>60</v>
      </c>
      <c r="H79" s="292"/>
      <c r="I79" s="293"/>
      <c r="J79" s="65">
        <v>5</v>
      </c>
      <c r="K79" s="121">
        <v>10</v>
      </c>
      <c r="L79" s="121">
        <f t="shared" si="7"/>
        <v>300</v>
      </c>
      <c r="M79" s="379">
        <f t="shared" si="8"/>
        <v>30</v>
      </c>
      <c r="N79" s="283"/>
      <c r="O79" s="276"/>
      <c r="P79" s="118">
        <v>0</v>
      </c>
      <c r="Q79" s="118">
        <f t="shared" si="9"/>
        <v>0</v>
      </c>
      <c r="R79" s="125">
        <f t="shared" si="10"/>
        <v>0</v>
      </c>
      <c r="S79" s="371" cm="1">
        <f t="array" ref="S79">_xlfn.IFS(E79="Air",R79,E79="Sea",M79,E79="Air+Sea",M79+R79)</f>
        <v>30</v>
      </c>
      <c r="T79" s="240"/>
    </row>
    <row r="80" spans="1:20" ht="18" customHeight="1" x14ac:dyDescent="0.25">
      <c r="A80" s="1089"/>
      <c r="B80" s="1085"/>
      <c r="C80" s="84" t="s">
        <v>266</v>
      </c>
      <c r="D80" s="84" t="s">
        <v>534</v>
      </c>
      <c r="E80" s="80" t="s">
        <v>11</v>
      </c>
      <c r="F80" s="85">
        <v>180</v>
      </c>
      <c r="G80" s="268">
        <v>180</v>
      </c>
      <c r="H80" s="292"/>
      <c r="I80" s="293"/>
      <c r="J80" s="65">
        <v>5</v>
      </c>
      <c r="K80" s="121">
        <v>10</v>
      </c>
      <c r="L80" s="121">
        <f t="shared" si="7"/>
        <v>900</v>
      </c>
      <c r="M80" s="379">
        <f t="shared" si="8"/>
        <v>90</v>
      </c>
      <c r="N80" s="283"/>
      <c r="O80" s="276"/>
      <c r="P80" s="118">
        <v>0</v>
      </c>
      <c r="Q80" s="118">
        <f t="shared" si="9"/>
        <v>0</v>
      </c>
      <c r="R80" s="125">
        <f t="shared" si="10"/>
        <v>0</v>
      </c>
      <c r="S80" s="371" cm="1">
        <f t="array" ref="S80">_xlfn.IFS(E80="Air",R80,E80="Sea",M80,E80="Air+Sea",M80+R80)</f>
        <v>90</v>
      </c>
      <c r="T80" s="240"/>
    </row>
    <row r="81" spans="1:20" ht="18" customHeight="1" x14ac:dyDescent="0.25">
      <c r="A81" s="1089"/>
      <c r="B81" s="1085"/>
      <c r="C81" s="84" t="s">
        <v>183</v>
      </c>
      <c r="D81" s="84" t="s">
        <v>535</v>
      </c>
      <c r="E81" s="80" t="s">
        <v>11</v>
      </c>
      <c r="F81" s="85">
        <v>180</v>
      </c>
      <c r="G81" s="268">
        <v>180</v>
      </c>
      <c r="H81" s="292"/>
      <c r="I81" s="293"/>
      <c r="J81" s="65">
        <v>5</v>
      </c>
      <c r="K81" s="121">
        <v>10</v>
      </c>
      <c r="L81" s="121">
        <f t="shared" si="7"/>
        <v>900</v>
      </c>
      <c r="M81" s="379">
        <f t="shared" si="8"/>
        <v>90</v>
      </c>
      <c r="N81" s="283"/>
      <c r="O81" s="276"/>
      <c r="P81" s="118">
        <v>0</v>
      </c>
      <c r="Q81" s="118">
        <f t="shared" si="9"/>
        <v>0</v>
      </c>
      <c r="R81" s="125">
        <f t="shared" si="10"/>
        <v>0</v>
      </c>
      <c r="S81" s="371" cm="1">
        <f t="array" ref="S81">_xlfn.IFS(E81="Air",R81,E81="Sea",M81,E81="Air+Sea",M81+R81)</f>
        <v>90</v>
      </c>
      <c r="T81" s="240"/>
    </row>
    <row r="82" spans="1:20" ht="18" customHeight="1" x14ac:dyDescent="0.25">
      <c r="A82" s="1089"/>
      <c r="B82" s="297" t="s">
        <v>408</v>
      </c>
      <c r="C82" s="81" t="s">
        <v>153</v>
      </c>
      <c r="D82" s="81" t="s">
        <v>386</v>
      </c>
      <c r="E82" s="81"/>
      <c r="F82" s="236"/>
      <c r="G82" s="267"/>
      <c r="H82" s="298"/>
      <c r="I82" s="283"/>
      <c r="J82" s="124"/>
      <c r="K82" s="118">
        <v>10</v>
      </c>
      <c r="L82" s="118">
        <f t="shared" si="7"/>
        <v>0</v>
      </c>
      <c r="M82" s="380">
        <f t="shared" si="8"/>
        <v>0</v>
      </c>
      <c r="N82" s="283"/>
      <c r="O82" s="276"/>
      <c r="P82" s="118">
        <v>0</v>
      </c>
      <c r="Q82" s="118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ht="18" customHeight="1" thickBot="1" x14ac:dyDescent="0.3">
      <c r="A83" s="1090"/>
      <c r="B83" s="297" t="s">
        <v>381</v>
      </c>
      <c r="C83" s="81"/>
      <c r="D83" s="81" t="s">
        <v>386</v>
      </c>
      <c r="E83" s="81"/>
      <c r="F83" s="236"/>
      <c r="G83" s="267"/>
      <c r="H83" s="298"/>
      <c r="I83" s="283"/>
      <c r="J83" s="124"/>
      <c r="K83" s="118">
        <v>10</v>
      </c>
      <c r="L83" s="118">
        <f t="shared" si="7"/>
        <v>0</v>
      </c>
      <c r="M83" s="380">
        <f t="shared" si="8"/>
        <v>0</v>
      </c>
      <c r="N83" s="283"/>
      <c r="O83" s="276"/>
      <c r="P83" s="118">
        <v>0</v>
      </c>
      <c r="Q83" s="118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0" ht="18" customHeight="1" x14ac:dyDescent="0.25">
      <c r="A84" s="1081" t="s">
        <v>409</v>
      </c>
      <c r="B84" s="297" t="s">
        <v>289</v>
      </c>
      <c r="C84" s="81" t="s">
        <v>410</v>
      </c>
      <c r="D84" s="81" t="s">
        <v>291</v>
      </c>
      <c r="E84" s="81"/>
      <c r="F84" s="236"/>
      <c r="G84" s="267"/>
      <c r="H84" s="298"/>
      <c r="I84" s="283"/>
      <c r="J84" s="124"/>
      <c r="K84" s="118">
        <v>10</v>
      </c>
      <c r="L84" s="118">
        <f t="shared" si="7"/>
        <v>0</v>
      </c>
      <c r="M84" s="380">
        <f t="shared" si="8"/>
        <v>0</v>
      </c>
      <c r="N84" s="283"/>
      <c r="O84" s="276"/>
      <c r="P84" s="118">
        <v>0</v>
      </c>
      <c r="Q84" s="118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0" ht="18" customHeight="1" x14ac:dyDescent="0.25">
      <c r="A85" s="1082"/>
      <c r="B85" s="1080" t="s">
        <v>411</v>
      </c>
      <c r="C85" s="77" t="s">
        <v>266</v>
      </c>
      <c r="D85" s="77" t="s">
        <v>412</v>
      </c>
      <c r="E85" s="76" t="s">
        <v>11</v>
      </c>
      <c r="F85" s="260"/>
      <c r="G85" s="265">
        <v>20</v>
      </c>
      <c r="H85" s="282"/>
      <c r="I85" s="288"/>
      <c r="J85" s="116">
        <v>5</v>
      </c>
      <c r="K85" s="117">
        <v>10</v>
      </c>
      <c r="L85" s="117">
        <f t="shared" si="7"/>
        <v>100</v>
      </c>
      <c r="M85" s="378">
        <f t="shared" si="8"/>
        <v>10</v>
      </c>
      <c r="N85" s="289"/>
      <c r="O85" s="276"/>
      <c r="P85" s="118">
        <v>0</v>
      </c>
      <c r="Q85" s="118">
        <f t="shared" si="9"/>
        <v>0</v>
      </c>
      <c r="R85" s="125">
        <f t="shared" si="10"/>
        <v>0</v>
      </c>
      <c r="S85" s="370" cm="1">
        <f t="array" ref="S85">_xlfn.IFS(E85="Air",R85,E85="Sea",M85,E85="Air+Sea",M85+R85)</f>
        <v>10</v>
      </c>
      <c r="T85" s="240"/>
    </row>
    <row r="86" spans="1:20" ht="18" customHeight="1" x14ac:dyDescent="0.25">
      <c r="A86" s="1082"/>
      <c r="B86" s="1080"/>
      <c r="C86" s="77" t="s">
        <v>266</v>
      </c>
      <c r="D86" s="77" t="s">
        <v>306</v>
      </c>
      <c r="E86" s="76" t="s">
        <v>11</v>
      </c>
      <c r="F86" s="260"/>
      <c r="G86" s="265">
        <v>140</v>
      </c>
      <c r="H86" s="282"/>
      <c r="I86" s="288"/>
      <c r="J86" s="116">
        <v>5</v>
      </c>
      <c r="K86" s="117">
        <v>10</v>
      </c>
      <c r="L86" s="117">
        <f t="shared" si="7"/>
        <v>700</v>
      </c>
      <c r="M86" s="378">
        <f t="shared" si="8"/>
        <v>70</v>
      </c>
      <c r="N86" s="289"/>
      <c r="O86" s="276"/>
      <c r="P86" s="118">
        <v>0</v>
      </c>
      <c r="Q86" s="118">
        <f t="shared" si="9"/>
        <v>0</v>
      </c>
      <c r="R86" s="125">
        <f t="shared" si="10"/>
        <v>0</v>
      </c>
      <c r="S86" s="370" cm="1">
        <f t="array" ref="S86">_xlfn.IFS(E86="Air",R86,E86="Sea",M86,E86="Air+Sea",M86+R86)</f>
        <v>70</v>
      </c>
      <c r="T86" s="240"/>
    </row>
    <row r="87" spans="1:20" ht="18" customHeight="1" thickBot="1" x14ac:dyDescent="0.3">
      <c r="A87" s="1083"/>
      <c r="B87" s="297" t="s">
        <v>381</v>
      </c>
      <c r="C87" s="81"/>
      <c r="D87" s="81"/>
      <c r="E87" s="81"/>
      <c r="F87" s="236"/>
      <c r="G87" s="267"/>
      <c r="H87" s="298"/>
      <c r="I87" s="283"/>
      <c r="J87" s="124"/>
      <c r="K87" s="118">
        <v>10</v>
      </c>
      <c r="L87" s="118">
        <f t="shared" si="7"/>
        <v>0</v>
      </c>
      <c r="M87" s="380">
        <f t="shared" si="8"/>
        <v>0</v>
      </c>
      <c r="N87" s="283"/>
      <c r="O87" s="276"/>
      <c r="P87" s="118">
        <v>0</v>
      </c>
      <c r="Q87" s="277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ht="18" customHeight="1" x14ac:dyDescent="0.25">
      <c r="A88" s="1088" t="s">
        <v>413</v>
      </c>
      <c r="B88" s="304" t="s">
        <v>311</v>
      </c>
      <c r="C88" s="84" t="s">
        <v>311</v>
      </c>
      <c r="D88" s="84" t="s">
        <v>537</v>
      </c>
      <c r="E88" s="84" t="s">
        <v>11</v>
      </c>
      <c r="F88" s="85"/>
      <c r="G88" s="268">
        <v>260</v>
      </c>
      <c r="H88" s="292" t="s">
        <v>537</v>
      </c>
      <c r="I88" s="302"/>
      <c r="J88" s="65">
        <v>1</v>
      </c>
      <c r="K88" s="121">
        <v>10</v>
      </c>
      <c r="L88" s="121">
        <f t="shared" si="7"/>
        <v>260</v>
      </c>
      <c r="M88" s="379">
        <f t="shared" si="8"/>
        <v>26</v>
      </c>
      <c r="N88" s="289"/>
      <c r="O88" s="276"/>
      <c r="P88" s="118">
        <v>0</v>
      </c>
      <c r="Q88" s="277">
        <f t="shared" si="9"/>
        <v>0</v>
      </c>
      <c r="R88" s="125">
        <f t="shared" si="10"/>
        <v>0</v>
      </c>
      <c r="S88" s="371" cm="1">
        <f t="array" ref="S88">_xlfn.IFS(E88="Air",R88,E88="Sea",M88,E88="Air+Sea",M88+R88)</f>
        <v>26</v>
      </c>
      <c r="T88" s="240"/>
    </row>
    <row r="89" spans="1:20" ht="18" customHeight="1" x14ac:dyDescent="0.25">
      <c r="A89" s="1089"/>
      <c r="B89" s="304"/>
      <c r="C89" s="84" t="s">
        <v>311</v>
      </c>
      <c r="D89" s="84" t="s">
        <v>538</v>
      </c>
      <c r="E89" s="84" t="s">
        <v>11</v>
      </c>
      <c r="F89" s="85"/>
      <c r="G89" s="268">
        <v>1200</v>
      </c>
      <c r="H89" s="292"/>
      <c r="I89" s="302"/>
      <c r="J89" s="65">
        <v>0.25</v>
      </c>
      <c r="K89" s="121">
        <v>10</v>
      </c>
      <c r="L89" s="121">
        <f t="shared" si="7"/>
        <v>300</v>
      </c>
      <c r="M89" s="379">
        <f t="shared" si="8"/>
        <v>30</v>
      </c>
      <c r="N89" s="289"/>
      <c r="O89" s="276"/>
      <c r="P89" s="118">
        <v>0</v>
      </c>
      <c r="Q89" s="277">
        <f t="shared" si="9"/>
        <v>0</v>
      </c>
      <c r="R89" s="125">
        <f t="shared" si="10"/>
        <v>0</v>
      </c>
      <c r="S89" s="371" cm="1">
        <f t="array" ref="S89">_xlfn.IFS(E89="Air",R89,E89="Sea",M89,E89="Air+Sea",M89+R89)</f>
        <v>30</v>
      </c>
      <c r="T89" s="240"/>
    </row>
    <row r="90" spans="1:20" ht="18" customHeight="1" x14ac:dyDescent="0.25">
      <c r="A90" s="1089"/>
      <c r="B90" s="304"/>
      <c r="C90" s="84" t="s">
        <v>311</v>
      </c>
      <c r="D90" s="84" t="s">
        <v>577</v>
      </c>
      <c r="E90" s="84" t="s">
        <v>11</v>
      </c>
      <c r="F90" s="85"/>
      <c r="G90" s="268">
        <v>400</v>
      </c>
      <c r="H90" s="292"/>
      <c r="I90" s="302">
        <v>0.5</v>
      </c>
      <c r="J90" s="65">
        <v>0.25</v>
      </c>
      <c r="K90" s="121">
        <v>10</v>
      </c>
      <c r="L90" s="121">
        <f t="shared" si="7"/>
        <v>100</v>
      </c>
      <c r="M90" s="379">
        <f t="shared" si="8"/>
        <v>5</v>
      </c>
      <c r="N90" s="289"/>
      <c r="O90" s="276"/>
      <c r="P90" s="118">
        <v>0</v>
      </c>
      <c r="Q90" s="277">
        <f t="shared" si="9"/>
        <v>0</v>
      </c>
      <c r="R90" s="125">
        <f t="shared" si="10"/>
        <v>0</v>
      </c>
      <c r="S90" s="371" cm="1">
        <f t="array" ref="S90">_xlfn.IFS(E90="Air",R90,E90="Sea",M90,E90="Air+Sea",M90+R90)</f>
        <v>5</v>
      </c>
      <c r="T90" s="240"/>
    </row>
    <row r="91" spans="1:20" ht="18" customHeight="1" x14ac:dyDescent="0.25">
      <c r="A91" s="1089"/>
      <c r="B91" s="297" t="s">
        <v>381</v>
      </c>
      <c r="C91" s="81"/>
      <c r="D91" s="81"/>
      <c r="E91" s="81"/>
      <c r="F91" s="236"/>
      <c r="G91" s="267"/>
      <c r="H91" s="298"/>
      <c r="I91" s="283"/>
      <c r="J91" s="124"/>
      <c r="K91" s="118">
        <v>10</v>
      </c>
      <c r="L91" s="118">
        <f t="shared" si="7"/>
        <v>0</v>
      </c>
      <c r="M91" s="380">
        <f t="shared" si="8"/>
        <v>0</v>
      </c>
      <c r="N91" s="283"/>
      <c r="O91" s="276"/>
      <c r="P91" s="118">
        <v>0</v>
      </c>
      <c r="Q91" s="277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s="36" customFormat="1" ht="18" customHeight="1" x14ac:dyDescent="0.25">
      <c r="A92" s="1089"/>
      <c r="B92" s="305" t="s">
        <v>414</v>
      </c>
      <c r="C92" s="237" t="s">
        <v>317</v>
      </c>
      <c r="D92" s="237" t="s">
        <v>318</v>
      </c>
      <c r="E92" s="237" t="s">
        <v>11</v>
      </c>
      <c r="F92" s="238"/>
      <c r="G92" s="269">
        <v>870</v>
      </c>
      <c r="H92" s="306"/>
      <c r="I92" s="307"/>
      <c r="J92" s="138">
        <v>0.125</v>
      </c>
      <c r="K92" s="139">
        <v>10</v>
      </c>
      <c r="L92" s="139">
        <f t="shared" si="7"/>
        <v>108.75</v>
      </c>
      <c r="M92" s="381">
        <f t="shared" si="8"/>
        <v>10.875</v>
      </c>
      <c r="N92" s="283"/>
      <c r="O92" s="276"/>
      <c r="P92" s="118">
        <v>0</v>
      </c>
      <c r="Q92" s="277">
        <f t="shared" si="9"/>
        <v>0</v>
      </c>
      <c r="R92" s="125">
        <f t="shared" si="10"/>
        <v>0</v>
      </c>
      <c r="S92" s="373" cm="1">
        <f t="array" ref="S92">_xlfn.IFS(E92="Air",R92,E92="Sea",M92,E92="Air+Sea",M92+R92)</f>
        <v>10.875</v>
      </c>
      <c r="T92" s="240"/>
    </row>
    <row r="93" spans="1:20" ht="18" customHeight="1" x14ac:dyDescent="0.25">
      <c r="A93" s="1089"/>
      <c r="B93" s="88" t="s">
        <v>415</v>
      </c>
      <c r="C93" s="89" t="s">
        <v>404</v>
      </c>
      <c r="D93" s="89" t="s">
        <v>416</v>
      </c>
      <c r="E93" s="89" t="s">
        <v>11</v>
      </c>
      <c r="F93" s="262"/>
      <c r="G93" s="270">
        <v>240</v>
      </c>
      <c r="H93" s="306"/>
      <c r="I93" s="308"/>
      <c r="J93" s="138">
        <v>10</v>
      </c>
      <c r="K93" s="139">
        <v>10</v>
      </c>
      <c r="L93" s="139">
        <f t="shared" si="7"/>
        <v>2400</v>
      </c>
      <c r="M93" s="382">
        <f t="shared" si="8"/>
        <v>240</v>
      </c>
      <c r="N93" s="309"/>
      <c r="O93" s="276"/>
      <c r="P93" s="118">
        <v>0</v>
      </c>
      <c r="Q93" s="277">
        <f t="shared" si="9"/>
        <v>0</v>
      </c>
      <c r="R93" s="125">
        <f t="shared" si="10"/>
        <v>0</v>
      </c>
      <c r="S93" s="373" cm="1">
        <f t="array" ref="S93">_xlfn.IFS(E93="Air",R93,E93="Sea",M93,E93="Air+Sea",M93+R93)</f>
        <v>240</v>
      </c>
      <c r="T93" s="240"/>
    </row>
    <row r="94" spans="1:20" ht="18" customHeight="1" x14ac:dyDescent="0.25">
      <c r="A94" s="1089"/>
      <c r="B94" s="88" t="s">
        <v>417</v>
      </c>
      <c r="C94" s="89" t="s">
        <v>418</v>
      </c>
      <c r="D94" s="89" t="s">
        <v>419</v>
      </c>
      <c r="E94" s="89" t="s">
        <v>11</v>
      </c>
      <c r="F94" s="262"/>
      <c r="G94" s="270">
        <v>240</v>
      </c>
      <c r="H94" s="306"/>
      <c r="I94" s="308"/>
      <c r="J94" s="138">
        <v>8</v>
      </c>
      <c r="K94" s="139">
        <v>10</v>
      </c>
      <c r="L94" s="139">
        <f t="shared" si="7"/>
        <v>1920</v>
      </c>
      <c r="M94" s="382">
        <f t="shared" si="8"/>
        <v>192</v>
      </c>
      <c r="N94" s="309"/>
      <c r="O94" s="276"/>
      <c r="P94" s="118">
        <v>0</v>
      </c>
      <c r="Q94" s="277">
        <f t="shared" si="9"/>
        <v>0</v>
      </c>
      <c r="R94" s="125">
        <f t="shared" si="10"/>
        <v>0</v>
      </c>
      <c r="S94" s="373" cm="1">
        <f t="array" ref="S94">_xlfn.IFS(E94="Air",R94,E94="Sea",M94,E94="Air+Sea",M94+R94)</f>
        <v>192</v>
      </c>
      <c r="T94" s="240"/>
    </row>
    <row r="95" spans="1:20" ht="18" customHeight="1" x14ac:dyDescent="0.25">
      <c r="A95" s="1089"/>
      <c r="B95" s="297" t="s">
        <v>420</v>
      </c>
      <c r="C95" s="81" t="s">
        <v>404</v>
      </c>
      <c r="D95" s="81"/>
      <c r="E95" s="81"/>
      <c r="F95" s="236"/>
      <c r="G95" s="267"/>
      <c r="H95" s="298"/>
      <c r="I95" s="283"/>
      <c r="J95" s="124"/>
      <c r="K95" s="118">
        <v>10</v>
      </c>
      <c r="L95" s="118">
        <f t="shared" si="7"/>
        <v>0</v>
      </c>
      <c r="M95" s="380">
        <f t="shared" si="8"/>
        <v>0</v>
      </c>
      <c r="N95" s="283"/>
      <c r="O95" s="276"/>
      <c r="P95" s="118">
        <v>0</v>
      </c>
      <c r="Q95" s="277">
        <f t="shared" si="9"/>
        <v>0</v>
      </c>
      <c r="R95" s="125">
        <f t="shared" si="10"/>
        <v>0</v>
      </c>
      <c r="S95" s="372" t="e" cm="1">
        <f t="array" ref="S95">_xlfn.IFS(E95="Air",R95,E95="Sea",M95,E95="Air+Sea",M95+R95)</f>
        <v>#N/A</v>
      </c>
      <c r="T95" s="240"/>
    </row>
    <row r="96" spans="1:20" ht="18" customHeight="1" x14ac:dyDescent="0.25">
      <c r="A96" s="1089"/>
      <c r="B96" s="297" t="s">
        <v>421</v>
      </c>
      <c r="C96" s="81" t="s">
        <v>404</v>
      </c>
      <c r="D96" s="81"/>
      <c r="E96" s="81"/>
      <c r="F96" s="236"/>
      <c r="G96" s="267"/>
      <c r="H96" s="298"/>
      <c r="I96" s="283"/>
      <c r="J96" s="124"/>
      <c r="K96" s="118">
        <v>10</v>
      </c>
      <c r="L96" s="118">
        <f t="shared" si="7"/>
        <v>0</v>
      </c>
      <c r="M96" s="380">
        <f t="shared" si="8"/>
        <v>0</v>
      </c>
      <c r="N96" s="283"/>
      <c r="O96" s="276"/>
      <c r="P96" s="118">
        <v>0</v>
      </c>
      <c r="Q96" s="277">
        <f t="shared" si="9"/>
        <v>0</v>
      </c>
      <c r="R96" s="125">
        <f t="shared" si="10"/>
        <v>0</v>
      </c>
      <c r="S96" s="372" t="e" cm="1">
        <f t="array" ref="S96">_xlfn.IFS(E96="Air",R96,E96="Sea",M96,E96="Air+Sea",M96+R96)</f>
        <v>#N/A</v>
      </c>
      <c r="T96" s="240"/>
    </row>
    <row r="97" spans="1:21" ht="18" customHeight="1" x14ac:dyDescent="0.25">
      <c r="A97" s="1089"/>
      <c r="B97" s="297" t="s">
        <v>422</v>
      </c>
      <c r="C97" s="81" t="s">
        <v>404</v>
      </c>
      <c r="D97" s="81"/>
      <c r="E97" s="81"/>
      <c r="F97" s="236"/>
      <c r="G97" s="267"/>
      <c r="H97" s="298"/>
      <c r="I97" s="283"/>
      <c r="J97" s="124"/>
      <c r="K97" s="118">
        <v>10</v>
      </c>
      <c r="L97" s="118">
        <f t="shared" si="7"/>
        <v>0</v>
      </c>
      <c r="M97" s="380">
        <f t="shared" si="8"/>
        <v>0</v>
      </c>
      <c r="N97" s="283"/>
      <c r="O97" s="276"/>
      <c r="P97" s="118">
        <v>0</v>
      </c>
      <c r="Q97" s="277">
        <f t="shared" si="9"/>
        <v>0</v>
      </c>
      <c r="R97" s="125">
        <f t="shared" si="10"/>
        <v>0</v>
      </c>
      <c r="S97" s="372" t="e" cm="1">
        <f t="array" ref="S97">_xlfn.IFS(E97="Air",R97,E97="Sea",M97,E97="Air+Sea",M97+R97)</f>
        <v>#N/A</v>
      </c>
      <c r="T97" s="240"/>
    </row>
    <row r="98" spans="1:21" ht="18" customHeight="1" x14ac:dyDescent="0.25">
      <c r="A98" s="1089"/>
      <c r="B98" s="297" t="s">
        <v>423</v>
      </c>
      <c r="C98" s="81" t="s">
        <v>424</v>
      </c>
      <c r="D98" s="81"/>
      <c r="E98" s="81"/>
      <c r="F98" s="236"/>
      <c r="G98" s="267"/>
      <c r="H98" s="298"/>
      <c r="I98" s="283"/>
      <c r="J98" s="124"/>
      <c r="K98" s="118">
        <v>10</v>
      </c>
      <c r="L98" s="118">
        <f t="shared" si="7"/>
        <v>0</v>
      </c>
      <c r="M98" s="380">
        <f t="shared" si="8"/>
        <v>0</v>
      </c>
      <c r="N98" s="283"/>
      <c r="O98" s="276"/>
      <c r="P98" s="118">
        <v>0</v>
      </c>
      <c r="Q98" s="277">
        <f t="shared" si="9"/>
        <v>0</v>
      </c>
      <c r="R98" s="125">
        <f t="shared" si="10"/>
        <v>0</v>
      </c>
      <c r="S98" s="372" t="e" cm="1">
        <f t="array" ref="S98">_xlfn.IFS(E98="Air",R98,E98="Sea",M98,E98="Air+Sea",M98+R98)</f>
        <v>#N/A</v>
      </c>
      <c r="T98" s="240"/>
    </row>
    <row r="99" spans="1:21" ht="18" customHeight="1" x14ac:dyDescent="0.25">
      <c r="A99" s="1089"/>
      <c r="B99" s="297" t="s">
        <v>425</v>
      </c>
      <c r="C99" s="81" t="s">
        <v>311</v>
      </c>
      <c r="D99" s="81"/>
      <c r="E99" s="81"/>
      <c r="F99" s="236"/>
      <c r="G99" s="267"/>
      <c r="H99" s="298"/>
      <c r="I99" s="283"/>
      <c r="J99" s="124"/>
      <c r="K99" s="118">
        <v>10</v>
      </c>
      <c r="L99" s="118">
        <f t="shared" si="7"/>
        <v>0</v>
      </c>
      <c r="M99" s="380">
        <f t="shared" si="8"/>
        <v>0</v>
      </c>
      <c r="N99" s="283"/>
      <c r="O99" s="276"/>
      <c r="P99" s="118">
        <v>0</v>
      </c>
      <c r="Q99" s="277">
        <f t="shared" si="9"/>
        <v>0</v>
      </c>
      <c r="R99" s="125">
        <f t="shared" si="10"/>
        <v>0</v>
      </c>
      <c r="S99" s="372" t="e" cm="1">
        <f t="array" ref="S99">_xlfn.IFS(E99="Air",R99,E99="Sea",M99,E99="Air+Sea",M99+R99)</f>
        <v>#N/A</v>
      </c>
      <c r="T99" s="240"/>
    </row>
    <row r="100" spans="1:21" ht="18" customHeight="1" x14ac:dyDescent="0.25">
      <c r="A100" s="1089"/>
      <c r="B100" s="297" t="s">
        <v>426</v>
      </c>
      <c r="C100" s="81" t="s">
        <v>407</v>
      </c>
      <c r="D100" s="81"/>
      <c r="E100" s="81"/>
      <c r="F100" s="236"/>
      <c r="G100" s="267"/>
      <c r="H100" s="298"/>
      <c r="I100" s="283"/>
      <c r="J100" s="124"/>
      <c r="K100" s="118">
        <v>10</v>
      </c>
      <c r="L100" s="118">
        <f t="shared" si="7"/>
        <v>0</v>
      </c>
      <c r="M100" s="380">
        <f t="shared" si="8"/>
        <v>0</v>
      </c>
      <c r="N100" s="283"/>
      <c r="O100" s="276"/>
      <c r="P100" s="118">
        <v>0</v>
      </c>
      <c r="Q100" s="277">
        <f t="shared" si="9"/>
        <v>0</v>
      </c>
      <c r="R100" s="125">
        <f t="shared" si="10"/>
        <v>0</v>
      </c>
      <c r="S100" s="372" t="e" cm="1">
        <f t="array" ref="S100">_xlfn.IFS(E100="Air",R100,E100="Sea",M100,E100="Air+Sea",M100+R100)</f>
        <v>#N/A</v>
      </c>
      <c r="T100" s="240"/>
    </row>
    <row r="101" spans="1:21" ht="18" customHeight="1" x14ac:dyDescent="0.25">
      <c r="A101" s="1089"/>
      <c r="B101" s="297" t="s">
        <v>427</v>
      </c>
      <c r="C101" s="81" t="s">
        <v>428</v>
      </c>
      <c r="D101" s="81"/>
      <c r="E101" s="81"/>
      <c r="F101" s="236"/>
      <c r="G101" s="267"/>
      <c r="H101" s="298"/>
      <c r="I101" s="283"/>
      <c r="J101" s="124"/>
      <c r="K101" s="118">
        <v>10</v>
      </c>
      <c r="L101" s="118">
        <f t="shared" si="7"/>
        <v>0</v>
      </c>
      <c r="M101" s="380">
        <f t="shared" si="8"/>
        <v>0</v>
      </c>
      <c r="N101" s="283"/>
      <c r="O101" s="276"/>
      <c r="P101" s="118">
        <v>0</v>
      </c>
      <c r="Q101" s="277">
        <f t="shared" si="9"/>
        <v>0</v>
      </c>
      <c r="R101" s="125">
        <f t="shared" si="10"/>
        <v>0</v>
      </c>
      <c r="S101" s="372" t="e" cm="1">
        <f t="array" ref="S101">_xlfn.IFS(E101="Air",R101,E101="Sea",M101,E101="Air+Sea",M101+R101)</f>
        <v>#N/A</v>
      </c>
      <c r="T101" s="240"/>
    </row>
    <row r="102" spans="1:21" ht="18" customHeight="1" x14ac:dyDescent="0.25">
      <c r="A102" s="1089"/>
      <c r="B102" s="297" t="s">
        <v>429</v>
      </c>
      <c r="C102" s="81" t="s">
        <v>407</v>
      </c>
      <c r="D102" s="81"/>
      <c r="E102" s="81"/>
      <c r="F102" s="236"/>
      <c r="G102" s="267"/>
      <c r="H102" s="298"/>
      <c r="I102" s="283"/>
      <c r="J102" s="124"/>
      <c r="K102" s="118">
        <v>10</v>
      </c>
      <c r="L102" s="118">
        <f t="shared" si="7"/>
        <v>0</v>
      </c>
      <c r="M102" s="380">
        <f t="shared" si="8"/>
        <v>0</v>
      </c>
      <c r="N102" s="283"/>
      <c r="O102" s="276"/>
      <c r="P102" s="118">
        <v>0</v>
      </c>
      <c r="Q102" s="277">
        <f t="shared" si="9"/>
        <v>0</v>
      </c>
      <c r="R102" s="125">
        <f t="shared" si="10"/>
        <v>0</v>
      </c>
      <c r="S102" s="372" t="e" cm="1">
        <f t="array" ref="S102">_xlfn.IFS(E102="Air",R102,E102="Sea",M102,E102="Air+Sea",M102+R102)</f>
        <v>#N/A</v>
      </c>
      <c r="T102" s="240"/>
    </row>
    <row r="103" spans="1:21" s="36" customFormat="1" ht="18" customHeight="1" x14ac:dyDescent="0.25">
      <c r="A103" s="1089"/>
      <c r="B103" s="297" t="s">
        <v>430</v>
      </c>
      <c r="C103" s="81" t="s">
        <v>431</v>
      </c>
      <c r="D103" s="81"/>
      <c r="E103" s="81"/>
      <c r="F103" s="236"/>
      <c r="G103" s="267"/>
      <c r="H103" s="298"/>
      <c r="I103" s="283"/>
      <c r="J103" s="124"/>
      <c r="K103" s="118">
        <v>10</v>
      </c>
      <c r="L103" s="118">
        <f t="shared" si="7"/>
        <v>0</v>
      </c>
      <c r="M103" s="380">
        <f t="shared" si="8"/>
        <v>0</v>
      </c>
      <c r="N103" s="283"/>
      <c r="O103" s="276"/>
      <c r="P103" s="118">
        <v>0</v>
      </c>
      <c r="Q103" s="277">
        <f t="shared" si="9"/>
        <v>0</v>
      </c>
      <c r="R103" s="125">
        <f t="shared" si="10"/>
        <v>0</v>
      </c>
      <c r="S103" s="372" t="e" cm="1">
        <f t="array" ref="S103">_xlfn.IFS(E103="Air",R103,E103="Sea",M103,E103="Air+Sea",M103+R103)</f>
        <v>#N/A</v>
      </c>
      <c r="T103" s="240"/>
    </row>
    <row r="104" spans="1:21" ht="18" customHeight="1" thickBot="1" x14ac:dyDescent="0.3">
      <c r="A104" s="1090"/>
      <c r="B104" s="362" t="s">
        <v>432</v>
      </c>
      <c r="C104" s="363" t="s">
        <v>433</v>
      </c>
      <c r="D104" s="363"/>
      <c r="E104" s="363" t="s">
        <v>11</v>
      </c>
      <c r="F104" s="364"/>
      <c r="G104" s="365">
        <v>500</v>
      </c>
      <c r="H104" s="366"/>
      <c r="I104" s="376"/>
      <c r="J104" s="182">
        <v>0.5</v>
      </c>
      <c r="K104" s="183">
        <v>10</v>
      </c>
      <c r="L104" s="183">
        <f t="shared" si="7"/>
        <v>250</v>
      </c>
      <c r="M104" s="383">
        <f t="shared" si="8"/>
        <v>25</v>
      </c>
      <c r="N104" s="385"/>
      <c r="O104" s="341"/>
      <c r="P104" s="200">
        <v>0</v>
      </c>
      <c r="Q104" s="342">
        <f t="shared" si="9"/>
        <v>0</v>
      </c>
      <c r="R104" s="201">
        <f t="shared" si="10"/>
        <v>0</v>
      </c>
      <c r="S104" s="374" cm="1">
        <f t="array" ref="S104">_xlfn.IFS(E104="Air",R104,E104="Sea",M104,E104="Air+Sea",M104+R104)</f>
        <v>25</v>
      </c>
      <c r="T104" s="240"/>
    </row>
    <row r="105" spans="1:21" ht="15.75" thickBot="1" x14ac:dyDescent="0.3">
      <c r="A105" s="310"/>
      <c r="I105" s="160"/>
      <c r="M105" s="172"/>
      <c r="N105" s="160"/>
      <c r="S105" s="205"/>
    </row>
    <row r="106" spans="1:21" ht="72.75" customHeight="1" x14ac:dyDescent="0.25">
      <c r="A106" s="310"/>
      <c r="I106" s="312"/>
      <c r="J106" s="66" t="s">
        <v>434</v>
      </c>
      <c r="K106" s="243">
        <f>IF([2]Booking_SGN!$B$2="SGN",INDEX([2]!volume,MATCH($I$11,[2]!customer,0),MATCH([2]Booking_SGN!$C$3,[2]!week,0)),0)</f>
        <v>0</v>
      </c>
      <c r="L106" s="243">
        <f>SUM(L13:L104)</f>
        <v>40558.75</v>
      </c>
      <c r="M106" s="244">
        <f>SUM(M13:M104)</f>
        <v>4556.0749999999998</v>
      </c>
      <c r="N106" s="160"/>
      <c r="O106" s="66" t="s">
        <v>434</v>
      </c>
      <c r="P106" s="243">
        <f>IF([2]Booking_SGN!$B$2="SGN",INDEX([2]!volume,MATCH($N$11,[2]!customer,0),MATCH([2]Booking_SGN!$C$3,[2]!week,0)),0)</f>
        <v>0</v>
      </c>
      <c r="Q106" s="243">
        <f>SUM(Q13:Q105)</f>
        <v>945</v>
      </c>
      <c r="R106" s="244">
        <f>SUM(R13:R104)</f>
        <v>0</v>
      </c>
      <c r="S106" s="245">
        <f>R106+M106</f>
        <v>4556.0749999999998</v>
      </c>
      <c r="T106" s="246"/>
    </row>
    <row r="107" spans="1:21" ht="15.75" thickBot="1" x14ac:dyDescent="0.3">
      <c r="A107" s="310"/>
      <c r="I107" s="160"/>
      <c r="J107" s="67" t="s">
        <v>435</v>
      </c>
      <c r="K107" s="72"/>
      <c r="L107" s="72"/>
      <c r="M107" s="247">
        <f>M106*K106/40/3600</f>
        <v>0</v>
      </c>
      <c r="N107" s="161"/>
      <c r="O107" s="67" t="s">
        <v>435</v>
      </c>
      <c r="P107" s="72"/>
      <c r="Q107" s="72"/>
      <c r="R107" s="247">
        <f>R106*P106/40/3600</f>
        <v>0</v>
      </c>
      <c r="S107" s="248">
        <f t="shared" ref="S107" si="11">R107+M107</f>
        <v>0</v>
      </c>
      <c r="T107" s="249"/>
    </row>
    <row r="108" spans="1:21" ht="16.5" customHeight="1" thickBot="1" x14ac:dyDescent="0.3">
      <c r="A108" s="310"/>
      <c r="I108" s="160"/>
      <c r="M108" s="172"/>
      <c r="N108" s="160"/>
      <c r="S108" s="205"/>
    </row>
    <row r="109" spans="1:21" ht="23.25" customHeight="1" x14ac:dyDescent="0.25">
      <c r="A109" s="1088" t="s">
        <v>436</v>
      </c>
      <c r="B109" s="313" t="s">
        <v>437</v>
      </c>
      <c r="C109" s="56" t="s">
        <v>183</v>
      </c>
      <c r="D109" s="233" t="s">
        <v>438</v>
      </c>
      <c r="E109" s="233" t="s">
        <v>11</v>
      </c>
      <c r="F109" s="64"/>
      <c r="G109" s="216">
        <v>20</v>
      </c>
      <c r="H109" s="314"/>
      <c r="I109" s="333"/>
      <c r="J109" s="198">
        <v>5</v>
      </c>
      <c r="K109" s="177">
        <v>10</v>
      </c>
      <c r="L109" s="177">
        <f t="shared" ref="L109:L153" si="12">IF(C109="APLL BK",G109,G109*J109)</f>
        <v>100</v>
      </c>
      <c r="M109" s="334">
        <f t="shared" ref="M109:M153" si="13">IFERROR(IF(OR(E109="Sea",E109="Air+Sea"),IF(C109="APLL BK",G109*IF(I109="",1,I109),L109/K109*IF(I109="",1,I109)),0),0)</f>
        <v>10</v>
      </c>
      <c r="N109" s="335"/>
      <c r="O109" s="250"/>
      <c r="P109" s="202">
        <v>0</v>
      </c>
      <c r="Q109" s="251">
        <f t="shared" ref="Q109:Q153" si="14">IF(C109="APLL BK",G109,G109*O109)</f>
        <v>0</v>
      </c>
      <c r="R109" s="167">
        <f t="shared" ref="R109:R153" si="15">IFERROR(IF(OR(E109="Air",E109="Air+Sea"),IF(C109="APLL BK",G109*IF(N109="",1,N109),Q109/P109*IF(N109="",1,N109)),0),0)</f>
        <v>0</v>
      </c>
      <c r="S109" s="114" cm="1">
        <f t="array" ref="S109">_xlfn.IFS(E109="Air",R109,E109="Sea",M109,E109="Air+Sea",M109+R109)</f>
        <v>10</v>
      </c>
      <c r="T109" s="240"/>
      <c r="U109" s="36"/>
    </row>
    <row r="110" spans="1:21" ht="23.25" customHeight="1" x14ac:dyDescent="0.25">
      <c r="A110" s="1089"/>
      <c r="B110" s="287" t="s">
        <v>439</v>
      </c>
      <c r="C110" s="57" t="s">
        <v>311</v>
      </c>
      <c r="D110" s="77" t="s">
        <v>440</v>
      </c>
      <c r="E110" s="77" t="s">
        <v>11</v>
      </c>
      <c r="F110" s="146"/>
      <c r="G110" s="217">
        <v>25</v>
      </c>
      <c r="H110" s="315"/>
      <c r="I110" s="316"/>
      <c r="J110" s="147">
        <v>0.6</v>
      </c>
      <c r="K110" s="117">
        <v>10</v>
      </c>
      <c r="L110" s="117">
        <f t="shared" si="12"/>
        <v>15</v>
      </c>
      <c r="M110" s="192">
        <f t="shared" si="13"/>
        <v>1.5</v>
      </c>
      <c r="N110" s="322"/>
      <c r="O110" s="276"/>
      <c r="P110" s="118">
        <v>0</v>
      </c>
      <c r="Q110" s="277">
        <f t="shared" si="14"/>
        <v>0</v>
      </c>
      <c r="R110" s="131">
        <f t="shared" si="15"/>
        <v>0</v>
      </c>
      <c r="S110" s="119" cm="1">
        <f t="array" ref="S110">_xlfn.IFS(E110="Air",R110,E110="Sea",M110,E110="Air+Sea",M110+R110)</f>
        <v>1.5</v>
      </c>
      <c r="T110" s="240"/>
      <c r="U110" s="36"/>
    </row>
    <row r="111" spans="1:21" ht="23.25" customHeight="1" x14ac:dyDescent="0.25">
      <c r="A111" s="1089"/>
      <c r="B111" s="287"/>
      <c r="C111" s="57" t="s">
        <v>311</v>
      </c>
      <c r="D111" s="77" t="s">
        <v>441</v>
      </c>
      <c r="E111" s="77" t="s">
        <v>11</v>
      </c>
      <c r="F111" s="146"/>
      <c r="G111" s="217">
        <v>5</v>
      </c>
      <c r="H111" s="315"/>
      <c r="I111" s="316"/>
      <c r="J111" s="147">
        <v>0.6</v>
      </c>
      <c r="K111" s="117">
        <v>10</v>
      </c>
      <c r="L111" s="117">
        <f t="shared" si="12"/>
        <v>3</v>
      </c>
      <c r="M111" s="192">
        <f t="shared" si="13"/>
        <v>0.3</v>
      </c>
      <c r="N111" s="322"/>
      <c r="O111" s="276"/>
      <c r="P111" s="118">
        <v>0</v>
      </c>
      <c r="Q111" s="277">
        <f t="shared" si="14"/>
        <v>0</v>
      </c>
      <c r="R111" s="131">
        <f t="shared" si="15"/>
        <v>0</v>
      </c>
      <c r="S111" s="119" cm="1">
        <f t="array" ref="S111">_xlfn.IFS(E111="Air",R111,E111="Sea",M111,E111="Air+Sea",M111+R111)</f>
        <v>0.3</v>
      </c>
      <c r="T111" s="240"/>
      <c r="U111" s="36"/>
    </row>
    <row r="112" spans="1:21" ht="23.25" customHeight="1" x14ac:dyDescent="0.25">
      <c r="A112" s="1089"/>
      <c r="B112" s="287"/>
      <c r="C112" s="57" t="s">
        <v>311</v>
      </c>
      <c r="D112" s="77" t="s">
        <v>442</v>
      </c>
      <c r="E112" s="77" t="s">
        <v>11</v>
      </c>
      <c r="F112" s="146"/>
      <c r="G112" s="217">
        <v>5</v>
      </c>
      <c r="H112" s="315"/>
      <c r="I112" s="316"/>
      <c r="J112" s="147">
        <v>0.6</v>
      </c>
      <c r="K112" s="117">
        <v>10</v>
      </c>
      <c r="L112" s="117">
        <f t="shared" si="12"/>
        <v>3</v>
      </c>
      <c r="M112" s="192">
        <f t="shared" si="13"/>
        <v>0.3</v>
      </c>
      <c r="N112" s="322"/>
      <c r="O112" s="276"/>
      <c r="P112" s="118">
        <v>0</v>
      </c>
      <c r="Q112" s="277">
        <f t="shared" si="14"/>
        <v>0</v>
      </c>
      <c r="R112" s="131">
        <f t="shared" si="15"/>
        <v>0</v>
      </c>
      <c r="S112" s="119" cm="1">
        <f t="array" ref="S112">_xlfn.IFS(E112="Air",R112,E112="Sea",M112,E112="Air+Sea",M112+R112)</f>
        <v>0.3</v>
      </c>
      <c r="T112" s="240"/>
      <c r="U112" s="36"/>
    </row>
    <row r="113" spans="1:21" ht="23.25" customHeight="1" x14ac:dyDescent="0.25">
      <c r="A113" s="1089"/>
      <c r="B113" s="287" t="s">
        <v>443</v>
      </c>
      <c r="C113" s="57" t="s">
        <v>520</v>
      </c>
      <c r="D113" s="77" t="s">
        <v>540</v>
      </c>
      <c r="E113" s="77" t="s">
        <v>11</v>
      </c>
      <c r="F113" s="146"/>
      <c r="G113" s="217">
        <v>10</v>
      </c>
      <c r="H113" s="317"/>
      <c r="I113" s="316"/>
      <c r="J113" s="147">
        <v>5</v>
      </c>
      <c r="K113" s="117">
        <v>10</v>
      </c>
      <c r="L113" s="117">
        <f t="shared" si="12"/>
        <v>50</v>
      </c>
      <c r="M113" s="192">
        <f t="shared" si="13"/>
        <v>5</v>
      </c>
      <c r="N113" s="322"/>
      <c r="O113" s="276"/>
      <c r="P113" s="118">
        <v>0</v>
      </c>
      <c r="Q113" s="277">
        <f t="shared" si="14"/>
        <v>0</v>
      </c>
      <c r="R113" s="131">
        <f t="shared" si="15"/>
        <v>0</v>
      </c>
      <c r="S113" s="119" cm="1">
        <f t="array" ref="S113">_xlfn.IFS(E113="Air",R113,E113="Sea",M113,E113="Air+Sea",M113+R113)</f>
        <v>5</v>
      </c>
      <c r="T113" s="240"/>
      <c r="U113" s="36"/>
    </row>
    <row r="114" spans="1:21" ht="23.25" customHeight="1" x14ac:dyDescent="0.25">
      <c r="A114" s="1089"/>
      <c r="B114" s="287"/>
      <c r="C114" s="57" t="s">
        <v>520</v>
      </c>
      <c r="D114" s="77" t="s">
        <v>445</v>
      </c>
      <c r="E114" s="77" t="s">
        <v>11</v>
      </c>
      <c r="F114" s="146"/>
      <c r="G114" s="217">
        <v>35</v>
      </c>
      <c r="H114" s="318"/>
      <c r="I114" s="316">
        <v>0.01</v>
      </c>
      <c r="J114" s="147">
        <v>5</v>
      </c>
      <c r="K114" s="117">
        <v>10</v>
      </c>
      <c r="L114" s="117">
        <f t="shared" si="12"/>
        <v>175</v>
      </c>
      <c r="M114" s="192">
        <f t="shared" si="13"/>
        <v>0.17500000000000002</v>
      </c>
      <c r="N114" s="322"/>
      <c r="O114" s="276"/>
      <c r="P114" s="118">
        <v>0</v>
      </c>
      <c r="Q114" s="277">
        <f t="shared" si="14"/>
        <v>0</v>
      </c>
      <c r="R114" s="131">
        <f t="shared" si="15"/>
        <v>0</v>
      </c>
      <c r="S114" s="119" cm="1">
        <f t="array" ref="S114">_xlfn.IFS(E114="Air",R114,E114="Sea",M114,E114="Air+Sea",M114+R114)</f>
        <v>0.17500000000000002</v>
      </c>
      <c r="T114" s="240"/>
    </row>
    <row r="115" spans="1:21" ht="23.25" customHeight="1" x14ac:dyDescent="0.25">
      <c r="A115" s="1089"/>
      <c r="B115" s="287"/>
      <c r="C115" s="57" t="s">
        <v>520</v>
      </c>
      <c r="D115" s="77" t="s">
        <v>243</v>
      </c>
      <c r="E115" s="77" t="s">
        <v>11</v>
      </c>
      <c r="F115" s="146"/>
      <c r="G115" s="217">
        <v>5</v>
      </c>
      <c r="H115" s="318"/>
      <c r="I115" s="316"/>
      <c r="J115" s="147">
        <v>5</v>
      </c>
      <c r="K115" s="117">
        <v>10</v>
      </c>
      <c r="L115" s="117">
        <f t="shared" si="12"/>
        <v>25</v>
      </c>
      <c r="M115" s="192">
        <f t="shared" si="13"/>
        <v>2.5</v>
      </c>
      <c r="N115" s="322"/>
      <c r="O115" s="276"/>
      <c r="P115" s="118">
        <v>0</v>
      </c>
      <c r="Q115" s="277">
        <f t="shared" si="14"/>
        <v>0</v>
      </c>
      <c r="R115" s="131">
        <f t="shared" si="15"/>
        <v>0</v>
      </c>
      <c r="S115" s="119" cm="1">
        <f t="array" ref="S115">_xlfn.IFS(E115="Air",R115,E115="Sea",M115,E115="Air+Sea",M115+R115)</f>
        <v>2.5</v>
      </c>
      <c r="T115" s="240"/>
      <c r="U115" s="36"/>
    </row>
    <row r="116" spans="1:21" ht="23.25" customHeight="1" x14ac:dyDescent="0.25">
      <c r="A116" s="1089"/>
      <c r="B116" s="287"/>
      <c r="C116" s="57" t="s">
        <v>520</v>
      </c>
      <c r="D116" s="77" t="s">
        <v>446</v>
      </c>
      <c r="E116" s="77" t="s">
        <v>11</v>
      </c>
      <c r="F116" s="146"/>
      <c r="G116" s="217">
        <v>10</v>
      </c>
      <c r="H116" s="318"/>
      <c r="I116" s="316"/>
      <c r="J116" s="147">
        <v>5</v>
      </c>
      <c r="K116" s="117">
        <v>10</v>
      </c>
      <c r="L116" s="117">
        <f t="shared" si="12"/>
        <v>50</v>
      </c>
      <c r="M116" s="192">
        <f t="shared" si="13"/>
        <v>5</v>
      </c>
      <c r="N116" s="322"/>
      <c r="O116" s="276"/>
      <c r="P116" s="118">
        <v>0</v>
      </c>
      <c r="Q116" s="277">
        <f t="shared" si="14"/>
        <v>0</v>
      </c>
      <c r="R116" s="131">
        <f t="shared" si="15"/>
        <v>0</v>
      </c>
      <c r="S116" s="119" cm="1">
        <f t="array" ref="S116">_xlfn.IFS(E116="Air",R116,E116="Sea",M116,E116="Air+Sea",M116+R116)</f>
        <v>5</v>
      </c>
      <c r="T116" s="240"/>
      <c r="U116" s="36"/>
    </row>
    <row r="117" spans="1:21" ht="23.25" customHeight="1" x14ac:dyDescent="0.25">
      <c r="A117" s="1089"/>
      <c r="B117" s="319" t="s">
        <v>447</v>
      </c>
      <c r="C117" s="58" t="s">
        <v>153</v>
      </c>
      <c r="D117" s="275" t="s">
        <v>448</v>
      </c>
      <c r="E117" s="275"/>
      <c r="F117" s="148"/>
      <c r="G117" s="219"/>
      <c r="H117" s="320"/>
      <c r="I117" s="164"/>
      <c r="J117" s="149"/>
      <c r="K117" s="220">
        <v>10</v>
      </c>
      <c r="L117" s="118">
        <f t="shared" si="12"/>
        <v>0</v>
      </c>
      <c r="M117" s="194">
        <f t="shared" si="13"/>
        <v>0</v>
      </c>
      <c r="N117" s="322"/>
      <c r="O117" s="276"/>
      <c r="P117" s="118">
        <v>0</v>
      </c>
      <c r="Q117" s="277">
        <f t="shared" si="14"/>
        <v>0</v>
      </c>
      <c r="R117" s="131">
        <f t="shared" si="15"/>
        <v>0</v>
      </c>
      <c r="S117" s="126" t="e" cm="1">
        <f t="array" ref="S117">_xlfn.IFS(E117="Air",R117,E117="Sea",M117,E117="Air+Sea",M117+R117)</f>
        <v>#N/A</v>
      </c>
      <c r="T117" s="240"/>
      <c r="U117" s="36"/>
    </row>
    <row r="118" spans="1:21" ht="23.25" customHeight="1" x14ac:dyDescent="0.25">
      <c r="A118" s="1089"/>
      <c r="B118" s="287"/>
      <c r="C118" s="57" t="s">
        <v>520</v>
      </c>
      <c r="D118" s="77" t="s">
        <v>541</v>
      </c>
      <c r="E118" s="77" t="s">
        <v>542</v>
      </c>
      <c r="F118" s="146"/>
      <c r="G118" s="217">
        <v>10</v>
      </c>
      <c r="H118" s="315"/>
      <c r="I118" s="316"/>
      <c r="J118" s="147">
        <v>5</v>
      </c>
      <c r="K118" s="117">
        <v>10</v>
      </c>
      <c r="L118" s="117">
        <f t="shared" si="12"/>
        <v>50</v>
      </c>
      <c r="M118" s="192">
        <f t="shared" si="13"/>
        <v>5</v>
      </c>
      <c r="N118" s="322"/>
      <c r="O118" s="276"/>
      <c r="P118" s="277">
        <v>0</v>
      </c>
      <c r="Q118" s="277">
        <f t="shared" si="14"/>
        <v>0</v>
      </c>
      <c r="R118" s="131">
        <f t="shared" si="15"/>
        <v>0</v>
      </c>
      <c r="S118" s="119" cm="1">
        <f t="array" ref="S118">_xlfn.IFS(E118="Air",R118,E118="Sea",M118,E118="Air+Sea",M118+R118)</f>
        <v>5</v>
      </c>
      <c r="T118" s="240"/>
      <c r="U118" s="36"/>
    </row>
    <row r="119" spans="1:21" ht="23.25" customHeight="1" x14ac:dyDescent="0.25">
      <c r="A119" s="1089"/>
      <c r="B119" s="319" t="s">
        <v>449</v>
      </c>
      <c r="C119" s="58" t="s">
        <v>153</v>
      </c>
      <c r="D119" s="275" t="s">
        <v>450</v>
      </c>
      <c r="E119" s="275"/>
      <c r="F119" s="148"/>
      <c r="G119" s="219"/>
      <c r="H119" s="320"/>
      <c r="I119" s="164"/>
      <c r="J119" s="149"/>
      <c r="K119" s="220">
        <v>10</v>
      </c>
      <c r="L119" s="118">
        <f t="shared" si="12"/>
        <v>0</v>
      </c>
      <c r="M119" s="194">
        <f t="shared" si="13"/>
        <v>0</v>
      </c>
      <c r="N119" s="322"/>
      <c r="O119" s="276"/>
      <c r="P119" s="118">
        <v>0</v>
      </c>
      <c r="Q119" s="277">
        <f t="shared" si="14"/>
        <v>0</v>
      </c>
      <c r="R119" s="131">
        <f t="shared" si="15"/>
        <v>0</v>
      </c>
      <c r="S119" s="126" t="e" cm="1">
        <f t="array" ref="S119">_xlfn.IFS(E119="Air",R119,E119="Sea",M119,E119="Air+Sea",M119+R119)</f>
        <v>#N/A</v>
      </c>
      <c r="T119" s="240"/>
      <c r="U119" s="36"/>
    </row>
    <row r="120" spans="1:21" ht="23.25" customHeight="1" x14ac:dyDescent="0.25">
      <c r="A120" s="1089"/>
      <c r="B120" s="319"/>
      <c r="C120" s="58" t="s">
        <v>153</v>
      </c>
      <c r="D120" s="275" t="s">
        <v>451</v>
      </c>
      <c r="E120" s="275"/>
      <c r="F120" s="148"/>
      <c r="G120" s="219"/>
      <c r="H120" s="320"/>
      <c r="I120" s="164"/>
      <c r="J120" s="149"/>
      <c r="K120" s="220">
        <v>10</v>
      </c>
      <c r="L120" s="118">
        <f t="shared" si="12"/>
        <v>0</v>
      </c>
      <c r="M120" s="194">
        <f t="shared" si="13"/>
        <v>0</v>
      </c>
      <c r="N120" s="322"/>
      <c r="O120" s="276"/>
      <c r="P120" s="118">
        <v>0</v>
      </c>
      <c r="Q120" s="277">
        <f t="shared" si="14"/>
        <v>0</v>
      </c>
      <c r="R120" s="131">
        <f t="shared" si="15"/>
        <v>0</v>
      </c>
      <c r="S120" s="126" t="e" cm="1">
        <f t="array" ref="S120">_xlfn.IFS(E120="Air",R120,E120="Sea",M120,E120="Air+Sea",M120+R120)</f>
        <v>#N/A</v>
      </c>
      <c r="T120" s="240"/>
      <c r="U120" s="36"/>
    </row>
    <row r="121" spans="1:21" ht="23.25" customHeight="1" x14ac:dyDescent="0.25">
      <c r="A121" s="1089"/>
      <c r="B121" s="319"/>
      <c r="C121" s="58" t="s">
        <v>153</v>
      </c>
      <c r="D121" s="275" t="s">
        <v>452</v>
      </c>
      <c r="E121" s="275"/>
      <c r="F121" s="148"/>
      <c r="G121" s="219"/>
      <c r="H121" s="320"/>
      <c r="I121" s="164"/>
      <c r="J121" s="149"/>
      <c r="K121" s="220">
        <v>10</v>
      </c>
      <c r="L121" s="118">
        <f t="shared" si="12"/>
        <v>0</v>
      </c>
      <c r="M121" s="194">
        <f t="shared" si="13"/>
        <v>0</v>
      </c>
      <c r="N121" s="322"/>
      <c r="O121" s="276"/>
      <c r="P121" s="118">
        <v>0</v>
      </c>
      <c r="Q121" s="277">
        <f t="shared" si="14"/>
        <v>0</v>
      </c>
      <c r="R121" s="131">
        <f t="shared" si="15"/>
        <v>0</v>
      </c>
      <c r="S121" s="126" t="e" cm="1">
        <f t="array" ref="S121">_xlfn.IFS(E121="Air",R121,E121="Sea",M121,E121="Air+Sea",M121+R121)</f>
        <v>#N/A</v>
      </c>
      <c r="T121" s="240"/>
      <c r="U121" s="36"/>
    </row>
    <row r="122" spans="1:21" ht="23.25" customHeight="1" x14ac:dyDescent="0.25">
      <c r="A122" s="1089"/>
      <c r="B122" s="319" t="s">
        <v>453</v>
      </c>
      <c r="C122" s="58" t="s">
        <v>153</v>
      </c>
      <c r="D122" s="275" t="s">
        <v>454</v>
      </c>
      <c r="E122" s="275"/>
      <c r="F122" s="148"/>
      <c r="G122" s="219"/>
      <c r="H122" s="320"/>
      <c r="I122" s="164"/>
      <c r="J122" s="149"/>
      <c r="K122" s="220">
        <v>10</v>
      </c>
      <c r="L122" s="118">
        <f t="shared" si="12"/>
        <v>0</v>
      </c>
      <c r="M122" s="194">
        <f t="shared" si="13"/>
        <v>0</v>
      </c>
      <c r="N122" s="322"/>
      <c r="O122" s="276"/>
      <c r="P122" s="118">
        <v>0</v>
      </c>
      <c r="Q122" s="277">
        <f t="shared" si="14"/>
        <v>0</v>
      </c>
      <c r="R122" s="131">
        <f t="shared" si="15"/>
        <v>0</v>
      </c>
      <c r="S122" s="126" t="e" cm="1">
        <f t="array" ref="S122">_xlfn.IFS(E122="Air",R122,E122="Sea",M122,E122="Air+Sea",M122+R122)</f>
        <v>#N/A</v>
      </c>
      <c r="T122" s="240"/>
      <c r="U122" s="36"/>
    </row>
    <row r="123" spans="1:21" ht="23.25" customHeight="1" x14ac:dyDescent="0.25">
      <c r="A123" s="1089"/>
      <c r="B123" s="287" t="s">
        <v>455</v>
      </c>
      <c r="C123" s="57" t="s">
        <v>456</v>
      </c>
      <c r="D123" s="77" t="s">
        <v>457</v>
      </c>
      <c r="E123" s="77" t="s">
        <v>11</v>
      </c>
      <c r="F123" s="146">
        <v>20</v>
      </c>
      <c r="G123" s="217">
        <v>20</v>
      </c>
      <c r="H123" s="315"/>
      <c r="I123" s="316"/>
      <c r="J123" s="147">
        <v>5</v>
      </c>
      <c r="K123" s="117">
        <v>10</v>
      </c>
      <c r="L123" s="117">
        <f t="shared" si="12"/>
        <v>100</v>
      </c>
      <c r="M123" s="192">
        <f t="shared" si="13"/>
        <v>10</v>
      </c>
      <c r="N123" s="322"/>
      <c r="O123" s="276"/>
      <c r="P123" s="118">
        <v>0</v>
      </c>
      <c r="Q123" s="277">
        <f t="shared" si="14"/>
        <v>0</v>
      </c>
      <c r="R123" s="131">
        <f t="shared" si="15"/>
        <v>0</v>
      </c>
      <c r="S123" s="119" cm="1">
        <f t="array" ref="S123">_xlfn.IFS(E123="Air",R123,E123="Sea",M123,E123="Air+Sea",M123+R123)</f>
        <v>10</v>
      </c>
      <c r="T123" s="240"/>
      <c r="U123" s="36"/>
    </row>
    <row r="124" spans="1:21" ht="23.25" customHeight="1" x14ac:dyDescent="0.25">
      <c r="A124" s="1089"/>
      <c r="B124" s="287" t="s">
        <v>458</v>
      </c>
      <c r="C124" s="57" t="s">
        <v>456</v>
      </c>
      <c r="D124" s="77" t="s">
        <v>459</v>
      </c>
      <c r="E124" s="77" t="s">
        <v>11</v>
      </c>
      <c r="F124" s="146"/>
      <c r="G124" s="217">
        <v>60</v>
      </c>
      <c r="H124" s="315"/>
      <c r="I124" s="316"/>
      <c r="J124" s="147">
        <v>5</v>
      </c>
      <c r="K124" s="117">
        <v>10</v>
      </c>
      <c r="L124" s="117">
        <f t="shared" si="12"/>
        <v>300</v>
      </c>
      <c r="M124" s="192">
        <f t="shared" si="13"/>
        <v>30</v>
      </c>
      <c r="N124" s="322"/>
      <c r="O124" s="276"/>
      <c r="P124" s="118">
        <v>0</v>
      </c>
      <c r="Q124" s="277">
        <f t="shared" si="14"/>
        <v>0</v>
      </c>
      <c r="R124" s="131">
        <f t="shared" si="15"/>
        <v>0</v>
      </c>
      <c r="S124" s="119" cm="1">
        <f t="array" ref="S124">_xlfn.IFS(E124="Air",R124,E124="Sea",M124,E124="Air+Sea",M124+R124)</f>
        <v>30</v>
      </c>
      <c r="T124" s="240"/>
      <c r="U124" s="36"/>
    </row>
    <row r="125" spans="1:21" ht="23.25" customHeight="1" x14ac:dyDescent="0.25">
      <c r="A125" s="1089"/>
      <c r="B125" s="287"/>
      <c r="C125" s="57" t="s">
        <v>456</v>
      </c>
      <c r="D125" s="77" t="s">
        <v>460</v>
      </c>
      <c r="E125" s="77" t="s">
        <v>11</v>
      </c>
      <c r="F125" s="146"/>
      <c r="G125" s="217">
        <v>75</v>
      </c>
      <c r="H125" s="315"/>
      <c r="I125" s="316">
        <v>0.01</v>
      </c>
      <c r="J125" s="147">
        <v>5</v>
      </c>
      <c r="K125" s="117">
        <v>10</v>
      </c>
      <c r="L125" s="117">
        <f t="shared" si="12"/>
        <v>375</v>
      </c>
      <c r="M125" s="192">
        <f t="shared" si="13"/>
        <v>0.375</v>
      </c>
      <c r="N125" s="322"/>
      <c r="O125" s="276"/>
      <c r="P125" s="118">
        <v>0</v>
      </c>
      <c r="Q125" s="277">
        <f t="shared" si="14"/>
        <v>0</v>
      </c>
      <c r="R125" s="131">
        <f t="shared" si="15"/>
        <v>0</v>
      </c>
      <c r="S125" s="119" cm="1">
        <f t="array" ref="S125">_xlfn.IFS(E125="Air",R125,E125="Sea",M125,E125="Air+Sea",M125+R125)</f>
        <v>0.375</v>
      </c>
      <c r="T125" s="240"/>
      <c r="U125" s="36"/>
    </row>
    <row r="126" spans="1:21" ht="23.25" customHeight="1" x14ac:dyDescent="0.25">
      <c r="A126" s="1089"/>
      <c r="B126" s="287"/>
      <c r="C126" s="57" t="s">
        <v>520</v>
      </c>
      <c r="D126" s="77" t="s">
        <v>461</v>
      </c>
      <c r="E126" s="77" t="s">
        <v>11</v>
      </c>
      <c r="F126" s="146"/>
      <c r="G126" s="217">
        <v>60</v>
      </c>
      <c r="H126" s="315"/>
      <c r="I126" s="316"/>
      <c r="J126" s="147">
        <v>5</v>
      </c>
      <c r="K126" s="117">
        <v>10</v>
      </c>
      <c r="L126" s="117">
        <f t="shared" si="12"/>
        <v>300</v>
      </c>
      <c r="M126" s="192">
        <f t="shared" si="13"/>
        <v>30</v>
      </c>
      <c r="N126" s="322"/>
      <c r="O126" s="276"/>
      <c r="P126" s="118">
        <v>0</v>
      </c>
      <c r="Q126" s="277">
        <f t="shared" si="14"/>
        <v>0</v>
      </c>
      <c r="R126" s="131">
        <f t="shared" si="15"/>
        <v>0</v>
      </c>
      <c r="S126" s="119" cm="1">
        <f t="array" ref="S126">_xlfn.IFS(E126="Air",R126,E126="Sea",M126,E126="Air+Sea",M126+R126)</f>
        <v>30</v>
      </c>
      <c r="T126" s="240"/>
      <c r="U126" s="36"/>
    </row>
    <row r="127" spans="1:21" ht="23.25" customHeight="1" x14ac:dyDescent="0.25">
      <c r="A127" s="1089"/>
      <c r="B127" s="287"/>
      <c r="C127" s="57" t="s">
        <v>520</v>
      </c>
      <c r="D127" s="77" t="s">
        <v>462</v>
      </c>
      <c r="E127" s="77" t="s">
        <v>11</v>
      </c>
      <c r="F127" s="146"/>
      <c r="G127" s="217">
        <v>75</v>
      </c>
      <c r="H127" s="315"/>
      <c r="I127" s="316">
        <v>0.01</v>
      </c>
      <c r="J127" s="147">
        <v>5</v>
      </c>
      <c r="K127" s="117">
        <v>10</v>
      </c>
      <c r="L127" s="117">
        <f t="shared" si="12"/>
        <v>375</v>
      </c>
      <c r="M127" s="192">
        <f t="shared" si="13"/>
        <v>0.375</v>
      </c>
      <c r="N127" s="322"/>
      <c r="O127" s="276"/>
      <c r="P127" s="118">
        <v>0</v>
      </c>
      <c r="Q127" s="277">
        <f t="shared" si="14"/>
        <v>0</v>
      </c>
      <c r="R127" s="131">
        <f t="shared" si="15"/>
        <v>0</v>
      </c>
      <c r="S127" s="119" cm="1">
        <f t="array" ref="S127">_xlfn.IFS(E127="Air",R127,E127="Sea",M127,E127="Air+Sea",M127+R127)</f>
        <v>0.375</v>
      </c>
      <c r="T127" s="240"/>
      <c r="U127" s="36"/>
    </row>
    <row r="128" spans="1:21" ht="23.25" customHeight="1" x14ac:dyDescent="0.25">
      <c r="A128" s="1089"/>
      <c r="B128" s="287" t="s">
        <v>463</v>
      </c>
      <c r="C128" s="57" t="s">
        <v>456</v>
      </c>
      <c r="D128" s="77" t="s">
        <v>464</v>
      </c>
      <c r="E128" s="77" t="s">
        <v>11</v>
      </c>
      <c r="F128" s="146"/>
      <c r="G128" s="217">
        <v>5</v>
      </c>
      <c r="H128" s="315"/>
      <c r="I128" s="316"/>
      <c r="J128" s="147">
        <v>5</v>
      </c>
      <c r="K128" s="117">
        <v>10</v>
      </c>
      <c r="L128" s="117">
        <f t="shared" si="12"/>
        <v>25</v>
      </c>
      <c r="M128" s="192">
        <f t="shared" si="13"/>
        <v>2.5</v>
      </c>
      <c r="N128" s="322"/>
      <c r="O128" s="276"/>
      <c r="P128" s="118">
        <v>0</v>
      </c>
      <c r="Q128" s="277">
        <f t="shared" si="14"/>
        <v>0</v>
      </c>
      <c r="R128" s="131">
        <f t="shared" si="15"/>
        <v>0</v>
      </c>
      <c r="S128" s="119" cm="1">
        <f t="array" ref="S128">_xlfn.IFS(E128="Air",R128,E128="Sea",M128,E128="Air+Sea",M128+R128)</f>
        <v>2.5</v>
      </c>
      <c r="T128" s="240"/>
      <c r="U128" s="36"/>
    </row>
    <row r="129" spans="1:21" ht="23.25" customHeight="1" x14ac:dyDescent="0.25">
      <c r="A129" s="1089"/>
      <c r="B129" s="287"/>
      <c r="C129" s="57" t="s">
        <v>456</v>
      </c>
      <c r="D129" s="77" t="s">
        <v>543</v>
      </c>
      <c r="E129" s="77" t="s">
        <v>11</v>
      </c>
      <c r="F129" s="146"/>
      <c r="G129" s="217">
        <v>15</v>
      </c>
      <c r="H129" s="315"/>
      <c r="I129" s="316"/>
      <c r="J129" s="147">
        <v>5</v>
      </c>
      <c r="K129" s="117">
        <v>10</v>
      </c>
      <c r="L129" s="117">
        <f t="shared" si="12"/>
        <v>75</v>
      </c>
      <c r="M129" s="192">
        <f t="shared" si="13"/>
        <v>7.5</v>
      </c>
      <c r="N129" s="322"/>
      <c r="O129" s="276"/>
      <c r="P129" s="118">
        <v>0</v>
      </c>
      <c r="Q129" s="277">
        <f t="shared" si="14"/>
        <v>0</v>
      </c>
      <c r="R129" s="131">
        <f t="shared" si="15"/>
        <v>0</v>
      </c>
      <c r="S129" s="119" cm="1">
        <f t="array" ref="S129">_xlfn.IFS(E129="Air",R129,E129="Sea",M129,E129="Air+Sea",M129+R129)</f>
        <v>7.5</v>
      </c>
      <c r="T129" s="240"/>
      <c r="U129" s="36"/>
    </row>
    <row r="130" spans="1:21" ht="23.25" customHeight="1" x14ac:dyDescent="0.25">
      <c r="A130" s="1089"/>
      <c r="B130" s="319"/>
      <c r="C130" s="58" t="s">
        <v>456</v>
      </c>
      <c r="D130" s="275" t="s">
        <v>544</v>
      </c>
      <c r="E130" s="275"/>
      <c r="F130" s="148"/>
      <c r="G130" s="219"/>
      <c r="H130" s="320"/>
      <c r="I130" s="164"/>
      <c r="J130" s="149"/>
      <c r="K130" s="220">
        <v>10</v>
      </c>
      <c r="L130" s="220">
        <f t="shared" si="12"/>
        <v>0</v>
      </c>
      <c r="M130" s="194">
        <f t="shared" si="13"/>
        <v>0</v>
      </c>
      <c r="N130" s="322"/>
      <c r="O130" s="276"/>
      <c r="P130" s="118">
        <v>0</v>
      </c>
      <c r="Q130" s="277">
        <f t="shared" si="14"/>
        <v>0</v>
      </c>
      <c r="R130" s="131">
        <f t="shared" si="15"/>
        <v>0</v>
      </c>
      <c r="S130" s="126" t="e" cm="1">
        <f t="array" ref="S130">_xlfn.IFS(E130="Air",R130,E130="Sea",M130,E130="Air+Sea",M130+R130)</f>
        <v>#N/A</v>
      </c>
      <c r="T130" s="240"/>
      <c r="U130" s="36"/>
    </row>
    <row r="131" spans="1:21" ht="23.25" customHeight="1" x14ac:dyDescent="0.25">
      <c r="A131" s="1089"/>
      <c r="B131" s="287"/>
      <c r="C131" s="57" t="s">
        <v>456</v>
      </c>
      <c r="D131" s="84" t="s">
        <v>545</v>
      </c>
      <c r="E131" s="77" t="s">
        <v>542</v>
      </c>
      <c r="F131" s="146"/>
      <c r="G131" s="217">
        <v>10</v>
      </c>
      <c r="H131" s="315"/>
      <c r="I131" s="316"/>
      <c r="J131" s="147">
        <v>5</v>
      </c>
      <c r="K131" s="117">
        <v>10</v>
      </c>
      <c r="L131" s="117">
        <f t="shared" si="12"/>
        <v>50</v>
      </c>
      <c r="M131" s="192">
        <f t="shared" si="13"/>
        <v>5</v>
      </c>
      <c r="N131" s="322"/>
      <c r="O131" s="276"/>
      <c r="P131" s="277">
        <v>0</v>
      </c>
      <c r="Q131" s="277">
        <f t="shared" si="14"/>
        <v>0</v>
      </c>
      <c r="R131" s="131">
        <f t="shared" si="15"/>
        <v>0</v>
      </c>
      <c r="S131" s="119" cm="1">
        <f t="array" ref="S131">_xlfn.IFS(E131="Air",R131,E131="Sea",M131,E131="Air+Sea",M131+R131)</f>
        <v>5</v>
      </c>
      <c r="T131" s="240"/>
      <c r="U131" s="36"/>
    </row>
    <row r="132" spans="1:21" ht="23.25" customHeight="1" x14ac:dyDescent="0.25">
      <c r="A132" s="1089"/>
      <c r="B132" s="287"/>
      <c r="C132" s="57" t="s">
        <v>456</v>
      </c>
      <c r="D132" s="84" t="s">
        <v>546</v>
      </c>
      <c r="E132" s="77" t="s">
        <v>542</v>
      </c>
      <c r="F132" s="146"/>
      <c r="G132" s="217">
        <v>10</v>
      </c>
      <c r="H132" s="315"/>
      <c r="I132" s="316"/>
      <c r="J132" s="147">
        <v>5</v>
      </c>
      <c r="K132" s="117">
        <v>10</v>
      </c>
      <c r="L132" s="117">
        <f t="shared" si="12"/>
        <v>50</v>
      </c>
      <c r="M132" s="192">
        <f t="shared" si="13"/>
        <v>5</v>
      </c>
      <c r="N132" s="322"/>
      <c r="O132" s="276"/>
      <c r="P132" s="277">
        <v>0</v>
      </c>
      <c r="Q132" s="277">
        <f t="shared" si="14"/>
        <v>0</v>
      </c>
      <c r="R132" s="131">
        <f t="shared" si="15"/>
        <v>0</v>
      </c>
      <c r="S132" s="119" cm="1">
        <f t="array" ref="S132">_xlfn.IFS(E132="Air",R132,E132="Sea",M132,E132="Air+Sea",M132+R132)</f>
        <v>5</v>
      </c>
      <c r="T132" s="240"/>
      <c r="U132" s="36"/>
    </row>
    <row r="133" spans="1:21" ht="23.25" customHeight="1" x14ac:dyDescent="0.25">
      <c r="A133" s="1089"/>
      <c r="B133" s="319"/>
      <c r="C133" s="58" t="s">
        <v>456</v>
      </c>
      <c r="D133" s="275" t="s">
        <v>466</v>
      </c>
      <c r="E133" s="275"/>
      <c r="F133" s="148"/>
      <c r="G133" s="219"/>
      <c r="H133" s="320"/>
      <c r="I133" s="164"/>
      <c r="J133" s="149"/>
      <c r="K133" s="220">
        <v>10</v>
      </c>
      <c r="L133" s="118">
        <f t="shared" si="12"/>
        <v>0</v>
      </c>
      <c r="M133" s="194">
        <f t="shared" si="13"/>
        <v>0</v>
      </c>
      <c r="N133" s="322"/>
      <c r="O133" s="276"/>
      <c r="P133" s="118">
        <v>0</v>
      </c>
      <c r="Q133" s="277">
        <f t="shared" si="14"/>
        <v>0</v>
      </c>
      <c r="R133" s="131">
        <f t="shared" si="15"/>
        <v>0</v>
      </c>
      <c r="S133" s="126" t="e" cm="1">
        <f t="array" ref="S133">_xlfn.IFS(E133="Air",R133,E133="Sea",M133,E133="Air+Sea",M133+R133)</f>
        <v>#N/A</v>
      </c>
      <c r="T133" s="240"/>
      <c r="U133" s="36"/>
    </row>
    <row r="134" spans="1:21" ht="23.25" customHeight="1" x14ac:dyDescent="0.25">
      <c r="A134" s="1089"/>
      <c r="B134" s="287"/>
      <c r="C134" s="57" t="s">
        <v>456</v>
      </c>
      <c r="D134" s="77" t="s">
        <v>467</v>
      </c>
      <c r="E134" s="77" t="s">
        <v>11</v>
      </c>
      <c r="F134" s="146"/>
      <c r="G134" s="217">
        <v>5</v>
      </c>
      <c r="H134" s="315"/>
      <c r="I134" s="316"/>
      <c r="J134" s="147">
        <v>5</v>
      </c>
      <c r="K134" s="117">
        <v>10</v>
      </c>
      <c r="L134" s="117">
        <f t="shared" si="12"/>
        <v>25</v>
      </c>
      <c r="M134" s="192">
        <f t="shared" si="13"/>
        <v>2.5</v>
      </c>
      <c r="N134" s="322"/>
      <c r="O134" s="276"/>
      <c r="P134" s="118">
        <v>0</v>
      </c>
      <c r="Q134" s="277">
        <f t="shared" si="14"/>
        <v>0</v>
      </c>
      <c r="R134" s="131">
        <f t="shared" si="15"/>
        <v>0</v>
      </c>
      <c r="S134" s="119" cm="1">
        <f t="array" ref="S134">_xlfn.IFS(E134="Air",R134,E134="Sea",M134,E134="Air+Sea",M134+R134)</f>
        <v>2.5</v>
      </c>
      <c r="T134" s="240"/>
      <c r="U134" s="36"/>
    </row>
    <row r="135" spans="1:21" ht="23.25" customHeight="1" x14ac:dyDescent="0.25">
      <c r="A135" s="1089"/>
      <c r="B135" s="287" t="s">
        <v>468</v>
      </c>
      <c r="C135" s="58" t="s">
        <v>456</v>
      </c>
      <c r="D135" s="275" t="s">
        <v>469</v>
      </c>
      <c r="E135" s="275"/>
      <c r="F135" s="148"/>
      <c r="G135" s="219"/>
      <c r="H135" s="320"/>
      <c r="I135" s="164"/>
      <c r="J135" s="149"/>
      <c r="K135" s="220">
        <v>10</v>
      </c>
      <c r="L135" s="118">
        <f t="shared" si="12"/>
        <v>0</v>
      </c>
      <c r="M135" s="194">
        <f t="shared" si="13"/>
        <v>0</v>
      </c>
      <c r="N135" s="322"/>
      <c r="O135" s="276"/>
      <c r="P135" s="118">
        <v>0</v>
      </c>
      <c r="Q135" s="277">
        <f t="shared" si="14"/>
        <v>0</v>
      </c>
      <c r="R135" s="131">
        <f t="shared" si="15"/>
        <v>0</v>
      </c>
      <c r="S135" s="126" t="e" cm="1">
        <f t="array" ref="S135">_xlfn.IFS(E135="Air",R135,E135="Sea",M135,E135="Air+Sea",M135+R135)</f>
        <v>#N/A</v>
      </c>
      <c r="T135" s="240"/>
      <c r="U135" s="36"/>
    </row>
    <row r="136" spans="1:21" ht="23.25" customHeight="1" x14ac:dyDescent="0.25">
      <c r="A136" s="1089"/>
      <c r="B136" s="287"/>
      <c r="C136" s="58" t="s">
        <v>456</v>
      </c>
      <c r="D136" s="275" t="s">
        <v>547</v>
      </c>
      <c r="E136" s="275"/>
      <c r="F136" s="148"/>
      <c r="G136" s="219"/>
      <c r="H136" s="320"/>
      <c r="I136" s="164"/>
      <c r="J136" s="149"/>
      <c r="K136" s="220">
        <v>10</v>
      </c>
      <c r="L136" s="118">
        <f t="shared" si="12"/>
        <v>0</v>
      </c>
      <c r="M136" s="194">
        <f t="shared" si="13"/>
        <v>0</v>
      </c>
      <c r="N136" s="322"/>
      <c r="O136" s="276"/>
      <c r="P136" s="118">
        <v>0</v>
      </c>
      <c r="Q136" s="277">
        <f t="shared" si="14"/>
        <v>0</v>
      </c>
      <c r="R136" s="131">
        <f t="shared" si="15"/>
        <v>0</v>
      </c>
      <c r="S136" s="126" t="e" cm="1">
        <f t="array" ref="S136">_xlfn.IFS(E136="Air",R136,E136="Sea",M136,E136="Air+Sea",M136+R136)</f>
        <v>#N/A</v>
      </c>
      <c r="T136" s="240"/>
      <c r="U136" s="36"/>
    </row>
    <row r="137" spans="1:21" ht="23.25" customHeight="1" x14ac:dyDescent="0.25">
      <c r="A137" s="1089"/>
      <c r="B137" s="287"/>
      <c r="C137" s="58" t="s">
        <v>456</v>
      </c>
      <c r="D137" s="275" t="s">
        <v>548</v>
      </c>
      <c r="E137" s="275"/>
      <c r="F137" s="148"/>
      <c r="G137" s="219"/>
      <c r="H137" s="320"/>
      <c r="I137" s="164"/>
      <c r="J137" s="149"/>
      <c r="K137" s="220">
        <v>10</v>
      </c>
      <c r="L137" s="118">
        <f t="shared" si="12"/>
        <v>0</v>
      </c>
      <c r="M137" s="194">
        <f t="shared" si="13"/>
        <v>0</v>
      </c>
      <c r="N137" s="322"/>
      <c r="O137" s="276"/>
      <c r="P137" s="118">
        <v>0</v>
      </c>
      <c r="Q137" s="277">
        <f t="shared" si="14"/>
        <v>0</v>
      </c>
      <c r="R137" s="131">
        <f t="shared" si="15"/>
        <v>0</v>
      </c>
      <c r="S137" s="126" t="e" cm="1">
        <f t="array" ref="S137">_xlfn.IFS(E137="Air",R137,E137="Sea",M137,E137="Air+Sea",M137+R137)</f>
        <v>#N/A</v>
      </c>
      <c r="T137" s="240"/>
      <c r="U137" s="36"/>
    </row>
    <row r="138" spans="1:21" ht="23.25" customHeight="1" x14ac:dyDescent="0.25">
      <c r="A138" s="1089"/>
      <c r="B138" s="287"/>
      <c r="C138" s="58" t="s">
        <v>456</v>
      </c>
      <c r="D138" s="275" t="s">
        <v>549</v>
      </c>
      <c r="E138" s="275"/>
      <c r="F138" s="148"/>
      <c r="G138" s="219"/>
      <c r="H138" s="320"/>
      <c r="I138" s="164"/>
      <c r="J138" s="149"/>
      <c r="K138" s="220">
        <v>10</v>
      </c>
      <c r="L138" s="118">
        <f t="shared" si="12"/>
        <v>0</v>
      </c>
      <c r="M138" s="194">
        <f t="shared" si="13"/>
        <v>0</v>
      </c>
      <c r="N138" s="322"/>
      <c r="O138" s="276"/>
      <c r="P138" s="118">
        <v>0</v>
      </c>
      <c r="Q138" s="277">
        <f t="shared" si="14"/>
        <v>0</v>
      </c>
      <c r="R138" s="131">
        <f t="shared" si="15"/>
        <v>0</v>
      </c>
      <c r="S138" s="126" t="e" cm="1">
        <f t="array" ref="S138">_xlfn.IFS(E138="Air",R138,E138="Sea",M138,E138="Air+Sea",M138+R138)</f>
        <v>#N/A</v>
      </c>
      <c r="T138" s="240"/>
      <c r="U138" s="36"/>
    </row>
    <row r="139" spans="1:21" ht="23.25" customHeight="1" x14ac:dyDescent="0.25">
      <c r="A139" s="1089"/>
      <c r="B139" s="287"/>
      <c r="C139" s="57" t="s">
        <v>550</v>
      </c>
      <c r="D139" s="84" t="s">
        <v>551</v>
      </c>
      <c r="E139" s="77" t="s">
        <v>542</v>
      </c>
      <c r="F139" s="146"/>
      <c r="G139" s="217">
        <v>40</v>
      </c>
      <c r="H139" s="315"/>
      <c r="I139" s="316"/>
      <c r="J139" s="147">
        <v>5</v>
      </c>
      <c r="K139" s="117">
        <v>10</v>
      </c>
      <c r="L139" s="117">
        <f t="shared" si="12"/>
        <v>200</v>
      </c>
      <c r="M139" s="192">
        <f t="shared" si="13"/>
        <v>20</v>
      </c>
      <c r="N139" s="322"/>
      <c r="O139" s="276"/>
      <c r="P139" s="277">
        <v>0</v>
      </c>
      <c r="Q139" s="277">
        <f t="shared" si="14"/>
        <v>0</v>
      </c>
      <c r="R139" s="131">
        <f t="shared" si="15"/>
        <v>0</v>
      </c>
      <c r="S139" s="119" cm="1">
        <f t="array" ref="S139">_xlfn.IFS(E139="Air",R139,E139="Sea",M139,E139="Air+Sea",M139+R139)</f>
        <v>20</v>
      </c>
      <c r="T139" s="240"/>
      <c r="U139" s="36"/>
    </row>
    <row r="140" spans="1:21" ht="23.25" customHeight="1" x14ac:dyDescent="0.25">
      <c r="A140" s="1089"/>
      <c r="B140" s="287" t="s">
        <v>472</v>
      </c>
      <c r="C140" s="57" t="s">
        <v>183</v>
      </c>
      <c r="D140" s="77" t="s">
        <v>243</v>
      </c>
      <c r="E140" s="77" t="s">
        <v>11</v>
      </c>
      <c r="F140" s="146"/>
      <c r="G140" s="217">
        <v>5</v>
      </c>
      <c r="H140" s="315"/>
      <c r="I140" s="316"/>
      <c r="J140" s="147">
        <v>5</v>
      </c>
      <c r="K140" s="117">
        <v>10</v>
      </c>
      <c r="L140" s="117">
        <f t="shared" si="12"/>
        <v>25</v>
      </c>
      <c r="M140" s="192">
        <f t="shared" si="13"/>
        <v>2.5</v>
      </c>
      <c r="N140" s="322"/>
      <c r="O140" s="276"/>
      <c r="P140" s="118">
        <v>0</v>
      </c>
      <c r="Q140" s="277">
        <f t="shared" si="14"/>
        <v>0</v>
      </c>
      <c r="R140" s="131">
        <f t="shared" si="15"/>
        <v>0</v>
      </c>
      <c r="S140" s="119" cm="1">
        <f t="array" ref="S140">_xlfn.IFS(E140="Air",R140,E140="Sea",M140,E140="Air+Sea",M140+R140)</f>
        <v>2.5</v>
      </c>
      <c r="T140" s="240"/>
      <c r="U140" s="36"/>
    </row>
    <row r="141" spans="1:21" ht="23.25" customHeight="1" x14ac:dyDescent="0.25">
      <c r="A141" s="1089"/>
      <c r="B141" s="287"/>
      <c r="C141" s="57" t="s">
        <v>183</v>
      </c>
      <c r="D141" s="77" t="s">
        <v>473</v>
      </c>
      <c r="E141" s="77" t="s">
        <v>11</v>
      </c>
      <c r="F141" s="146"/>
      <c r="G141" s="217">
        <v>25</v>
      </c>
      <c r="H141" s="315"/>
      <c r="I141" s="316"/>
      <c r="J141" s="147">
        <v>5</v>
      </c>
      <c r="K141" s="117">
        <v>10</v>
      </c>
      <c r="L141" s="117">
        <f t="shared" si="12"/>
        <v>125</v>
      </c>
      <c r="M141" s="192">
        <f t="shared" si="13"/>
        <v>12.5</v>
      </c>
      <c r="N141" s="322"/>
      <c r="O141" s="276"/>
      <c r="P141" s="118">
        <v>0</v>
      </c>
      <c r="Q141" s="277">
        <f t="shared" si="14"/>
        <v>0</v>
      </c>
      <c r="R141" s="131">
        <f t="shared" si="15"/>
        <v>0</v>
      </c>
      <c r="S141" s="119" cm="1">
        <f t="array" ref="S141">_xlfn.IFS(E141="Air",R141,E141="Sea",M141,E141="Air+Sea",M141+R141)</f>
        <v>12.5</v>
      </c>
      <c r="T141" s="240"/>
      <c r="U141" s="36"/>
    </row>
    <row r="142" spans="1:21" ht="23.25" customHeight="1" x14ac:dyDescent="0.25">
      <c r="A142" s="1089"/>
      <c r="B142" s="287"/>
      <c r="C142" s="57" t="s">
        <v>183</v>
      </c>
      <c r="D142" s="77" t="s">
        <v>474</v>
      </c>
      <c r="E142" s="77" t="s">
        <v>11</v>
      </c>
      <c r="F142" s="146"/>
      <c r="G142" s="217">
        <v>20</v>
      </c>
      <c r="H142" s="315"/>
      <c r="I142" s="316"/>
      <c r="J142" s="147">
        <v>5</v>
      </c>
      <c r="K142" s="117">
        <v>10</v>
      </c>
      <c r="L142" s="117">
        <f t="shared" si="12"/>
        <v>100</v>
      </c>
      <c r="M142" s="192">
        <f t="shared" si="13"/>
        <v>10</v>
      </c>
      <c r="N142" s="322"/>
      <c r="O142" s="276"/>
      <c r="P142" s="118">
        <v>0</v>
      </c>
      <c r="Q142" s="277">
        <f t="shared" si="14"/>
        <v>0</v>
      </c>
      <c r="R142" s="131">
        <f t="shared" si="15"/>
        <v>0</v>
      </c>
      <c r="S142" s="119" cm="1">
        <f t="array" ref="S142">_xlfn.IFS(E142="Air",R142,E142="Sea",M142,E142="Air+Sea",M142+R142)</f>
        <v>10</v>
      </c>
      <c r="T142" s="240"/>
      <c r="U142" s="36"/>
    </row>
    <row r="143" spans="1:21" ht="23.25" customHeight="1" x14ac:dyDescent="0.25">
      <c r="A143" s="1089"/>
      <c r="B143" s="328" t="s">
        <v>552</v>
      </c>
      <c r="C143" s="58" t="s">
        <v>183</v>
      </c>
      <c r="D143" s="275" t="s">
        <v>553</v>
      </c>
      <c r="E143" s="58"/>
      <c r="F143" s="253"/>
      <c r="G143" s="271"/>
      <c r="H143" s="329"/>
      <c r="I143" s="328"/>
      <c r="J143" s="149"/>
      <c r="K143" s="220">
        <v>10</v>
      </c>
      <c r="L143" s="220">
        <f t="shared" si="12"/>
        <v>0</v>
      </c>
      <c r="M143" s="220">
        <f t="shared" si="13"/>
        <v>0</v>
      </c>
      <c r="N143" s="58"/>
      <c r="O143" s="149"/>
      <c r="P143" s="118">
        <v>0</v>
      </c>
      <c r="Q143" s="277">
        <f t="shared" si="14"/>
        <v>0</v>
      </c>
      <c r="R143" s="131">
        <f t="shared" si="15"/>
        <v>0</v>
      </c>
      <c r="S143" s="126" t="e" cm="1">
        <f t="array" ref="S143">_xlfn.IFS(E143="Air",R143,E143="Sea",M143,E143="Air+Sea",M143+R143)</f>
        <v>#N/A</v>
      </c>
      <c r="T143" s="240"/>
      <c r="U143" s="36"/>
    </row>
    <row r="144" spans="1:21" ht="23.25" customHeight="1" x14ac:dyDescent="0.25">
      <c r="A144" s="1089"/>
      <c r="B144" s="328"/>
      <c r="C144" s="58" t="s">
        <v>183</v>
      </c>
      <c r="D144" s="275" t="s">
        <v>554</v>
      </c>
      <c r="E144" s="58"/>
      <c r="F144" s="253"/>
      <c r="G144" s="271"/>
      <c r="H144" s="329"/>
      <c r="I144" s="328"/>
      <c r="J144" s="149"/>
      <c r="K144" s="220">
        <v>10</v>
      </c>
      <c r="L144" s="220">
        <f t="shared" si="12"/>
        <v>0</v>
      </c>
      <c r="M144" s="220">
        <f t="shared" si="13"/>
        <v>0</v>
      </c>
      <c r="N144" s="58"/>
      <c r="O144" s="149"/>
      <c r="P144" s="118">
        <v>0</v>
      </c>
      <c r="Q144" s="277">
        <f t="shared" si="14"/>
        <v>0</v>
      </c>
      <c r="R144" s="131">
        <f t="shared" si="15"/>
        <v>0</v>
      </c>
      <c r="S144" s="126" t="e" cm="1">
        <f t="array" ref="S144">_xlfn.IFS(E144="Air",R144,E144="Sea",M144,E144="Air+Sea",M144+R144)</f>
        <v>#N/A</v>
      </c>
      <c r="T144" s="240"/>
      <c r="U144" s="36"/>
    </row>
    <row r="145" spans="1:21" ht="23.25" customHeight="1" x14ac:dyDescent="0.25">
      <c r="A145" s="1089"/>
      <c r="B145" s="287"/>
      <c r="C145" s="57" t="s">
        <v>183</v>
      </c>
      <c r="D145" s="77" t="s">
        <v>555</v>
      </c>
      <c r="E145" s="77" t="s">
        <v>542</v>
      </c>
      <c r="F145" s="150"/>
      <c r="G145" s="217">
        <v>15</v>
      </c>
      <c r="H145" s="315"/>
      <c r="I145" s="316"/>
      <c r="J145" s="147">
        <v>5</v>
      </c>
      <c r="K145" s="117">
        <v>10</v>
      </c>
      <c r="L145" s="117">
        <f t="shared" si="12"/>
        <v>75</v>
      </c>
      <c r="M145" s="192">
        <f t="shared" si="13"/>
        <v>7.5</v>
      </c>
      <c r="N145" s="322"/>
      <c r="O145" s="276"/>
      <c r="P145" s="277">
        <v>0</v>
      </c>
      <c r="Q145" s="277">
        <f t="shared" si="14"/>
        <v>0</v>
      </c>
      <c r="R145" s="131">
        <f t="shared" si="15"/>
        <v>0</v>
      </c>
      <c r="S145" s="119" cm="1">
        <f t="array" ref="S145">_xlfn.IFS(E145="Air",R145,E145="Sea",M145,E145="Air+Sea",M145+R145)</f>
        <v>7.5</v>
      </c>
      <c r="T145" s="240"/>
      <c r="U145" s="36"/>
    </row>
    <row r="146" spans="1:21" ht="23.25" customHeight="1" x14ac:dyDescent="0.25">
      <c r="A146" s="1089"/>
      <c r="B146" s="287"/>
      <c r="C146" s="57" t="s">
        <v>183</v>
      </c>
      <c r="D146" s="77" t="s">
        <v>477</v>
      </c>
      <c r="E146" s="77" t="s">
        <v>11</v>
      </c>
      <c r="F146" s="146">
        <v>60</v>
      </c>
      <c r="G146" s="217">
        <v>60</v>
      </c>
      <c r="H146" s="315"/>
      <c r="I146" s="316">
        <v>0.01</v>
      </c>
      <c r="J146" s="147">
        <v>5</v>
      </c>
      <c r="K146" s="117">
        <v>10</v>
      </c>
      <c r="L146" s="117">
        <f t="shared" si="12"/>
        <v>300</v>
      </c>
      <c r="M146" s="192">
        <f t="shared" si="13"/>
        <v>0.3</v>
      </c>
      <c r="N146" s="322"/>
      <c r="O146" s="276"/>
      <c r="P146" s="118">
        <v>0</v>
      </c>
      <c r="Q146" s="277">
        <f t="shared" si="14"/>
        <v>0</v>
      </c>
      <c r="R146" s="131">
        <f t="shared" si="15"/>
        <v>0</v>
      </c>
      <c r="S146" s="119" cm="1">
        <f t="array" ref="S146">_xlfn.IFS(E146="Air",R146,E146="Sea",M146,E146="Air+Sea",M146+R146)</f>
        <v>0.3</v>
      </c>
      <c r="T146" s="240"/>
      <c r="U146" s="36"/>
    </row>
    <row r="147" spans="1:21" ht="23.25" customHeight="1" x14ac:dyDescent="0.25">
      <c r="A147" s="1089"/>
      <c r="B147" s="304" t="s">
        <v>415</v>
      </c>
      <c r="C147" s="84" t="s">
        <v>404</v>
      </c>
      <c r="D147" s="84" t="s">
        <v>416</v>
      </c>
      <c r="E147" s="84" t="s">
        <v>11</v>
      </c>
      <c r="F147" s="85"/>
      <c r="G147" s="272">
        <v>15</v>
      </c>
      <c r="H147" s="292"/>
      <c r="I147" s="321"/>
      <c r="J147" s="65">
        <v>8</v>
      </c>
      <c r="K147" s="121">
        <v>10</v>
      </c>
      <c r="L147" s="121">
        <f t="shared" si="12"/>
        <v>120</v>
      </c>
      <c r="M147" s="193">
        <f t="shared" si="13"/>
        <v>12</v>
      </c>
      <c r="N147" s="322"/>
      <c r="O147" s="276"/>
      <c r="P147" s="118">
        <v>0</v>
      </c>
      <c r="Q147" s="277">
        <f t="shared" si="14"/>
        <v>0</v>
      </c>
      <c r="R147" s="131">
        <f t="shared" si="15"/>
        <v>0</v>
      </c>
      <c r="S147" s="127" cm="1">
        <f t="array" ref="S147">_xlfn.IFS(E147="Air",R147,E147="Sea",M147,E147="Air+Sea",M147+R147)</f>
        <v>12</v>
      </c>
      <c r="T147" s="240"/>
      <c r="U147" s="36"/>
    </row>
    <row r="148" spans="1:21" ht="23.25" customHeight="1" x14ac:dyDescent="0.25">
      <c r="A148" s="1089"/>
      <c r="B148" s="319" t="s">
        <v>478</v>
      </c>
      <c r="C148" s="58" t="s">
        <v>479</v>
      </c>
      <c r="D148" s="275" t="s">
        <v>480</v>
      </c>
      <c r="E148" s="275"/>
      <c r="F148" s="148"/>
      <c r="G148" s="219"/>
      <c r="H148" s="320"/>
      <c r="I148" s="164"/>
      <c r="J148" s="149"/>
      <c r="K148" s="118">
        <v>10</v>
      </c>
      <c r="L148" s="118">
        <f t="shared" si="12"/>
        <v>0</v>
      </c>
      <c r="M148" s="194">
        <f t="shared" si="13"/>
        <v>0</v>
      </c>
      <c r="N148" s="322"/>
      <c r="O148" s="276"/>
      <c r="P148" s="118">
        <v>0</v>
      </c>
      <c r="Q148" s="277">
        <f t="shared" si="14"/>
        <v>0</v>
      </c>
      <c r="R148" s="131">
        <f t="shared" si="15"/>
        <v>0</v>
      </c>
      <c r="S148" s="126" t="e" cm="1">
        <f t="array" ref="S148">_xlfn.IFS(E148="Air",R148,E148="Sea",M148,E148="Air+Sea",M148+R148)</f>
        <v>#N/A</v>
      </c>
      <c r="T148" s="240"/>
      <c r="U148" s="36"/>
    </row>
    <row r="149" spans="1:21" ht="23.25" customHeight="1" x14ac:dyDescent="0.25">
      <c r="A149" s="1089"/>
      <c r="B149" s="319"/>
      <c r="C149" s="58" t="s">
        <v>479</v>
      </c>
      <c r="D149" s="275" t="s">
        <v>481</v>
      </c>
      <c r="E149" s="275"/>
      <c r="F149" s="148"/>
      <c r="G149" s="219"/>
      <c r="H149" s="320"/>
      <c r="I149" s="164"/>
      <c r="J149" s="149"/>
      <c r="K149" s="118">
        <v>10</v>
      </c>
      <c r="L149" s="118">
        <f t="shared" si="12"/>
        <v>0</v>
      </c>
      <c r="M149" s="194">
        <f t="shared" si="13"/>
        <v>0</v>
      </c>
      <c r="N149" s="322"/>
      <c r="O149" s="276"/>
      <c r="P149" s="118">
        <v>0</v>
      </c>
      <c r="Q149" s="277">
        <f t="shared" si="14"/>
        <v>0</v>
      </c>
      <c r="R149" s="131">
        <f t="shared" si="15"/>
        <v>0</v>
      </c>
      <c r="S149" s="126" t="e" cm="1">
        <f t="array" ref="S149">_xlfn.IFS(E149="Air",R149,E149="Sea",M149,E149="Air+Sea",M149+R149)</f>
        <v>#N/A</v>
      </c>
      <c r="T149" s="240"/>
      <c r="U149" s="36"/>
    </row>
    <row r="150" spans="1:21" ht="23.25" customHeight="1" x14ac:dyDescent="0.25">
      <c r="A150" s="1089"/>
      <c r="B150" s="319"/>
      <c r="C150" s="58" t="s">
        <v>479</v>
      </c>
      <c r="D150" s="275" t="s">
        <v>482</v>
      </c>
      <c r="E150" s="275"/>
      <c r="F150" s="148"/>
      <c r="G150" s="219"/>
      <c r="H150" s="320"/>
      <c r="I150" s="164"/>
      <c r="J150" s="149"/>
      <c r="K150" s="118">
        <v>10</v>
      </c>
      <c r="L150" s="118">
        <f t="shared" si="12"/>
        <v>0</v>
      </c>
      <c r="M150" s="194">
        <f t="shared" si="13"/>
        <v>0</v>
      </c>
      <c r="N150" s="322"/>
      <c r="O150" s="276"/>
      <c r="P150" s="118">
        <v>0</v>
      </c>
      <c r="Q150" s="277">
        <f t="shared" si="14"/>
        <v>0</v>
      </c>
      <c r="R150" s="131">
        <f t="shared" si="15"/>
        <v>0</v>
      </c>
      <c r="S150" s="126" t="e" cm="1">
        <f t="array" ref="S150">_xlfn.IFS(E150="Air",R150,E150="Sea",M150,E150="Air+Sea",M150+R150)</f>
        <v>#N/A</v>
      </c>
      <c r="T150" s="240"/>
      <c r="U150" s="36"/>
    </row>
    <row r="151" spans="1:21" ht="23.25" customHeight="1" x14ac:dyDescent="0.25">
      <c r="A151" s="1089"/>
      <c r="B151" s="319"/>
      <c r="C151" s="58" t="s">
        <v>479</v>
      </c>
      <c r="D151" s="275" t="s">
        <v>483</v>
      </c>
      <c r="E151" s="275"/>
      <c r="F151" s="148"/>
      <c r="G151" s="219"/>
      <c r="H151" s="320"/>
      <c r="I151" s="164"/>
      <c r="J151" s="149"/>
      <c r="K151" s="118">
        <v>10</v>
      </c>
      <c r="L151" s="118">
        <f t="shared" si="12"/>
        <v>0</v>
      </c>
      <c r="M151" s="194">
        <f t="shared" si="13"/>
        <v>0</v>
      </c>
      <c r="N151" s="322"/>
      <c r="O151" s="276"/>
      <c r="P151" s="118">
        <v>0</v>
      </c>
      <c r="Q151" s="277">
        <f t="shared" si="14"/>
        <v>0</v>
      </c>
      <c r="R151" s="131">
        <f t="shared" si="15"/>
        <v>0</v>
      </c>
      <c r="S151" s="126" t="e" cm="1">
        <f t="array" ref="S151">_xlfn.IFS(E151="Air",R151,E151="Sea",M151,E151="Air+Sea",M151+R151)</f>
        <v>#N/A</v>
      </c>
      <c r="T151" s="240"/>
      <c r="U151" s="36"/>
    </row>
    <row r="152" spans="1:21" ht="23.25" customHeight="1" x14ac:dyDescent="0.25">
      <c r="A152" s="1089"/>
      <c r="B152" s="319"/>
      <c r="C152" s="58" t="s">
        <v>479</v>
      </c>
      <c r="D152" s="275" t="s">
        <v>484</v>
      </c>
      <c r="E152" s="275"/>
      <c r="F152" s="148"/>
      <c r="G152" s="219"/>
      <c r="H152" s="320"/>
      <c r="I152" s="164"/>
      <c r="J152" s="149"/>
      <c r="K152" s="118">
        <v>10</v>
      </c>
      <c r="L152" s="118">
        <f t="shared" si="12"/>
        <v>0</v>
      </c>
      <c r="M152" s="194">
        <f t="shared" si="13"/>
        <v>0</v>
      </c>
      <c r="N152" s="322"/>
      <c r="O152" s="276"/>
      <c r="P152" s="118">
        <v>0</v>
      </c>
      <c r="Q152" s="277">
        <f t="shared" si="14"/>
        <v>0</v>
      </c>
      <c r="R152" s="131">
        <f t="shared" si="15"/>
        <v>0</v>
      </c>
      <c r="S152" s="126" t="e" cm="1">
        <f t="array" ref="S152">_xlfn.IFS(E152="Air",R152,E152="Sea",M152,E152="Air+Sea",M152+R152)</f>
        <v>#N/A</v>
      </c>
      <c r="T152" s="240"/>
      <c r="U152" s="36"/>
    </row>
    <row r="153" spans="1:21" ht="23.25" customHeight="1" thickBot="1" x14ac:dyDescent="0.3">
      <c r="A153" s="1090"/>
      <c r="B153" s="330"/>
      <c r="C153" s="196" t="s">
        <v>479</v>
      </c>
      <c r="D153" s="331" t="s">
        <v>485</v>
      </c>
      <c r="E153" s="331"/>
      <c r="F153" s="197"/>
      <c r="G153" s="221"/>
      <c r="H153" s="332"/>
      <c r="I153" s="204"/>
      <c r="J153" s="199"/>
      <c r="K153" s="200">
        <v>10</v>
      </c>
      <c r="L153" s="200">
        <f t="shared" si="12"/>
        <v>0</v>
      </c>
      <c r="M153" s="339">
        <f t="shared" si="13"/>
        <v>0</v>
      </c>
      <c r="N153" s="340"/>
      <c r="O153" s="341"/>
      <c r="P153" s="200">
        <v>0</v>
      </c>
      <c r="Q153" s="342">
        <f t="shared" si="14"/>
        <v>0</v>
      </c>
      <c r="R153" s="343">
        <f t="shared" si="15"/>
        <v>0</v>
      </c>
      <c r="S153" s="344" t="e" cm="1">
        <f t="array" ref="S153">_xlfn.IFS(E153="Air",R153,E153="Sea",M153,E153="Air+Sea",M153+R153)</f>
        <v>#N/A</v>
      </c>
      <c r="T153" s="240"/>
      <c r="U153" s="36"/>
    </row>
    <row r="154" spans="1:21" x14ac:dyDescent="0.25">
      <c r="A154" s="239"/>
      <c r="B154" s="234"/>
      <c r="C154" s="234"/>
      <c r="D154" s="234"/>
      <c r="E154" s="234"/>
      <c r="F154" s="235"/>
      <c r="H154" s="234"/>
      <c r="I154" s="485"/>
      <c r="K154" s="867"/>
      <c r="L154" s="867"/>
      <c r="M154" s="168"/>
      <c r="N154" s="486"/>
      <c r="O154" s="232"/>
      <c r="P154" s="881"/>
      <c r="Q154" s="169"/>
      <c r="R154" s="169"/>
      <c r="S154" s="170"/>
      <c r="T154" s="240"/>
      <c r="U154" s="234"/>
    </row>
    <row r="155" spans="1:21" ht="15.75" thickBot="1" x14ac:dyDescent="0.3">
      <c r="A155" s="323"/>
      <c r="B155" s="234"/>
      <c r="C155" s="234"/>
      <c r="D155" s="234"/>
      <c r="E155" s="234"/>
      <c r="F155" s="235"/>
      <c r="H155" s="234"/>
      <c r="I155" s="485"/>
      <c r="K155" s="867"/>
      <c r="L155" s="867"/>
      <c r="M155" s="168"/>
      <c r="N155" s="485"/>
      <c r="O155" s="231"/>
      <c r="P155" s="867"/>
      <c r="Q155" s="168"/>
      <c r="R155" s="168"/>
      <c r="S155" s="171"/>
      <c r="T155" s="240"/>
      <c r="U155" s="234"/>
    </row>
    <row r="156" spans="1:21" ht="66" customHeight="1" x14ac:dyDescent="0.25">
      <c r="A156" s="310"/>
      <c r="I156" s="160"/>
      <c r="J156" s="66" t="s">
        <v>486</v>
      </c>
      <c r="K156" s="243">
        <f>IF([2]Booking_SGN!$B$2="SGN",INDEX([2]!volume,MATCH($I$11,[2]!customer,0),MATCH([2]Booking_SGN!$C$3,[2]!week,0)),0)</f>
        <v>0</v>
      </c>
      <c r="L156" s="243">
        <f>SUM(L109:L155)</f>
        <v>3091</v>
      </c>
      <c r="M156" s="243">
        <f>SUM(M109:M155)</f>
        <v>187.82500000000002</v>
      </c>
      <c r="N156" s="160"/>
      <c r="O156" s="66" t="s">
        <v>486</v>
      </c>
      <c r="P156" s="882">
        <f>IF([2]Booking_SGN!$B$2="SGN",INDEX([2]!volume,MATCH($N$11,[2]!customer,0),MATCH([2]Booking_SGN!$C$3,[2]!week,0)),0)</f>
        <v>0</v>
      </c>
      <c r="Q156" s="882">
        <f>SUM(Q109:Q155)</f>
        <v>0</v>
      </c>
      <c r="R156" s="883">
        <f>SUM(R109:R155)</f>
        <v>0</v>
      </c>
      <c r="S156" s="884">
        <f>R156+M156</f>
        <v>187.82500000000002</v>
      </c>
      <c r="T156" s="246"/>
    </row>
    <row r="157" spans="1:21" ht="15.75" thickBot="1" x14ac:dyDescent="0.3">
      <c r="B157" s="311"/>
      <c r="I157" s="160"/>
      <c r="J157" s="67" t="s">
        <v>435</v>
      </c>
      <c r="K157" s="72"/>
      <c r="L157" s="72"/>
      <c r="M157" s="256">
        <f>M156*K156/40/3600</f>
        <v>0</v>
      </c>
      <c r="N157" s="160"/>
      <c r="O157" s="67" t="s">
        <v>435</v>
      </c>
      <c r="P157" s="885">
        <f>IF([2]Booking_SGN!$B$2="SGN",INDEX([2]!volume,MATCH($N$11,[2]!customer,0),MATCH([2]Booking_SGN!$C$3,[2]!week,0)),0)</f>
        <v>0</v>
      </c>
      <c r="Q157" s="885"/>
      <c r="R157" s="886">
        <f>R156*P156/40/3600</f>
        <v>0</v>
      </c>
      <c r="S157" s="887">
        <f>R157+M157</f>
        <v>0</v>
      </c>
      <c r="T157" s="255"/>
    </row>
    <row r="158" spans="1:21" x14ac:dyDescent="0.25">
      <c r="B158" s="311"/>
      <c r="I158" s="160"/>
      <c r="J158" s="69"/>
      <c r="N158" s="160"/>
      <c r="O158" s="69"/>
      <c r="R158" s="172"/>
      <c r="S158" s="172"/>
    </row>
    <row r="159" spans="1:21" ht="15.75" thickBot="1" x14ac:dyDescent="0.3">
      <c r="B159" s="311"/>
      <c r="I159" s="160"/>
      <c r="J159" s="69"/>
      <c r="N159" s="160"/>
      <c r="O159" s="69"/>
      <c r="R159" s="172"/>
      <c r="S159" s="172"/>
    </row>
    <row r="160" spans="1:21" ht="54.75" customHeight="1" x14ac:dyDescent="0.25">
      <c r="B160" s="311"/>
      <c r="I160" s="160"/>
      <c r="J160" s="66" t="s">
        <v>487</v>
      </c>
      <c r="K160" s="243">
        <f>IF([2]Booking_SGN!$B$2="SGN",INDEX([2]!volume,MATCH($I$11,[2]!customer,0),MATCH([2]Booking_SGN!$C$3,[2]!week,0)),0)</f>
        <v>0</v>
      </c>
      <c r="L160" s="243">
        <f>L156+L106</f>
        <v>43649.75</v>
      </c>
      <c r="M160" s="243">
        <f>M156+M106</f>
        <v>4743.8999999999996</v>
      </c>
      <c r="N160" s="160"/>
      <c r="O160" s="66" t="s">
        <v>487</v>
      </c>
      <c r="P160" s="243">
        <f>IF([2]Booking_SGN!$B$2="SGN",INDEX([2]!volume,MATCH($N$11,[2]!customer,0),MATCH([2]Booking_SGN!$C$3,[2]!week,0)),0)</f>
        <v>0</v>
      </c>
      <c r="Q160" s="243">
        <f>Q156+Q106</f>
        <v>945</v>
      </c>
      <c r="R160" s="244">
        <f>R156+R106</f>
        <v>0</v>
      </c>
      <c r="S160" s="884">
        <f>R160+M160</f>
        <v>4743.8999999999996</v>
      </c>
      <c r="T160" s="257"/>
    </row>
    <row r="161" spans="2:20" ht="15.75" thickBot="1" x14ac:dyDescent="0.3">
      <c r="B161" s="311"/>
      <c r="I161" s="160"/>
      <c r="J161" s="67" t="s">
        <v>488</v>
      </c>
      <c r="K161" s="72"/>
      <c r="L161" s="72"/>
      <c r="M161" s="256">
        <f>M157+M107</f>
        <v>0</v>
      </c>
      <c r="N161" s="160"/>
      <c r="O161" s="67" t="s">
        <v>488</v>
      </c>
      <c r="P161" s="72"/>
      <c r="Q161" s="72"/>
      <c r="R161" s="254">
        <f>R157+R107</f>
        <v>0</v>
      </c>
      <c r="S161" s="887">
        <f>R161+M161</f>
        <v>0</v>
      </c>
      <c r="T161" s="255"/>
    </row>
    <row r="162" spans="2:20" ht="15.75" thickBot="1" x14ac:dyDescent="0.3">
      <c r="I162" s="160"/>
      <c r="J162" s="69"/>
      <c r="N162" s="160"/>
      <c r="O162" s="69"/>
      <c r="R162" s="172"/>
      <c r="S162" s="172"/>
    </row>
    <row r="163" spans="2:20" x14ac:dyDescent="0.25">
      <c r="I163" s="160"/>
      <c r="J163" s="70" t="s">
        <v>489</v>
      </c>
      <c r="K163" s="872"/>
      <c r="L163" s="873"/>
      <c r="M163" s="873"/>
      <c r="N163" s="160"/>
      <c r="O163" s="70" t="s">
        <v>489</v>
      </c>
      <c r="P163" s="872"/>
      <c r="Q163" s="873"/>
      <c r="R163" s="888"/>
      <c r="S163" s="172"/>
    </row>
    <row r="164" spans="2:20" ht="30.75" thickBot="1" x14ac:dyDescent="0.3">
      <c r="I164" s="160"/>
      <c r="J164" s="71" t="s">
        <v>490</v>
      </c>
      <c r="K164" s="874"/>
      <c r="L164" s="875"/>
      <c r="M164" s="875"/>
      <c r="N164" s="160"/>
      <c r="O164" s="71" t="s">
        <v>490</v>
      </c>
      <c r="P164" s="874"/>
      <c r="Q164" s="875"/>
      <c r="R164" s="889"/>
      <c r="S164" s="165"/>
    </row>
    <row r="165" spans="2:20" ht="15.75" thickBot="1" x14ac:dyDescent="0.3">
      <c r="B165" s="128"/>
      <c r="C165" s="128"/>
      <c r="D165" s="128"/>
      <c r="I165" s="162"/>
      <c r="J165" s="145"/>
      <c r="K165" s="72"/>
      <c r="L165" s="72"/>
      <c r="M165" s="72"/>
      <c r="N165" s="162"/>
      <c r="O165" s="145"/>
      <c r="P165" s="72"/>
      <c r="Q165" s="72"/>
      <c r="R165" s="165"/>
      <c r="S165" s="890"/>
    </row>
  </sheetData>
  <sheetProtection algorithmName="SHA-512" hashValue="/F+6/1Dj5wPu70o4cfkkcaLEnPAFp3XJ764OuDyDFeg+sWDsI2dWbaPUub+9JrZcoTDdOY1BhQJAKWdTOhS3GA==" saltValue="HVep0EGE4z3HCaaEJhOu3Q==" spinCount="100000" sheet="1" objects="1" scenarios="1" insertRows="0" sort="0" autoFilter="0"/>
  <autoFilter ref="A12:V104" xr:uid="{9FDE5388-E2BC-4D43-9FB3-87F89C5F0B63}"/>
  <mergeCells count="23">
    <mergeCell ref="A109:A153"/>
    <mergeCell ref="A88:A104"/>
    <mergeCell ref="A49:A83"/>
    <mergeCell ref="A29:A48"/>
    <mergeCell ref="A13:A28"/>
    <mergeCell ref="A10:S10"/>
    <mergeCell ref="I11:M11"/>
    <mergeCell ref="N11:R11"/>
    <mergeCell ref="B14:B18"/>
    <mergeCell ref="B27:B28"/>
    <mergeCell ref="B20:B21"/>
    <mergeCell ref="B23:B26"/>
    <mergeCell ref="C23:C26"/>
    <mergeCell ref="D23:D26"/>
    <mergeCell ref="B46:B47"/>
    <mergeCell ref="A84:A87"/>
    <mergeCell ref="B85:B86"/>
    <mergeCell ref="B34:B35"/>
    <mergeCell ref="B38:B39"/>
    <mergeCell ref="B41:B42"/>
    <mergeCell ref="B67:B68"/>
    <mergeCell ref="B75:B76"/>
    <mergeCell ref="B79:B81"/>
  </mergeCells>
  <conditionalFormatting sqref="I13:I35 I38:I43">
    <cfRule type="notContainsBlanks" dxfId="69" priority="21">
      <formula>LEN(TRIM(I13))&gt;0</formula>
    </cfRule>
  </conditionalFormatting>
  <conditionalFormatting sqref="I46:I70">
    <cfRule type="notContainsBlanks" dxfId="68" priority="4">
      <formula>LEN(TRIM(I46))&gt;0</formula>
    </cfRule>
  </conditionalFormatting>
  <conditionalFormatting sqref="N13:N155 I74:I155">
    <cfRule type="notContainsBlanks" dxfId="67" priority="1">
      <formula>LEN(TRIM(I13))&gt;0</formula>
    </cfRule>
  </conditionalFormatting>
  <dataValidations count="4">
    <dataValidation type="list" allowBlank="1" showInputMessage="1" showErrorMessage="1" sqref="C12:C23 C27:C154" xr:uid="{7FC1FA4F-6B11-431A-A17B-1E03A9B61EAF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58:F162 D5:E8 E11:E1048576" xr:uid="{3CCA53E0-2AC8-42ED-85D5-359E13F9C6BB}">
      <formula1>"Air,Sea,Air+Sea"</formula1>
    </dataValidation>
    <dataValidation type="list" allowBlank="1" showInputMessage="1" showErrorMessage="1" sqref="C158:C161 B5:B8" xr:uid="{0D34EC26-36EC-4C77-99E6-51469DC5C85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62 C166:C1048576 C11 C155:C156" xr:uid="{2F357D66-F80D-4E58-9509-FB216CC287D9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74EE7-9512-4CDE-B125-FFE8CD93F44E}">
  <sheetPr codeName="Sheet7">
    <tabColor rgb="FF92D050"/>
  </sheetPr>
  <dimension ref="A1:U160"/>
  <sheetViews>
    <sheetView showGridLines="0" topLeftCell="A99" zoomScale="55" zoomScaleNormal="55" workbookViewId="0">
      <selection activeCell="P104" sqref="P104:P148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44" style="36" customWidth="1"/>
    <col min="5" max="6" width="11.5703125" style="36" customWidth="1"/>
    <col min="7" max="7" width="11.5703125" style="141" customWidth="1"/>
    <col min="8" max="8" width="35.85546875" style="311" customWidth="1"/>
    <col min="9" max="9" width="23.85546875" style="195" customWidth="1"/>
    <col min="10" max="10" width="18.85546875" style="151" customWidth="1"/>
    <col min="11" max="11" width="13.5703125" style="153" customWidth="1"/>
    <col min="12" max="12" width="14.140625" style="153" customWidth="1"/>
    <col min="13" max="13" width="18.5703125" style="153" customWidth="1"/>
    <col min="14" max="14" width="13.5703125" style="195" customWidth="1"/>
    <col min="15" max="15" width="13.5703125" style="151" customWidth="1"/>
    <col min="16" max="18" width="13.42578125" style="153" customWidth="1"/>
    <col min="19" max="19" width="22.140625" style="153" customWidth="1"/>
    <col min="20" max="20" width="24.85546875" style="128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670"/>
      <c r="H4" s="671"/>
      <c r="I4" s="672"/>
      <c r="J4" s="551"/>
      <c r="K4" s="551"/>
      <c r="L4" s="551"/>
      <c r="M4" s="551"/>
      <c r="N4" s="556"/>
      <c r="O4" s="551"/>
      <c r="P4" s="551"/>
      <c r="Q4" s="551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x14ac:dyDescent="0.25">
      <c r="A9" s="558"/>
      <c r="F9" s="536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27" thickBot="1" x14ac:dyDescent="0.3">
      <c r="A10" s="1106" t="s">
        <v>13</v>
      </c>
      <c r="B10" s="1107"/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8"/>
      <c r="T10" s="673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PVHJA - Sea</v>
      </c>
      <c r="J11" s="1067"/>
      <c r="K11" s="1067"/>
      <c r="L11" s="1067"/>
      <c r="M11" s="1068"/>
      <c r="N11" s="1066" t="str">
        <f>_xlfn.CONCAT($A$10," ","-"," ","Air")</f>
        <v>PVHJA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21.75" customHeight="1" thickBot="1" x14ac:dyDescent="0.3">
      <c r="A12" s="679" t="s">
        <v>356</v>
      </c>
      <c r="B12" s="680" t="s">
        <v>357</v>
      </c>
      <c r="C12" s="680" t="s">
        <v>358</v>
      </c>
      <c r="D12" s="681" t="s">
        <v>359</v>
      </c>
      <c r="E12" s="681" t="s">
        <v>360</v>
      </c>
      <c r="F12" s="682" t="s">
        <v>361</v>
      </c>
      <c r="G12" s="683" t="s">
        <v>362</v>
      </c>
      <c r="H12" s="684" t="s">
        <v>363</v>
      </c>
      <c r="I12" s="685" t="s">
        <v>364</v>
      </c>
      <c r="J12" s="686" t="s">
        <v>365</v>
      </c>
      <c r="K12" s="686" t="s">
        <v>366</v>
      </c>
      <c r="L12" s="686" t="s">
        <v>367</v>
      </c>
      <c r="M12" s="686" t="s">
        <v>368</v>
      </c>
      <c r="N12" s="685" t="s">
        <v>364</v>
      </c>
      <c r="O12" s="686" t="s">
        <v>365</v>
      </c>
      <c r="P12" s="686" t="s">
        <v>366</v>
      </c>
      <c r="Q12" s="686" t="s">
        <v>367</v>
      </c>
      <c r="R12" s="686" t="s">
        <v>368</v>
      </c>
      <c r="S12" s="687" t="s">
        <v>368</v>
      </c>
      <c r="T12" s="688"/>
      <c r="U12" s="689"/>
    </row>
    <row r="13" spans="1:21" ht="21.75" customHeight="1" x14ac:dyDescent="0.25">
      <c r="A13" s="1112" t="s">
        <v>369</v>
      </c>
      <c r="B13" s="278" t="s">
        <v>115</v>
      </c>
      <c r="C13" s="73" t="s">
        <v>311</v>
      </c>
      <c r="D13" s="73" t="s">
        <v>117</v>
      </c>
      <c r="E13" s="73" t="s">
        <v>11</v>
      </c>
      <c r="F13" s="73"/>
      <c r="G13" s="263">
        <v>45</v>
      </c>
      <c r="H13" s="279"/>
      <c r="I13" s="280"/>
      <c r="J13" s="111">
        <v>2</v>
      </c>
      <c r="K13" s="218">
        <v>4</v>
      </c>
      <c r="L13" s="218">
        <f t="shared" ref="L13:L90" si="0">IF(C13="APLL BK",G13,G13*J13)</f>
        <v>90</v>
      </c>
      <c r="M13" s="112">
        <f t="shared" ref="M13:M90" si="1">IFERROR(IF(OR(E13="Sea",E13="Air+Sea"),IF(C13="APLL BK",G13*IF(I13="",1,I13),L13/K13*IF(I13="",1,I13)),0),0)</f>
        <v>22.5</v>
      </c>
      <c r="N13" s="281"/>
      <c r="O13" s="74"/>
      <c r="P13" s="68">
        <v>1</v>
      </c>
      <c r="Q13" s="75">
        <f t="shared" ref="Q13" si="2">IF(C13="APLL BK",G13,G13*O13)</f>
        <v>0</v>
      </c>
      <c r="R13" s="113">
        <f t="shared" ref="R13" si="3">IFERROR(IF(OR(E13="Air",E13="Air+Sea"),IF(C13="APLL BK",G13*IF(N13="",1,N13),Q13/P13*IF(N13="",1,N13)),0),0)</f>
        <v>0</v>
      </c>
      <c r="S13" s="114" cm="1">
        <f t="array" ref="S13">_xlfn.IFS(E13="Air",R13,E13="Sea",M13,E13="Air+Sea",M13+R13)</f>
        <v>22.5</v>
      </c>
      <c r="T13" s="240"/>
    </row>
    <row r="14" spans="1:21" ht="21.75" customHeight="1" x14ac:dyDescent="0.25">
      <c r="A14" s="1113"/>
      <c r="B14" s="1109" t="s">
        <v>370</v>
      </c>
      <c r="C14" s="76" t="s">
        <v>311</v>
      </c>
      <c r="D14" s="76" t="s">
        <v>371</v>
      </c>
      <c r="E14" s="73" t="s">
        <v>542</v>
      </c>
      <c r="F14" s="76"/>
      <c r="G14" s="264">
        <v>75</v>
      </c>
      <c r="H14" s="282"/>
      <c r="I14" s="280"/>
      <c r="J14" s="116">
        <v>2</v>
      </c>
      <c r="K14" s="218">
        <v>4</v>
      </c>
      <c r="L14" s="117">
        <f t="shared" si="0"/>
        <v>150</v>
      </c>
      <c r="M14" s="112">
        <f t="shared" si="1"/>
        <v>37.5</v>
      </c>
      <c r="N14" s="280"/>
      <c r="O14" s="252">
        <v>1</v>
      </c>
      <c r="P14" s="218">
        <v>1</v>
      </c>
      <c r="Q14" s="117">
        <f t="shared" ref="Q14:Q77" si="4">IF(C14="APLL BK",G14,G14*O14)</f>
        <v>75</v>
      </c>
      <c r="R14" s="112">
        <f t="shared" ref="R14:R77" si="5">IFERROR(IF(OR(E14="Air",E14="Air+Sea"),IF(C14="APLL BK",G14*IF(N14="",1,N14),Q14/P14*IF(N14="",1,N14)),0),0)</f>
        <v>75</v>
      </c>
      <c r="S14" s="119" cm="1">
        <f t="array" ref="S14">_xlfn.IFS(E14="Air",R14,E14="Sea",M14,E14="Air+Sea",M14+R14)</f>
        <v>112.5</v>
      </c>
      <c r="T14" s="240"/>
    </row>
    <row r="15" spans="1:21" ht="21.75" customHeight="1" x14ac:dyDescent="0.25">
      <c r="A15" s="1113"/>
      <c r="B15" s="1110"/>
      <c r="C15" s="76" t="s">
        <v>153</v>
      </c>
      <c r="D15" s="76" t="s">
        <v>372</v>
      </c>
      <c r="E15" s="73" t="s">
        <v>542</v>
      </c>
      <c r="F15" s="76"/>
      <c r="G15" s="264">
        <v>15</v>
      </c>
      <c r="H15" s="282"/>
      <c r="I15" s="280"/>
      <c r="J15" s="116"/>
      <c r="K15" s="218">
        <v>4</v>
      </c>
      <c r="L15" s="117">
        <f t="shared" si="0"/>
        <v>15</v>
      </c>
      <c r="M15" s="112">
        <f t="shared" si="1"/>
        <v>15</v>
      </c>
      <c r="N15" s="280"/>
      <c r="O15" s="252">
        <v>1</v>
      </c>
      <c r="P15" s="218">
        <v>1</v>
      </c>
      <c r="Q15" s="117">
        <f t="shared" si="4"/>
        <v>15</v>
      </c>
      <c r="R15" s="112">
        <f t="shared" si="5"/>
        <v>15</v>
      </c>
      <c r="S15" s="119" cm="1">
        <f t="array" ref="S15">_xlfn.IFS(E15="Air",R15,E15="Sea",M15,E15="Air+Sea",M15+R15)</f>
        <v>30</v>
      </c>
      <c r="T15" s="240"/>
    </row>
    <row r="16" spans="1:21" ht="21.75" customHeight="1" x14ac:dyDescent="0.25">
      <c r="A16" s="1113"/>
      <c r="B16" s="1110"/>
      <c r="C16" s="76" t="s">
        <v>153</v>
      </c>
      <c r="D16" s="76" t="s">
        <v>373</v>
      </c>
      <c r="E16" s="73" t="s">
        <v>542</v>
      </c>
      <c r="F16" s="76"/>
      <c r="G16" s="264">
        <v>60</v>
      </c>
      <c r="H16" s="282"/>
      <c r="I16" s="280"/>
      <c r="J16" s="116"/>
      <c r="K16" s="218">
        <v>4</v>
      </c>
      <c r="L16" s="117">
        <f t="shared" si="0"/>
        <v>60</v>
      </c>
      <c r="M16" s="112">
        <f t="shared" si="1"/>
        <v>60</v>
      </c>
      <c r="N16" s="280"/>
      <c r="O16" s="252">
        <v>1</v>
      </c>
      <c r="P16" s="218">
        <v>1</v>
      </c>
      <c r="Q16" s="117">
        <f t="shared" si="4"/>
        <v>60</v>
      </c>
      <c r="R16" s="112">
        <f t="shared" si="5"/>
        <v>60</v>
      </c>
      <c r="S16" s="119" cm="1">
        <f t="array" ref="S16">_xlfn.IFS(E16="Air",R16,E16="Sea",M16,E16="Air+Sea",M16+R16)</f>
        <v>120</v>
      </c>
      <c r="T16" s="240"/>
    </row>
    <row r="17" spans="1:20" ht="21.75" customHeight="1" x14ac:dyDescent="0.25">
      <c r="A17" s="1113"/>
      <c r="B17" s="1110"/>
      <c r="C17" s="76" t="s">
        <v>311</v>
      </c>
      <c r="D17" s="76" t="s">
        <v>374</v>
      </c>
      <c r="E17" s="73" t="s">
        <v>542</v>
      </c>
      <c r="F17" s="76">
        <v>240</v>
      </c>
      <c r="G17" s="264">
        <v>240</v>
      </c>
      <c r="H17" s="282"/>
      <c r="I17" s="280"/>
      <c r="J17" s="116">
        <v>2</v>
      </c>
      <c r="K17" s="218">
        <v>4</v>
      </c>
      <c r="L17" s="117">
        <f t="shared" si="0"/>
        <v>480</v>
      </c>
      <c r="M17" s="112">
        <f t="shared" si="1"/>
        <v>120</v>
      </c>
      <c r="N17" s="280"/>
      <c r="O17" s="252">
        <v>1</v>
      </c>
      <c r="P17" s="218">
        <v>1</v>
      </c>
      <c r="Q17" s="117">
        <f t="shared" si="4"/>
        <v>240</v>
      </c>
      <c r="R17" s="112">
        <f t="shared" si="5"/>
        <v>240</v>
      </c>
      <c r="S17" s="119" cm="1">
        <f t="array" ref="S17">_xlfn.IFS(E17="Air",R17,E17="Sea",M17,E17="Air+Sea",M17+R17)</f>
        <v>360</v>
      </c>
      <c r="T17" s="240"/>
    </row>
    <row r="18" spans="1:20" ht="21.75" customHeight="1" thickBot="1" x14ac:dyDescent="0.3">
      <c r="A18" s="1114"/>
      <c r="B18" s="1111"/>
      <c r="C18" s="76" t="s">
        <v>311</v>
      </c>
      <c r="D18" s="76" t="s">
        <v>375</v>
      </c>
      <c r="E18" s="73" t="s">
        <v>542</v>
      </c>
      <c r="F18" s="76">
        <v>60</v>
      </c>
      <c r="G18" s="264">
        <v>60</v>
      </c>
      <c r="H18" s="282"/>
      <c r="I18" s="280"/>
      <c r="J18" s="116">
        <v>2</v>
      </c>
      <c r="K18" s="218">
        <v>4</v>
      </c>
      <c r="L18" s="117">
        <f t="shared" si="0"/>
        <v>120</v>
      </c>
      <c r="M18" s="112">
        <f t="shared" si="1"/>
        <v>30</v>
      </c>
      <c r="N18" s="280"/>
      <c r="O18" s="252">
        <v>1</v>
      </c>
      <c r="P18" s="218">
        <v>1</v>
      </c>
      <c r="Q18" s="117">
        <f t="shared" si="4"/>
        <v>60</v>
      </c>
      <c r="R18" s="112">
        <f t="shared" si="5"/>
        <v>60</v>
      </c>
      <c r="S18" s="119" cm="1">
        <f t="array" ref="S18">_xlfn.IFS(E18="Air",R18,E18="Sea",M18,E18="Air+Sea",M18+R18)</f>
        <v>90</v>
      </c>
      <c r="T18" s="240"/>
    </row>
    <row r="19" spans="1:20" ht="21.75" customHeight="1" x14ac:dyDescent="0.25">
      <c r="A19" s="1093" t="s">
        <v>382</v>
      </c>
      <c r="B19" s="284" t="s">
        <v>158</v>
      </c>
      <c r="C19" s="76" t="s">
        <v>407</v>
      </c>
      <c r="D19" s="76" t="s">
        <v>159</v>
      </c>
      <c r="E19" s="73" t="s">
        <v>542</v>
      </c>
      <c r="F19" s="76">
        <v>120</v>
      </c>
      <c r="G19" s="264">
        <v>540</v>
      </c>
      <c r="H19" s="282"/>
      <c r="I19" s="285"/>
      <c r="J19" s="116">
        <v>3</v>
      </c>
      <c r="K19" s="117">
        <v>4</v>
      </c>
      <c r="L19" s="117">
        <f t="shared" si="0"/>
        <v>1620</v>
      </c>
      <c r="M19" s="120">
        <f t="shared" si="1"/>
        <v>405</v>
      </c>
      <c r="N19" s="285"/>
      <c r="O19" s="252">
        <v>1</v>
      </c>
      <c r="P19" s="218">
        <v>1</v>
      </c>
      <c r="Q19" s="117">
        <f t="shared" si="4"/>
        <v>540</v>
      </c>
      <c r="R19" s="112">
        <f t="shared" si="5"/>
        <v>540</v>
      </c>
      <c r="S19" s="119" cm="1">
        <f t="array" ref="S19">_xlfn.IFS(E19="Air",R19,E19="Sea",M19,E19="Air+Sea",M19+R19)</f>
        <v>945</v>
      </c>
      <c r="T19" s="240"/>
    </row>
    <row r="20" spans="1:20" ht="21.75" customHeight="1" x14ac:dyDescent="0.25">
      <c r="A20" s="1094"/>
      <c r="B20" s="1109" t="s">
        <v>144</v>
      </c>
      <c r="C20" s="76" t="s">
        <v>377</v>
      </c>
      <c r="D20" s="76" t="s">
        <v>378</v>
      </c>
      <c r="E20" s="73" t="s">
        <v>542</v>
      </c>
      <c r="F20" s="76">
        <v>90</v>
      </c>
      <c r="G20" s="264">
        <v>90</v>
      </c>
      <c r="H20" s="282"/>
      <c r="I20" s="280"/>
      <c r="J20" s="116">
        <v>3</v>
      </c>
      <c r="K20" s="117">
        <v>4</v>
      </c>
      <c r="L20" s="117">
        <f t="shared" si="0"/>
        <v>270</v>
      </c>
      <c r="M20" s="120">
        <f t="shared" si="1"/>
        <v>67.5</v>
      </c>
      <c r="N20" s="280"/>
      <c r="O20" s="252"/>
      <c r="P20" s="218">
        <v>1</v>
      </c>
      <c r="Q20" s="117">
        <f t="shared" si="4"/>
        <v>0</v>
      </c>
      <c r="R20" s="112">
        <f t="shared" si="5"/>
        <v>0</v>
      </c>
      <c r="S20" s="119" cm="1">
        <f t="array" ref="S20">_xlfn.IFS(E20="Air",R20,E20="Sea",M20,E20="Air+Sea",M20+R20)</f>
        <v>67.5</v>
      </c>
      <c r="T20" s="240"/>
    </row>
    <row r="21" spans="1:20" ht="21.75" customHeight="1" x14ac:dyDescent="0.25">
      <c r="A21" s="1094"/>
      <c r="B21" s="1111"/>
      <c r="C21" s="76" t="s">
        <v>407</v>
      </c>
      <c r="D21" s="76" t="s">
        <v>146</v>
      </c>
      <c r="E21" s="73" t="s">
        <v>11</v>
      </c>
      <c r="F21" s="76">
        <v>405</v>
      </c>
      <c r="G21" s="264">
        <v>240</v>
      </c>
      <c r="H21" s="282" t="s">
        <v>578</v>
      </c>
      <c r="I21" s="280"/>
      <c r="J21" s="116">
        <v>2</v>
      </c>
      <c r="K21" s="117">
        <v>4</v>
      </c>
      <c r="L21" s="117">
        <f t="shared" si="0"/>
        <v>480</v>
      </c>
      <c r="M21" s="120">
        <f t="shared" si="1"/>
        <v>120</v>
      </c>
      <c r="N21" s="283"/>
      <c r="O21" s="74"/>
      <c r="P21" s="68">
        <v>1</v>
      </c>
      <c r="Q21" s="118">
        <f t="shared" si="4"/>
        <v>0</v>
      </c>
      <c r="R21" s="113">
        <f t="shared" si="5"/>
        <v>0</v>
      </c>
      <c r="S21" s="119" cm="1">
        <f t="array" ref="S21">_xlfn.IFS(E21="Air",R21,E21="Sea",M21,E21="Air+Sea",M21+R21)</f>
        <v>120</v>
      </c>
      <c r="T21" s="240"/>
    </row>
    <row r="22" spans="1:20" ht="21.75" customHeight="1" x14ac:dyDescent="0.25">
      <c r="A22" s="1094"/>
      <c r="B22" s="287" t="s">
        <v>173</v>
      </c>
      <c r="C22" s="77" t="s">
        <v>387</v>
      </c>
      <c r="D22" s="77" t="s">
        <v>176</v>
      </c>
      <c r="E22" s="73" t="s">
        <v>542</v>
      </c>
      <c r="F22" s="77">
        <v>300</v>
      </c>
      <c r="G22" s="265">
        <v>360</v>
      </c>
      <c r="H22" s="282"/>
      <c r="I22" s="288"/>
      <c r="J22" s="116">
        <v>3</v>
      </c>
      <c r="K22" s="117">
        <v>4</v>
      </c>
      <c r="L22" s="117">
        <f t="shared" si="0"/>
        <v>1080</v>
      </c>
      <c r="M22" s="120">
        <f t="shared" si="1"/>
        <v>270</v>
      </c>
      <c r="N22" s="280"/>
      <c r="O22" s="252"/>
      <c r="P22" s="218">
        <v>1</v>
      </c>
      <c r="Q22" s="117">
        <f t="shared" si="4"/>
        <v>0</v>
      </c>
      <c r="R22" s="112">
        <f t="shared" si="5"/>
        <v>0</v>
      </c>
      <c r="S22" s="119" cm="1">
        <f t="array" ref="S22">_xlfn.IFS(E22="Air",R22,E22="Sea",M22,E22="Air+Sea",M22+R22)</f>
        <v>270</v>
      </c>
      <c r="T22" s="240"/>
    </row>
    <row r="23" spans="1:20" ht="21.75" customHeight="1" x14ac:dyDescent="0.25">
      <c r="A23" s="1094"/>
      <c r="B23" s="301" t="s">
        <v>492</v>
      </c>
      <c r="C23" s="78" t="s">
        <v>407</v>
      </c>
      <c r="D23" s="78" t="s">
        <v>493</v>
      </c>
      <c r="E23" s="79" t="s">
        <v>11</v>
      </c>
      <c r="F23" s="84">
        <v>360</v>
      </c>
      <c r="G23" s="268">
        <v>360</v>
      </c>
      <c r="H23" s="292"/>
      <c r="I23" s="302">
        <v>0.35</v>
      </c>
      <c r="J23" s="65">
        <v>1</v>
      </c>
      <c r="K23" s="273">
        <v>4</v>
      </c>
      <c r="L23" s="121">
        <f t="shared" si="0"/>
        <v>360</v>
      </c>
      <c r="M23" s="122">
        <f t="shared" si="1"/>
        <v>31.499999999999996</v>
      </c>
      <c r="N23" s="289"/>
      <c r="O23" s="74"/>
      <c r="P23" s="68">
        <v>1</v>
      </c>
      <c r="Q23" s="118">
        <f t="shared" si="4"/>
        <v>0</v>
      </c>
      <c r="R23" s="113">
        <f t="shared" si="5"/>
        <v>0</v>
      </c>
      <c r="S23" s="127" cm="1">
        <f t="array" ref="S23">_xlfn.IFS(E23="Air",R23,E23="Sea",M23,E23="Air+Sea",M23+R23)</f>
        <v>31.499999999999996</v>
      </c>
      <c r="T23" s="240"/>
    </row>
    <row r="24" spans="1:20" ht="21.75" customHeight="1" x14ac:dyDescent="0.25">
      <c r="A24" s="1094"/>
      <c r="B24" s="284" t="s">
        <v>134</v>
      </c>
      <c r="C24" s="76" t="s">
        <v>135</v>
      </c>
      <c r="D24" s="76" t="s">
        <v>136</v>
      </c>
      <c r="E24" s="73" t="s">
        <v>542</v>
      </c>
      <c r="F24" s="76">
        <v>780</v>
      </c>
      <c r="G24" s="264">
        <v>350</v>
      </c>
      <c r="H24" s="282" t="s">
        <v>579</v>
      </c>
      <c r="I24" s="280"/>
      <c r="J24" s="116">
        <v>3</v>
      </c>
      <c r="K24" s="218">
        <v>4</v>
      </c>
      <c r="L24" s="117">
        <f t="shared" si="0"/>
        <v>1050</v>
      </c>
      <c r="M24" s="112">
        <f t="shared" si="1"/>
        <v>262.5</v>
      </c>
      <c r="N24" s="280"/>
      <c r="O24" s="252">
        <v>1</v>
      </c>
      <c r="P24" s="218">
        <v>1</v>
      </c>
      <c r="Q24" s="117">
        <f t="shared" si="4"/>
        <v>350</v>
      </c>
      <c r="R24" s="112">
        <f t="shared" si="5"/>
        <v>350</v>
      </c>
      <c r="S24" s="119" cm="1">
        <f t="array" ref="S24">_xlfn.IFS(E24="Air",R24,E24="Sea",M24,E24="Air+Sea",M24+R24)</f>
        <v>612.5</v>
      </c>
      <c r="T24" s="240"/>
    </row>
    <row r="25" spans="1:20" ht="21.75" customHeight="1" x14ac:dyDescent="0.25">
      <c r="A25" s="1094"/>
      <c r="B25" s="1096" t="s">
        <v>498</v>
      </c>
      <c r="C25" s="77" t="s">
        <v>183</v>
      </c>
      <c r="D25" s="77" t="s">
        <v>392</v>
      </c>
      <c r="E25" s="73" t="s">
        <v>11</v>
      </c>
      <c r="F25" s="77"/>
      <c r="G25" s="265">
        <v>60</v>
      </c>
      <c r="H25" s="282"/>
      <c r="I25" s="288"/>
      <c r="J25" s="116">
        <v>3</v>
      </c>
      <c r="K25" s="117">
        <v>4</v>
      </c>
      <c r="L25" s="117">
        <f t="shared" si="0"/>
        <v>180</v>
      </c>
      <c r="M25" s="120">
        <f t="shared" si="1"/>
        <v>45</v>
      </c>
      <c r="N25" s="289"/>
      <c r="O25" s="428"/>
      <c r="P25" s="68">
        <v>1</v>
      </c>
      <c r="Q25" s="118">
        <f t="shared" si="4"/>
        <v>0</v>
      </c>
      <c r="R25" s="113">
        <f t="shared" si="5"/>
        <v>0</v>
      </c>
      <c r="S25" s="119" cm="1">
        <f t="array" ref="S25">_xlfn.IFS(E25="Air",R25,E25="Sea",M25,E25="Air+Sea",M25+R25)</f>
        <v>45</v>
      </c>
      <c r="T25" s="240"/>
    </row>
    <row r="26" spans="1:20" ht="21.75" customHeight="1" x14ac:dyDescent="0.25">
      <c r="A26" s="1094"/>
      <c r="B26" s="1097"/>
      <c r="C26" s="77" t="s">
        <v>387</v>
      </c>
      <c r="D26" s="77" t="s">
        <v>205</v>
      </c>
      <c r="E26" s="73" t="s">
        <v>542</v>
      </c>
      <c r="F26" s="77"/>
      <c r="G26" s="265">
        <v>300</v>
      </c>
      <c r="H26" s="282" t="s">
        <v>580</v>
      </c>
      <c r="I26" s="288"/>
      <c r="J26" s="116">
        <v>3</v>
      </c>
      <c r="K26" s="117">
        <v>4</v>
      </c>
      <c r="L26" s="117">
        <f t="shared" si="0"/>
        <v>900</v>
      </c>
      <c r="M26" s="120">
        <f t="shared" si="1"/>
        <v>225</v>
      </c>
      <c r="O26" s="252">
        <v>1</v>
      </c>
      <c r="P26" s="218">
        <v>1</v>
      </c>
      <c r="Q26" s="117">
        <f t="shared" si="4"/>
        <v>300</v>
      </c>
      <c r="R26" s="112">
        <f t="shared" si="5"/>
        <v>300</v>
      </c>
      <c r="S26" s="119" cm="1">
        <f t="array" ref="S26">_xlfn.IFS(E26="Air",R26,E26="Sea",M26,E26="Air+Sea",M26+R26)</f>
        <v>525</v>
      </c>
      <c r="T26" s="240"/>
    </row>
    <row r="27" spans="1:20" ht="21.75" customHeight="1" x14ac:dyDescent="0.25">
      <c r="A27" s="1094"/>
      <c r="B27" s="287" t="s">
        <v>182</v>
      </c>
      <c r="C27" s="77" t="s">
        <v>183</v>
      </c>
      <c r="D27" s="77" t="s">
        <v>185</v>
      </c>
      <c r="E27" s="73" t="s">
        <v>542</v>
      </c>
      <c r="F27" s="77"/>
      <c r="G27" s="265">
        <v>70</v>
      </c>
      <c r="H27" s="282"/>
      <c r="I27" s="288"/>
      <c r="J27" s="116">
        <v>3</v>
      </c>
      <c r="K27" s="117">
        <v>4</v>
      </c>
      <c r="L27" s="117">
        <f t="shared" si="0"/>
        <v>210</v>
      </c>
      <c r="M27" s="120">
        <f t="shared" si="1"/>
        <v>52.5</v>
      </c>
      <c r="N27" s="288"/>
      <c r="O27" s="252">
        <v>1</v>
      </c>
      <c r="P27" s="218">
        <v>1</v>
      </c>
      <c r="Q27" s="117">
        <f t="shared" si="4"/>
        <v>70</v>
      </c>
      <c r="R27" s="112">
        <f t="shared" si="5"/>
        <v>70</v>
      </c>
      <c r="S27" s="119" cm="1">
        <f t="array" ref="S27">_xlfn.IFS(E27="Air",R27,E27="Sea",M27,E27="Air+Sea",M27+R27)</f>
        <v>122.5</v>
      </c>
      <c r="T27" s="240"/>
    </row>
    <row r="28" spans="1:20" ht="21.75" customHeight="1" x14ac:dyDescent="0.25">
      <c r="A28" s="1094"/>
      <c r="B28" s="287" t="s">
        <v>126</v>
      </c>
      <c r="C28" s="77" t="s">
        <v>311</v>
      </c>
      <c r="D28" s="77" t="s">
        <v>127</v>
      </c>
      <c r="E28" s="73" t="s">
        <v>542</v>
      </c>
      <c r="F28" s="77"/>
      <c r="G28" s="265">
        <v>120</v>
      </c>
      <c r="H28" s="282" t="s">
        <v>499</v>
      </c>
      <c r="I28" s="288"/>
      <c r="J28" s="116">
        <v>3</v>
      </c>
      <c r="K28" s="117">
        <v>4</v>
      </c>
      <c r="L28" s="117">
        <f t="shared" si="0"/>
        <v>360</v>
      </c>
      <c r="M28" s="120">
        <f t="shared" si="1"/>
        <v>90</v>
      </c>
      <c r="N28" s="288"/>
      <c r="O28" s="252">
        <v>1</v>
      </c>
      <c r="P28" s="218">
        <v>1</v>
      </c>
      <c r="Q28" s="117">
        <f t="shared" si="4"/>
        <v>120</v>
      </c>
      <c r="R28" s="112">
        <f t="shared" si="5"/>
        <v>120</v>
      </c>
      <c r="S28" s="119" cm="1">
        <f t="array" ref="S28">_xlfn.IFS(E28="Air",R28,E28="Sea",M28,E28="Air+Sea",M28+R28)</f>
        <v>210</v>
      </c>
      <c r="T28" s="240"/>
    </row>
    <row r="29" spans="1:20" ht="21.75" customHeight="1" x14ac:dyDescent="0.25">
      <c r="A29" s="1094"/>
      <c r="B29" s="291" t="s">
        <v>500</v>
      </c>
      <c r="C29" s="80" t="s">
        <v>153</v>
      </c>
      <c r="D29" s="80" t="s">
        <v>501</v>
      </c>
      <c r="E29" s="79" t="s">
        <v>542</v>
      </c>
      <c r="F29" s="80"/>
      <c r="G29" s="266">
        <v>5</v>
      </c>
      <c r="H29" s="292"/>
      <c r="I29" s="293"/>
      <c r="J29" s="65"/>
      <c r="K29" s="273">
        <v>4</v>
      </c>
      <c r="L29" s="121">
        <f t="shared" si="0"/>
        <v>5</v>
      </c>
      <c r="M29" s="123">
        <f t="shared" si="1"/>
        <v>5</v>
      </c>
      <c r="N29" s="302"/>
      <c r="O29" s="242">
        <v>1</v>
      </c>
      <c r="P29" s="273">
        <v>1</v>
      </c>
      <c r="Q29" s="430">
        <f t="shared" si="4"/>
        <v>5</v>
      </c>
      <c r="R29" s="379">
        <f t="shared" si="5"/>
        <v>5</v>
      </c>
      <c r="S29" s="127" cm="1">
        <f t="array" ref="S29">_xlfn.IFS(E29="Air",R29,E29="Sea",M29,E29="Air+Sea",M29+R29)</f>
        <v>10</v>
      </c>
      <c r="T29" s="240"/>
    </row>
    <row r="30" spans="1:20" ht="21.75" customHeight="1" x14ac:dyDescent="0.25">
      <c r="A30" s="1094"/>
      <c r="B30" s="304"/>
      <c r="C30" s="84" t="s">
        <v>377</v>
      </c>
      <c r="D30" s="84" t="s">
        <v>503</v>
      </c>
      <c r="E30" s="84" t="s">
        <v>11</v>
      </c>
      <c r="F30" s="84"/>
      <c r="G30" s="268">
        <v>360</v>
      </c>
      <c r="H30" s="292"/>
      <c r="I30" s="302"/>
      <c r="J30" s="65">
        <v>2</v>
      </c>
      <c r="K30" s="121">
        <v>4</v>
      </c>
      <c r="L30" s="121">
        <f t="shared" si="0"/>
        <v>720</v>
      </c>
      <c r="M30" s="122">
        <f t="shared" si="1"/>
        <v>180</v>
      </c>
      <c r="N30" s="289"/>
      <c r="O30" s="74"/>
      <c r="P30" s="68">
        <v>1</v>
      </c>
      <c r="Q30" s="75">
        <f t="shared" si="4"/>
        <v>0</v>
      </c>
      <c r="R30" s="131">
        <f t="shared" si="5"/>
        <v>0</v>
      </c>
      <c r="S30" s="127" cm="1">
        <f t="array" ref="S30">_xlfn.IFS(E30="Air",R30,E30="Sea",M30,E30="Air+Sea",M30+R30)</f>
        <v>180</v>
      </c>
      <c r="T30" s="240"/>
    </row>
    <row r="31" spans="1:20" ht="21.75" customHeight="1" x14ac:dyDescent="0.25">
      <c r="A31" s="1094"/>
      <c r="B31" s="287" t="s">
        <v>383</v>
      </c>
      <c r="C31" s="76" t="s">
        <v>183</v>
      </c>
      <c r="D31" s="77" t="s">
        <v>167</v>
      </c>
      <c r="E31" s="73" t="s">
        <v>542</v>
      </c>
      <c r="F31" s="77">
        <v>240</v>
      </c>
      <c r="G31" s="265">
        <v>560</v>
      </c>
      <c r="H31" s="282" t="s">
        <v>504</v>
      </c>
      <c r="I31" s="294">
        <v>0.35</v>
      </c>
      <c r="J31" s="116">
        <v>4</v>
      </c>
      <c r="K31" s="117">
        <v>4</v>
      </c>
      <c r="L31" s="117">
        <f t="shared" si="0"/>
        <v>2240</v>
      </c>
      <c r="M31" s="120">
        <f t="shared" si="1"/>
        <v>196</v>
      </c>
      <c r="N31" s="294"/>
      <c r="O31" s="252">
        <v>0.25</v>
      </c>
      <c r="P31" s="218">
        <v>1</v>
      </c>
      <c r="Q31" s="117">
        <f t="shared" si="4"/>
        <v>140</v>
      </c>
      <c r="R31" s="112">
        <f t="shared" si="5"/>
        <v>140</v>
      </c>
      <c r="S31" s="119" cm="1">
        <f t="array" ref="S31">_xlfn.IFS(E31="Air",R31,E31="Sea",M31,E31="Air+Sea",M31+R31)</f>
        <v>336</v>
      </c>
      <c r="T31" s="240"/>
    </row>
    <row r="32" spans="1:20" ht="21.75" customHeight="1" x14ac:dyDescent="0.25">
      <c r="A32" s="1094"/>
      <c r="B32" s="1101" t="s">
        <v>152</v>
      </c>
      <c r="C32" s="81" t="s">
        <v>153</v>
      </c>
      <c r="D32" s="81" t="s">
        <v>380</v>
      </c>
      <c r="E32" s="82"/>
      <c r="F32" s="81"/>
      <c r="G32" s="267"/>
      <c r="H32" s="296"/>
      <c r="I32" s="283"/>
      <c r="J32" s="124"/>
      <c r="K32" s="118">
        <v>4</v>
      </c>
      <c r="L32" s="118">
        <f t="shared" si="0"/>
        <v>0</v>
      </c>
      <c r="M32" s="125">
        <f t="shared" si="1"/>
        <v>0</v>
      </c>
      <c r="N32" s="283"/>
      <c r="O32" s="74"/>
      <c r="P32" s="68">
        <v>1</v>
      </c>
      <c r="Q32" s="118">
        <f t="shared" si="4"/>
        <v>0</v>
      </c>
      <c r="R32" s="113">
        <f t="shared" si="5"/>
        <v>0</v>
      </c>
      <c r="S32" s="126" t="e" cm="1">
        <f t="array" ref="S32">_xlfn.IFS(E32="Air",R32,E32="Sea",M32,E32="Air+Sea",M32+R32)</f>
        <v>#N/A</v>
      </c>
      <c r="T32" s="240"/>
    </row>
    <row r="33" spans="1:20" ht="21.75" customHeight="1" x14ac:dyDescent="0.25">
      <c r="A33" s="1094"/>
      <c r="B33" s="1102"/>
      <c r="C33" s="81" t="s">
        <v>153</v>
      </c>
      <c r="D33" s="81" t="s">
        <v>154</v>
      </c>
      <c r="E33" s="82"/>
      <c r="F33" s="81"/>
      <c r="G33" s="267"/>
      <c r="H33" s="296"/>
      <c r="I33" s="283"/>
      <c r="J33" s="124"/>
      <c r="K33" s="118">
        <v>4</v>
      </c>
      <c r="L33" s="118">
        <f t="shared" si="0"/>
        <v>0</v>
      </c>
      <c r="M33" s="125">
        <f t="shared" si="1"/>
        <v>0</v>
      </c>
      <c r="N33" s="283"/>
      <c r="O33" s="74"/>
      <c r="P33" s="68">
        <v>1</v>
      </c>
      <c r="Q33" s="118">
        <f t="shared" si="4"/>
        <v>0</v>
      </c>
      <c r="R33" s="113">
        <f t="shared" si="5"/>
        <v>0</v>
      </c>
      <c r="S33" s="126" t="e" cm="1">
        <f t="array" ref="S33">_xlfn.IFS(E33="Air",R33,E33="Sea",M33,E33="Air+Sea",M33+R33)</f>
        <v>#N/A</v>
      </c>
      <c r="T33" s="240"/>
    </row>
    <row r="34" spans="1:20" ht="21.75" customHeight="1" x14ac:dyDescent="0.25">
      <c r="A34" s="1094"/>
      <c r="B34" s="297" t="s">
        <v>381</v>
      </c>
      <c r="C34" s="81"/>
      <c r="D34" s="81"/>
      <c r="E34" s="81"/>
      <c r="F34" s="81"/>
      <c r="G34" s="267"/>
      <c r="H34" s="298"/>
      <c r="I34" s="283"/>
      <c r="J34" s="83"/>
      <c r="K34" s="118">
        <v>4</v>
      </c>
      <c r="L34" s="118">
        <f t="shared" si="0"/>
        <v>0</v>
      </c>
      <c r="M34" s="208">
        <f t="shared" si="1"/>
        <v>0</v>
      </c>
      <c r="N34" s="283"/>
      <c r="O34" s="83"/>
      <c r="P34" s="68">
        <v>1</v>
      </c>
      <c r="Q34" s="118">
        <f t="shared" si="4"/>
        <v>0</v>
      </c>
      <c r="R34" s="113">
        <f t="shared" si="5"/>
        <v>0</v>
      </c>
      <c r="S34" s="126" t="e" cm="1">
        <f t="array" ref="S34">_xlfn.IFS(E34="Air",R34,E34="Sea",M34,E34="Air+Sea",M34+R34)</f>
        <v>#N/A</v>
      </c>
      <c r="T34" s="240"/>
    </row>
    <row r="35" spans="1:20" ht="21.75" customHeight="1" x14ac:dyDescent="0.25">
      <c r="A35" s="1094"/>
      <c r="B35" s="297" t="s">
        <v>384</v>
      </c>
      <c r="C35" s="81" t="s">
        <v>385</v>
      </c>
      <c r="D35" s="81" t="s">
        <v>386</v>
      </c>
      <c r="E35" s="81"/>
      <c r="F35" s="81"/>
      <c r="G35" s="267"/>
      <c r="H35" s="298"/>
      <c r="I35" s="283"/>
      <c r="J35" s="124"/>
      <c r="K35" s="118">
        <v>4</v>
      </c>
      <c r="L35" s="118">
        <f t="shared" si="0"/>
        <v>0</v>
      </c>
      <c r="M35" s="208">
        <f t="shared" si="1"/>
        <v>0</v>
      </c>
      <c r="N35" s="283"/>
      <c r="O35" s="74"/>
      <c r="P35" s="68">
        <v>1</v>
      </c>
      <c r="Q35" s="118">
        <f t="shared" si="4"/>
        <v>0</v>
      </c>
      <c r="R35" s="113">
        <f t="shared" si="5"/>
        <v>0</v>
      </c>
      <c r="S35" s="126" t="e" cm="1">
        <f t="array" ref="S35">_xlfn.IFS(E35="Air",R35,E35="Sea",M35,E35="Air+Sea",M35+R35)</f>
        <v>#N/A</v>
      </c>
      <c r="T35" s="240"/>
    </row>
    <row r="36" spans="1:20" ht="21.75" customHeight="1" x14ac:dyDescent="0.25">
      <c r="A36" s="1094"/>
      <c r="B36" s="414" t="s">
        <v>208</v>
      </c>
      <c r="C36" s="81" t="s">
        <v>393</v>
      </c>
      <c r="D36" s="81" t="s">
        <v>392</v>
      </c>
      <c r="E36" s="82"/>
      <c r="F36" s="81"/>
      <c r="G36" s="267"/>
      <c r="H36" s="296"/>
      <c r="I36" s="283"/>
      <c r="J36" s="124"/>
      <c r="K36" s="118">
        <v>4</v>
      </c>
      <c r="L36" s="118">
        <f t="shared" si="0"/>
        <v>0</v>
      </c>
      <c r="M36" s="125">
        <f t="shared" si="1"/>
        <v>0</v>
      </c>
      <c r="N36" s="283"/>
      <c r="O36" s="74"/>
      <c r="P36" s="68">
        <v>1</v>
      </c>
      <c r="Q36" s="118">
        <f t="shared" si="4"/>
        <v>0</v>
      </c>
      <c r="R36" s="113">
        <f t="shared" si="5"/>
        <v>0</v>
      </c>
      <c r="S36" s="126" t="e" cm="1">
        <f t="array" ref="S36">_xlfn.IFS(E36="Air",R36,E36="Sea",M36,E36="Air+Sea",M36+R36)</f>
        <v>#N/A</v>
      </c>
      <c r="T36" s="240"/>
    </row>
    <row r="37" spans="1:20" ht="21.75" customHeight="1" x14ac:dyDescent="0.25">
      <c r="A37" s="1094"/>
      <c r="B37" s="415"/>
      <c r="C37" s="81" t="s">
        <v>407</v>
      </c>
      <c r="D37" s="81" t="s">
        <v>211</v>
      </c>
      <c r="E37" s="82"/>
      <c r="F37" s="81">
        <v>120</v>
      </c>
      <c r="G37" s="267"/>
      <c r="H37" s="296"/>
      <c r="I37" s="283"/>
      <c r="J37" s="124"/>
      <c r="K37" s="118">
        <v>4</v>
      </c>
      <c r="L37" s="118">
        <f t="shared" si="0"/>
        <v>0</v>
      </c>
      <c r="M37" s="125">
        <f t="shared" si="1"/>
        <v>0</v>
      </c>
      <c r="N37" s="283"/>
      <c r="O37" s="74"/>
      <c r="P37" s="68">
        <v>1</v>
      </c>
      <c r="Q37" s="118">
        <f t="shared" si="4"/>
        <v>0</v>
      </c>
      <c r="R37" s="113">
        <f t="shared" si="5"/>
        <v>0</v>
      </c>
      <c r="S37" s="126" t="e" cm="1">
        <f t="array" ref="S37">_xlfn.IFS(E37="Air",R37,E37="Sea",M37,E37="Air+Sea",M37+R37)</f>
        <v>#N/A</v>
      </c>
      <c r="T37" s="240"/>
    </row>
    <row r="38" spans="1:20" ht="21.75" customHeight="1" x14ac:dyDescent="0.25">
      <c r="A38" s="1094"/>
      <c r="B38" s="287" t="s">
        <v>505</v>
      </c>
      <c r="C38" s="77" t="s">
        <v>183</v>
      </c>
      <c r="D38" s="77" t="s">
        <v>195</v>
      </c>
      <c r="E38" s="73" t="s">
        <v>542</v>
      </c>
      <c r="F38" s="77"/>
      <c r="G38" s="265">
        <v>210</v>
      </c>
      <c r="H38" s="282"/>
      <c r="I38" s="288"/>
      <c r="J38" s="116">
        <v>3</v>
      </c>
      <c r="K38" s="117">
        <v>4</v>
      </c>
      <c r="L38" s="117">
        <f t="shared" si="0"/>
        <v>630</v>
      </c>
      <c r="M38" s="120">
        <f t="shared" si="1"/>
        <v>157.5</v>
      </c>
      <c r="N38" s="288"/>
      <c r="O38" s="252">
        <v>1</v>
      </c>
      <c r="P38" s="218">
        <v>1</v>
      </c>
      <c r="Q38" s="117">
        <f t="shared" si="4"/>
        <v>210</v>
      </c>
      <c r="R38" s="112">
        <f t="shared" si="5"/>
        <v>210</v>
      </c>
      <c r="S38" s="119" cm="1">
        <f t="array" ref="S38">_xlfn.IFS(E38="Air",R38,E38="Sea",M38,E38="Air+Sea",M38+R38)</f>
        <v>367.5</v>
      </c>
      <c r="T38" s="240"/>
    </row>
    <row r="39" spans="1:20" ht="21.75" customHeight="1" x14ac:dyDescent="0.25">
      <c r="A39" s="1094"/>
      <c r="B39" s="1096" t="s">
        <v>190</v>
      </c>
      <c r="C39" s="77" t="s">
        <v>153</v>
      </c>
      <c r="D39" s="76" t="s">
        <v>388</v>
      </c>
      <c r="E39" s="73" t="s">
        <v>11</v>
      </c>
      <c r="F39" s="77"/>
      <c r="G39" s="265">
        <v>75</v>
      </c>
      <c r="H39" s="282"/>
      <c r="I39" s="294">
        <v>0.5</v>
      </c>
      <c r="J39" s="116"/>
      <c r="K39" s="117">
        <v>4</v>
      </c>
      <c r="L39" s="117">
        <f t="shared" si="0"/>
        <v>75</v>
      </c>
      <c r="M39" s="120">
        <f t="shared" si="1"/>
        <v>37.5</v>
      </c>
      <c r="N39" s="289"/>
      <c r="O39" s="74"/>
      <c r="P39" s="68">
        <v>1</v>
      </c>
      <c r="Q39" s="118">
        <f t="shared" si="4"/>
        <v>75</v>
      </c>
      <c r="R39" s="113">
        <f t="shared" si="5"/>
        <v>0</v>
      </c>
      <c r="S39" s="119" cm="1">
        <f t="array" ref="S39">_xlfn.IFS(E39="Air",R39,E39="Sea",M39,E39="Air+Sea",M39+R39)</f>
        <v>37.5</v>
      </c>
      <c r="T39" s="240"/>
    </row>
    <row r="40" spans="1:20" ht="21.75" customHeight="1" x14ac:dyDescent="0.25">
      <c r="A40" s="1094"/>
      <c r="B40" s="1097"/>
      <c r="C40" s="77" t="s">
        <v>153</v>
      </c>
      <c r="D40" s="77" t="s">
        <v>191</v>
      </c>
      <c r="E40" s="73" t="s">
        <v>542</v>
      </c>
      <c r="F40" s="77"/>
      <c r="G40" s="265">
        <v>60</v>
      </c>
      <c r="H40" s="282" t="s">
        <v>506</v>
      </c>
      <c r="I40" s="294">
        <v>0.5</v>
      </c>
      <c r="J40" s="116"/>
      <c r="K40" s="117">
        <v>4</v>
      </c>
      <c r="L40" s="117">
        <f t="shared" si="0"/>
        <v>60</v>
      </c>
      <c r="M40" s="120">
        <f t="shared" si="1"/>
        <v>30</v>
      </c>
      <c r="N40" s="288">
        <v>0.5</v>
      </c>
      <c r="O40" s="252">
        <v>0.25</v>
      </c>
      <c r="P40" s="218">
        <v>1</v>
      </c>
      <c r="Q40" s="117">
        <f t="shared" si="4"/>
        <v>60</v>
      </c>
      <c r="R40" s="112">
        <f t="shared" si="5"/>
        <v>30</v>
      </c>
      <c r="S40" s="119" cm="1">
        <f t="array" ref="S40">_xlfn.IFS(E40="Air",R40,E40="Sea",M40,E40="Air+Sea",M40+R40)</f>
        <v>60</v>
      </c>
      <c r="T40" s="240"/>
    </row>
    <row r="41" spans="1:20" ht="21.75" customHeight="1" x14ac:dyDescent="0.25">
      <c r="A41" s="1094"/>
      <c r="B41" s="297" t="s">
        <v>389</v>
      </c>
      <c r="C41" s="81" t="s">
        <v>390</v>
      </c>
      <c r="D41" s="81" t="s">
        <v>386</v>
      </c>
      <c r="E41" s="81"/>
      <c r="F41" s="81"/>
      <c r="G41" s="267"/>
      <c r="H41" s="298"/>
      <c r="I41" s="283"/>
      <c r="J41" s="124"/>
      <c r="K41" s="118">
        <v>4</v>
      </c>
      <c r="L41" s="118">
        <f t="shared" si="0"/>
        <v>0</v>
      </c>
      <c r="M41" s="208">
        <f t="shared" si="1"/>
        <v>0</v>
      </c>
      <c r="N41" s="283"/>
      <c r="O41" s="74"/>
      <c r="P41" s="68">
        <v>1</v>
      </c>
      <c r="Q41" s="118">
        <f t="shared" si="4"/>
        <v>0</v>
      </c>
      <c r="R41" s="113">
        <f t="shared" si="5"/>
        <v>0</v>
      </c>
      <c r="S41" s="126" t="e" cm="1">
        <f t="array" ref="S41">_xlfn.IFS(E41="Air",R41,E41="Sea",M41,E41="Air+Sea",M41+R41)</f>
        <v>#N/A</v>
      </c>
      <c r="T41" s="240"/>
    </row>
    <row r="42" spans="1:20" ht="21.75" customHeight="1" x14ac:dyDescent="0.25">
      <c r="A42" s="1094"/>
      <c r="B42" s="297" t="s">
        <v>381</v>
      </c>
      <c r="C42" s="81"/>
      <c r="D42" s="81"/>
      <c r="E42" s="81"/>
      <c r="F42" s="81"/>
      <c r="G42" s="267"/>
      <c r="H42" s="298"/>
      <c r="I42" s="283"/>
      <c r="J42" s="124"/>
      <c r="K42" s="118">
        <v>4</v>
      </c>
      <c r="L42" s="118">
        <f t="shared" si="0"/>
        <v>0</v>
      </c>
      <c r="M42" s="208">
        <f t="shared" si="1"/>
        <v>0</v>
      </c>
      <c r="N42" s="283"/>
      <c r="O42" s="74"/>
      <c r="P42" s="68">
        <v>1</v>
      </c>
      <c r="Q42" s="118">
        <f t="shared" si="4"/>
        <v>0</v>
      </c>
      <c r="R42" s="113">
        <f t="shared" si="5"/>
        <v>0</v>
      </c>
      <c r="S42" s="126" t="e" cm="1">
        <f t="array" ref="S42">_xlfn.IFS(E42="Air",R42,E42="Sea",M42,E42="Air+Sea",M42+R42)</f>
        <v>#N/A</v>
      </c>
      <c r="T42" s="240"/>
    </row>
    <row r="43" spans="1:20" ht="21.75" customHeight="1" x14ac:dyDescent="0.25">
      <c r="A43" s="1094"/>
      <c r="B43" s="1096" t="s">
        <v>216</v>
      </c>
      <c r="C43" s="77" t="s">
        <v>183</v>
      </c>
      <c r="D43" s="77" t="s">
        <v>394</v>
      </c>
      <c r="E43" s="73" t="s">
        <v>11</v>
      </c>
      <c r="F43" s="77"/>
      <c r="G43" s="265">
        <v>25</v>
      </c>
      <c r="H43" s="282"/>
      <c r="I43" s="288"/>
      <c r="J43" s="116">
        <v>2</v>
      </c>
      <c r="K43" s="117">
        <v>4</v>
      </c>
      <c r="L43" s="117">
        <f t="shared" si="0"/>
        <v>50</v>
      </c>
      <c r="M43" s="120">
        <f t="shared" si="1"/>
        <v>12.5</v>
      </c>
      <c r="N43" s="289"/>
      <c r="O43" s="74"/>
      <c r="P43" s="68">
        <v>1</v>
      </c>
      <c r="Q43" s="118">
        <f t="shared" si="4"/>
        <v>0</v>
      </c>
      <c r="R43" s="113">
        <f t="shared" si="5"/>
        <v>0</v>
      </c>
      <c r="S43" s="119" cm="1">
        <f t="array" ref="S43">_xlfn.IFS(E43="Air",R43,E43="Sea",M43,E43="Air+Sea",M43+R43)</f>
        <v>12.5</v>
      </c>
      <c r="T43" s="240"/>
    </row>
    <row r="44" spans="1:20" ht="21.75" customHeight="1" x14ac:dyDescent="0.25">
      <c r="A44" s="1094"/>
      <c r="B44" s="1097"/>
      <c r="C44" s="77" t="s">
        <v>183</v>
      </c>
      <c r="D44" s="77" t="s">
        <v>217</v>
      </c>
      <c r="E44" s="73" t="s">
        <v>11</v>
      </c>
      <c r="F44" s="77">
        <v>420</v>
      </c>
      <c r="G44" s="265">
        <v>375</v>
      </c>
      <c r="H44" s="282" t="s">
        <v>507</v>
      </c>
      <c r="I44" s="288"/>
      <c r="J44" s="116">
        <v>2</v>
      </c>
      <c r="K44" s="117">
        <v>4</v>
      </c>
      <c r="L44" s="117">
        <f t="shared" si="0"/>
        <v>750</v>
      </c>
      <c r="M44" s="120">
        <f t="shared" si="1"/>
        <v>187.5</v>
      </c>
      <c r="N44" s="289"/>
      <c r="O44" s="74"/>
      <c r="P44" s="68">
        <v>1</v>
      </c>
      <c r="Q44" s="118">
        <f t="shared" si="4"/>
        <v>0</v>
      </c>
      <c r="R44" s="113">
        <f t="shared" si="5"/>
        <v>0</v>
      </c>
      <c r="S44" s="119" cm="1">
        <f t="array" ref="S44">_xlfn.IFS(E44="Air",R44,E44="Sea",M44,E44="Air+Sea",M44+R44)</f>
        <v>187.5</v>
      </c>
      <c r="T44" s="240"/>
    </row>
    <row r="45" spans="1:20" ht="21.75" customHeight="1" thickBot="1" x14ac:dyDescent="0.3">
      <c r="A45" s="1095"/>
      <c r="B45" s="299" t="s">
        <v>508</v>
      </c>
      <c r="C45" s="84" t="s">
        <v>407</v>
      </c>
      <c r="D45" s="84" t="s">
        <v>509</v>
      </c>
      <c r="E45" s="79" t="s">
        <v>11</v>
      </c>
      <c r="F45" s="84"/>
      <c r="G45" s="268">
        <v>360</v>
      </c>
      <c r="H45" s="292" t="s">
        <v>510</v>
      </c>
      <c r="I45" s="302">
        <v>0.25</v>
      </c>
      <c r="J45" s="65">
        <v>1</v>
      </c>
      <c r="K45" s="121">
        <v>4</v>
      </c>
      <c r="L45" s="121">
        <f>IF(C45="APLL BK",G45,G45*J45)</f>
        <v>360</v>
      </c>
      <c r="M45" s="122">
        <f>IFERROR(IF(OR(E45="Sea",E45="Air+Sea"),IF(C45="APLL BK",G45*IF(I45="",1,I45),L45/K45*IF(I45="",1,I45)),0),0)</f>
        <v>22.5</v>
      </c>
      <c r="N45" s="289"/>
      <c r="O45" s="74"/>
      <c r="P45" s="68">
        <v>1</v>
      </c>
      <c r="Q45" s="118">
        <f t="shared" si="4"/>
        <v>0</v>
      </c>
      <c r="R45" s="113">
        <f t="shared" si="5"/>
        <v>0</v>
      </c>
      <c r="S45" s="127" cm="1">
        <f t="array" ref="S45">_xlfn.IFS(E45="Air",R45,E45="Sea",M45,E45="Air+Sea",M45+R45)</f>
        <v>22.5</v>
      </c>
      <c r="T45" s="240"/>
    </row>
    <row r="46" spans="1:20" ht="21.75" customHeight="1" x14ac:dyDescent="0.25">
      <c r="A46" s="1093" t="s">
        <v>395</v>
      </c>
      <c r="B46" s="414" t="s">
        <v>224</v>
      </c>
      <c r="C46" s="81" t="s">
        <v>225</v>
      </c>
      <c r="D46" s="81" t="s">
        <v>224</v>
      </c>
      <c r="E46" s="82"/>
      <c r="F46" s="81"/>
      <c r="G46" s="267"/>
      <c r="H46" s="296"/>
      <c r="I46" s="283"/>
      <c r="J46" s="124"/>
      <c r="K46" s="136">
        <v>4</v>
      </c>
      <c r="L46" s="118">
        <f t="shared" si="0"/>
        <v>0</v>
      </c>
      <c r="M46" s="125">
        <f t="shared" si="1"/>
        <v>0</v>
      </c>
      <c r="N46" s="283"/>
      <c r="O46" s="74"/>
      <c r="P46" s="68">
        <v>1</v>
      </c>
      <c r="Q46" s="118">
        <f t="shared" si="4"/>
        <v>0</v>
      </c>
      <c r="R46" s="113">
        <f t="shared" si="5"/>
        <v>0</v>
      </c>
      <c r="S46" s="126" t="e" cm="1">
        <f t="array" ref="S46">_xlfn.IFS(E46="Air",R46,E46="Sea",M46,E46="Air+Sea",M46+R46)</f>
        <v>#N/A</v>
      </c>
      <c r="T46" s="240"/>
    </row>
    <row r="47" spans="1:20" ht="21.75" customHeight="1" x14ac:dyDescent="0.25">
      <c r="A47" s="1094"/>
      <c r="B47" s="304" t="s">
        <v>511</v>
      </c>
      <c r="C47" s="84" t="s">
        <v>225</v>
      </c>
      <c r="D47" s="84" t="s">
        <v>511</v>
      </c>
      <c r="E47" s="84" t="s">
        <v>542</v>
      </c>
      <c r="F47" s="84"/>
      <c r="G47" s="268">
        <v>60</v>
      </c>
      <c r="H47" s="292"/>
      <c r="I47" s="302"/>
      <c r="J47" s="65">
        <v>2</v>
      </c>
      <c r="K47" s="121">
        <v>4</v>
      </c>
      <c r="L47" s="121">
        <f t="shared" si="0"/>
        <v>120</v>
      </c>
      <c r="M47" s="122">
        <f t="shared" si="1"/>
        <v>30</v>
      </c>
      <c r="N47" s="302"/>
      <c r="O47" s="242"/>
      <c r="P47" s="273">
        <v>1</v>
      </c>
      <c r="Q47" s="430">
        <f t="shared" si="4"/>
        <v>0</v>
      </c>
      <c r="R47" s="379">
        <f t="shared" si="5"/>
        <v>0</v>
      </c>
      <c r="S47" s="127" cm="1">
        <f t="array" ref="S47">_xlfn.IFS(E47="Air",R47,E47="Sea",M47,E47="Air+Sea",M47+R47)</f>
        <v>30</v>
      </c>
      <c r="T47" s="240"/>
    </row>
    <row r="48" spans="1:20" ht="21.75" customHeight="1" x14ac:dyDescent="0.25">
      <c r="A48" s="1094"/>
      <c r="B48" s="287" t="s">
        <v>396</v>
      </c>
      <c r="C48" s="77" t="s">
        <v>183</v>
      </c>
      <c r="D48" s="77" t="s">
        <v>229</v>
      </c>
      <c r="E48" s="73" t="s">
        <v>542</v>
      </c>
      <c r="F48" s="77"/>
      <c r="G48" s="265">
        <v>240</v>
      </c>
      <c r="H48" s="282" t="s">
        <v>563</v>
      </c>
      <c r="I48" s="288"/>
      <c r="J48" s="116">
        <v>3</v>
      </c>
      <c r="K48" s="117">
        <v>4</v>
      </c>
      <c r="L48" s="117">
        <f t="shared" si="0"/>
        <v>720</v>
      </c>
      <c r="M48" s="120">
        <f t="shared" si="1"/>
        <v>180</v>
      </c>
      <c r="N48" s="288"/>
      <c r="O48" s="252">
        <v>1</v>
      </c>
      <c r="P48" s="218">
        <v>1</v>
      </c>
      <c r="Q48" s="117">
        <f t="shared" si="4"/>
        <v>240</v>
      </c>
      <c r="R48" s="112">
        <f t="shared" si="5"/>
        <v>240</v>
      </c>
      <c r="S48" s="119" cm="1">
        <f t="array" ref="S48">_xlfn.IFS(E48="Air",R48,E48="Sea",M48,E48="Air+Sea",M48+R48)</f>
        <v>420</v>
      </c>
      <c r="T48" s="240"/>
    </row>
    <row r="49" spans="1:20" ht="21.75" customHeight="1" x14ac:dyDescent="0.25">
      <c r="A49" s="1094"/>
      <c r="B49" s="284" t="s">
        <v>232</v>
      </c>
      <c r="C49" s="76" t="s">
        <v>183</v>
      </c>
      <c r="D49" s="76" t="s">
        <v>522</v>
      </c>
      <c r="E49" s="73" t="s">
        <v>11</v>
      </c>
      <c r="F49" s="76"/>
      <c r="G49" s="264">
        <v>185</v>
      </c>
      <c r="H49" s="282" t="s">
        <v>581</v>
      </c>
      <c r="I49" s="280"/>
      <c r="J49" s="116">
        <v>1</v>
      </c>
      <c r="K49" s="117">
        <v>4</v>
      </c>
      <c r="L49" s="117">
        <f t="shared" si="0"/>
        <v>185</v>
      </c>
      <c r="M49" s="120">
        <f t="shared" si="1"/>
        <v>46.25</v>
      </c>
      <c r="N49" s="283"/>
      <c r="O49" s="74"/>
      <c r="P49" s="68">
        <v>1</v>
      </c>
      <c r="Q49" s="118">
        <f t="shared" si="4"/>
        <v>0</v>
      </c>
      <c r="R49" s="113">
        <f t="shared" si="5"/>
        <v>0</v>
      </c>
      <c r="S49" s="119" cm="1">
        <f t="array" ref="S49">_xlfn.IFS(E49="Air",R49,E49="Sea",M49,E49="Air+Sea",M49+R49)</f>
        <v>46.25</v>
      </c>
      <c r="T49" s="240"/>
    </row>
    <row r="50" spans="1:20" ht="21.75" customHeight="1" x14ac:dyDescent="0.25">
      <c r="A50" s="1094"/>
      <c r="B50" s="304" t="s">
        <v>513</v>
      </c>
      <c r="C50" s="84" t="s">
        <v>153</v>
      </c>
      <c r="D50" s="84" t="s">
        <v>582</v>
      </c>
      <c r="E50" s="79" t="s">
        <v>11</v>
      </c>
      <c r="F50" s="84"/>
      <c r="G50" s="268">
        <v>90</v>
      </c>
      <c r="H50" s="292"/>
      <c r="I50" s="302">
        <v>0.8</v>
      </c>
      <c r="J50" s="65"/>
      <c r="K50" s="121">
        <v>4</v>
      </c>
      <c r="L50" s="121">
        <f t="shared" si="0"/>
        <v>90</v>
      </c>
      <c r="M50" s="122">
        <f t="shared" si="1"/>
        <v>72</v>
      </c>
      <c r="N50" s="289"/>
      <c r="O50" s="74"/>
      <c r="P50" s="68">
        <v>1</v>
      </c>
      <c r="Q50" s="118">
        <f t="shared" si="4"/>
        <v>90</v>
      </c>
      <c r="R50" s="113">
        <f t="shared" si="5"/>
        <v>0</v>
      </c>
      <c r="S50" s="127" cm="1">
        <f t="array" ref="S50">_xlfn.IFS(E50="Air",R50,E50="Sea",M50,E50="Air+Sea",M50+R50)</f>
        <v>72</v>
      </c>
      <c r="T50" s="240"/>
    </row>
    <row r="51" spans="1:20" ht="21.75" customHeight="1" x14ac:dyDescent="0.25">
      <c r="A51" s="1094"/>
      <c r="B51" s="304" t="s">
        <v>515</v>
      </c>
      <c r="C51" s="84" t="s">
        <v>153</v>
      </c>
      <c r="D51" s="84" t="s">
        <v>516</v>
      </c>
      <c r="E51" s="79" t="s">
        <v>11</v>
      </c>
      <c r="F51" s="84"/>
      <c r="G51" s="268">
        <v>200</v>
      </c>
      <c r="H51" s="292" t="s">
        <v>583</v>
      </c>
      <c r="I51" s="302">
        <v>0.8</v>
      </c>
      <c r="J51" s="65"/>
      <c r="K51" s="121">
        <v>4</v>
      </c>
      <c r="L51" s="121">
        <f>IF(C51="APLL BK",G51,G51*J51)</f>
        <v>200</v>
      </c>
      <c r="M51" s="122">
        <f t="shared" si="1"/>
        <v>160</v>
      </c>
      <c r="N51" s="289"/>
      <c r="O51" s="74"/>
      <c r="P51" s="68">
        <v>1</v>
      </c>
      <c r="Q51" s="118">
        <f t="shared" si="4"/>
        <v>200</v>
      </c>
      <c r="R51" s="113">
        <f t="shared" si="5"/>
        <v>0</v>
      </c>
      <c r="S51" s="127" cm="1">
        <f t="array" ref="S51">_xlfn.IFS(E51="Air",R51,E51="Sea",M51,E51="Air+Sea",M51+R51)</f>
        <v>160</v>
      </c>
      <c r="T51" s="240"/>
    </row>
    <row r="52" spans="1:20" ht="21.75" customHeight="1" x14ac:dyDescent="0.25">
      <c r="A52" s="1094"/>
      <c r="B52" s="304" t="s">
        <v>515</v>
      </c>
      <c r="C52" s="84" t="s">
        <v>153</v>
      </c>
      <c r="D52" s="84" t="s">
        <v>518</v>
      </c>
      <c r="E52" s="79" t="s">
        <v>11</v>
      </c>
      <c r="F52" s="84"/>
      <c r="G52" s="268">
        <v>200</v>
      </c>
      <c r="H52" s="292" t="s">
        <v>583</v>
      </c>
      <c r="I52" s="302">
        <v>0.8</v>
      </c>
      <c r="J52" s="65"/>
      <c r="K52" s="121">
        <v>4</v>
      </c>
      <c r="L52" s="121">
        <f t="shared" ref="L52" si="6">IF(C52="APLL BK",G52,G52*J52)</f>
        <v>200</v>
      </c>
      <c r="M52" s="122">
        <f t="shared" si="1"/>
        <v>160</v>
      </c>
      <c r="N52" s="289"/>
      <c r="O52" s="74"/>
      <c r="P52" s="68">
        <v>1</v>
      </c>
      <c r="Q52" s="118">
        <f t="shared" si="4"/>
        <v>200</v>
      </c>
      <c r="R52" s="113">
        <f t="shared" si="5"/>
        <v>0</v>
      </c>
      <c r="S52" s="127" cm="1">
        <f t="array" ref="S52">_xlfn.IFS(E52="Air",R52,E52="Sea",M52,E52="Air+Sea",M52+R52)</f>
        <v>160</v>
      </c>
      <c r="T52" s="240"/>
    </row>
    <row r="53" spans="1:20" ht="21.75" customHeight="1" x14ac:dyDescent="0.25">
      <c r="A53" s="1094"/>
      <c r="B53" s="304" t="s">
        <v>519</v>
      </c>
      <c r="C53" s="84" t="s">
        <v>400</v>
      </c>
      <c r="D53" s="84" t="s">
        <v>584</v>
      </c>
      <c r="E53" s="79" t="s">
        <v>11</v>
      </c>
      <c r="F53" s="84"/>
      <c r="G53" s="268">
        <v>240</v>
      </c>
      <c r="H53" s="292" t="s">
        <v>583</v>
      </c>
      <c r="I53" s="302">
        <v>0.8</v>
      </c>
      <c r="J53" s="65">
        <v>3</v>
      </c>
      <c r="K53" s="121">
        <v>4</v>
      </c>
      <c r="L53" s="121">
        <f>IF(C53="APLL BK",G53,G53*J53)</f>
        <v>720</v>
      </c>
      <c r="M53" s="122">
        <f>IFERROR(IF(OR(E53="Sea",E53="Air+Sea"),IF(C53="APLL BK",G53*IF(I53="",1,I53),L53/K53*IF(I53="",1,I53)),0),0)</f>
        <v>144</v>
      </c>
      <c r="N53" s="289"/>
      <c r="O53" s="74"/>
      <c r="P53" s="68">
        <v>1</v>
      </c>
      <c r="Q53" s="118">
        <f t="shared" si="4"/>
        <v>0</v>
      </c>
      <c r="R53" s="113">
        <f t="shared" si="5"/>
        <v>0</v>
      </c>
      <c r="S53" s="127" cm="1">
        <f t="array" ref="S53">_xlfn.IFS(E53="Air",R53,E53="Sea",M53,E53="Air+Sea",M53+R53)</f>
        <v>144</v>
      </c>
      <c r="T53" s="240"/>
    </row>
    <row r="54" spans="1:20" ht="21.75" customHeight="1" x14ac:dyDescent="0.25">
      <c r="A54" s="1094"/>
      <c r="B54" s="84" t="s">
        <v>524</v>
      </c>
      <c r="C54" s="84" t="s">
        <v>225</v>
      </c>
      <c r="D54" s="84" t="s">
        <v>524</v>
      </c>
      <c r="E54" s="84" t="s">
        <v>11</v>
      </c>
      <c r="F54" s="84"/>
      <c r="G54" s="268">
        <v>60</v>
      </c>
      <c r="H54" s="292" t="s">
        <v>525</v>
      </c>
      <c r="I54" s="302">
        <v>0.8</v>
      </c>
      <c r="J54" s="65">
        <v>3</v>
      </c>
      <c r="K54" s="121">
        <v>4</v>
      </c>
      <c r="L54" s="121">
        <f t="shared" si="0"/>
        <v>180</v>
      </c>
      <c r="M54" s="122">
        <f t="shared" si="1"/>
        <v>36</v>
      </c>
      <c r="N54" s="289"/>
      <c r="O54" s="74"/>
      <c r="P54" s="68">
        <v>1</v>
      </c>
      <c r="Q54" s="75">
        <f t="shared" si="4"/>
        <v>0</v>
      </c>
      <c r="R54" s="131">
        <f t="shared" si="5"/>
        <v>0</v>
      </c>
      <c r="S54" s="127" cm="1">
        <f t="array" ref="S54">_xlfn.IFS(E54="Air",R54,E54="Sea",M54,E54="Air+Sea",M54+R54)</f>
        <v>36</v>
      </c>
      <c r="T54" s="240"/>
    </row>
    <row r="55" spans="1:20" ht="21.75" customHeight="1" x14ac:dyDescent="0.25">
      <c r="A55" s="1094"/>
      <c r="B55" s="287" t="s">
        <v>585</v>
      </c>
      <c r="C55" s="77" t="s">
        <v>404</v>
      </c>
      <c r="D55" s="77" t="s">
        <v>265</v>
      </c>
      <c r="E55" s="73" t="s">
        <v>542</v>
      </c>
      <c r="F55" s="77"/>
      <c r="G55" s="265">
        <v>60</v>
      </c>
      <c r="H55" s="282"/>
      <c r="I55" s="288"/>
      <c r="J55" s="116">
        <v>3</v>
      </c>
      <c r="K55" s="117">
        <v>4</v>
      </c>
      <c r="L55" s="117">
        <f t="shared" si="0"/>
        <v>180</v>
      </c>
      <c r="M55" s="120">
        <f t="shared" si="1"/>
        <v>45</v>
      </c>
      <c r="N55" s="288"/>
      <c r="O55" s="252">
        <v>1</v>
      </c>
      <c r="P55" s="218">
        <v>1</v>
      </c>
      <c r="Q55" s="117">
        <f t="shared" si="4"/>
        <v>60</v>
      </c>
      <c r="R55" s="112">
        <f t="shared" si="5"/>
        <v>60</v>
      </c>
      <c r="S55" s="119" cm="1">
        <f t="array" ref="S55">_xlfn.IFS(E55="Air",R55,E55="Sea",M55,E55="Air+Sea",M55+R55)</f>
        <v>105</v>
      </c>
      <c r="T55" s="240"/>
    </row>
    <row r="56" spans="1:20" ht="21.75" customHeight="1" x14ac:dyDescent="0.25">
      <c r="A56" s="1094"/>
      <c r="B56" s="287" t="s">
        <v>337</v>
      </c>
      <c r="C56" s="77" t="s">
        <v>183</v>
      </c>
      <c r="D56" s="77" t="s">
        <v>338</v>
      </c>
      <c r="E56" s="73" t="s">
        <v>542</v>
      </c>
      <c r="F56" s="77"/>
      <c r="G56" s="265">
        <v>205</v>
      </c>
      <c r="H56" s="282"/>
      <c r="I56" s="288"/>
      <c r="J56" s="116">
        <v>3</v>
      </c>
      <c r="K56" s="117">
        <v>4</v>
      </c>
      <c r="L56" s="117">
        <f t="shared" si="0"/>
        <v>615</v>
      </c>
      <c r="M56" s="120">
        <f t="shared" si="1"/>
        <v>153.75</v>
      </c>
      <c r="N56" s="288"/>
      <c r="O56" s="252">
        <v>1</v>
      </c>
      <c r="P56" s="218">
        <v>1</v>
      </c>
      <c r="Q56" s="117">
        <f t="shared" si="4"/>
        <v>205</v>
      </c>
      <c r="R56" s="112">
        <f t="shared" si="5"/>
        <v>205</v>
      </c>
      <c r="S56" s="119" cm="1">
        <f t="array" ref="S56">_xlfn.IFS(E56="Air",R56,E56="Sea",M56,E56="Air+Sea",M56+R56)</f>
        <v>358.75</v>
      </c>
      <c r="T56" s="240"/>
    </row>
    <row r="57" spans="1:20" ht="21.75" customHeight="1" x14ac:dyDescent="0.25">
      <c r="A57" s="1094"/>
      <c r="B57" s="304" t="s">
        <v>571</v>
      </c>
      <c r="C57" s="84" t="s">
        <v>153</v>
      </c>
      <c r="D57" s="84" t="s">
        <v>586</v>
      </c>
      <c r="E57" s="79" t="s">
        <v>11</v>
      </c>
      <c r="F57" s="84"/>
      <c r="G57" s="268">
        <v>60</v>
      </c>
      <c r="H57" s="292"/>
      <c r="I57" s="302"/>
      <c r="J57" s="65"/>
      <c r="K57" s="121">
        <v>4</v>
      </c>
      <c r="L57" s="121">
        <f t="shared" si="0"/>
        <v>60</v>
      </c>
      <c r="M57" s="122">
        <f t="shared" si="1"/>
        <v>60</v>
      </c>
      <c r="N57" s="289"/>
      <c r="O57" s="74"/>
      <c r="P57" s="68">
        <v>1</v>
      </c>
      <c r="Q57" s="118">
        <f t="shared" si="4"/>
        <v>60</v>
      </c>
      <c r="R57" s="113">
        <f t="shared" si="5"/>
        <v>0</v>
      </c>
      <c r="S57" s="127" cm="1">
        <f t="array" ref="S57">_xlfn.IFS(E57="Air",R57,E57="Sea",M57,E57="Air+Sea",M57+R57)</f>
        <v>60</v>
      </c>
      <c r="T57" s="240"/>
    </row>
    <row r="58" spans="1:20" ht="21.75" customHeight="1" x14ac:dyDescent="0.25">
      <c r="A58" s="1094"/>
      <c r="B58" s="299" t="s">
        <v>528</v>
      </c>
      <c r="C58" s="84" t="s">
        <v>520</v>
      </c>
      <c r="D58" s="84" t="s">
        <v>529</v>
      </c>
      <c r="E58" s="79" t="s">
        <v>11</v>
      </c>
      <c r="F58" s="84"/>
      <c r="G58" s="268">
        <v>60</v>
      </c>
      <c r="H58" s="292"/>
      <c r="I58" s="302"/>
      <c r="J58" s="65">
        <v>3</v>
      </c>
      <c r="K58" s="121">
        <v>4</v>
      </c>
      <c r="L58" s="121">
        <f t="shared" si="0"/>
        <v>180</v>
      </c>
      <c r="M58" s="122">
        <f t="shared" si="1"/>
        <v>45</v>
      </c>
      <c r="N58" s="413"/>
      <c r="O58" s="87"/>
      <c r="P58" s="213">
        <v>1</v>
      </c>
      <c r="Q58" s="136">
        <f t="shared" si="4"/>
        <v>0</v>
      </c>
      <c r="R58" s="431">
        <f t="shared" si="5"/>
        <v>0</v>
      </c>
      <c r="S58" s="127" cm="1">
        <f t="array" ref="S58">_xlfn.IFS(E58="Air",R58,E58="Sea",M58,E58="Air+Sea",M58+R58)</f>
        <v>45</v>
      </c>
      <c r="T58" s="240"/>
    </row>
    <row r="59" spans="1:20" ht="21.75" customHeight="1" x14ac:dyDescent="0.25">
      <c r="A59" s="1094"/>
      <c r="B59" s="297" t="s">
        <v>240</v>
      </c>
      <c r="C59" s="81" t="s">
        <v>241</v>
      </c>
      <c r="D59" s="81" t="s">
        <v>240</v>
      </c>
      <c r="E59" s="81"/>
      <c r="F59" s="81"/>
      <c r="G59" s="267"/>
      <c r="H59" s="298"/>
      <c r="I59" s="283"/>
      <c r="J59" s="124"/>
      <c r="K59" s="118">
        <v>4</v>
      </c>
      <c r="L59" s="118">
        <f t="shared" si="0"/>
        <v>0</v>
      </c>
      <c r="M59" s="208">
        <f t="shared" si="1"/>
        <v>0</v>
      </c>
      <c r="N59" s="421"/>
      <c r="O59" s="87"/>
      <c r="P59" s="213">
        <v>1</v>
      </c>
      <c r="Q59" s="136">
        <f t="shared" si="4"/>
        <v>0</v>
      </c>
      <c r="R59" s="431">
        <f t="shared" si="5"/>
        <v>0</v>
      </c>
      <c r="S59" s="126" t="e" cm="1">
        <f t="array" ref="S59">_xlfn.IFS(E59="Air",R59,E59="Sea",M59,E59="Air+Sea",M59+R59)</f>
        <v>#N/A</v>
      </c>
      <c r="T59" s="240"/>
    </row>
    <row r="60" spans="1:20" ht="21.75" customHeight="1" x14ac:dyDescent="0.25">
      <c r="A60" s="1094"/>
      <c r="B60" s="287" t="s">
        <v>253</v>
      </c>
      <c r="C60" s="77" t="s">
        <v>183</v>
      </c>
      <c r="D60" s="77" t="s">
        <v>253</v>
      </c>
      <c r="E60" s="73" t="s">
        <v>542</v>
      </c>
      <c r="F60" s="77"/>
      <c r="G60" s="265">
        <v>55</v>
      </c>
      <c r="H60" s="282"/>
      <c r="I60" s="288"/>
      <c r="J60" s="116">
        <v>3</v>
      </c>
      <c r="K60" s="117">
        <v>4</v>
      </c>
      <c r="L60" s="117">
        <f t="shared" si="0"/>
        <v>165</v>
      </c>
      <c r="M60" s="120">
        <f t="shared" si="1"/>
        <v>41.25</v>
      </c>
      <c r="N60" s="288"/>
      <c r="O60" s="252"/>
      <c r="P60" s="218">
        <v>1</v>
      </c>
      <c r="Q60" s="117">
        <f t="shared" si="4"/>
        <v>0</v>
      </c>
      <c r="R60" s="112">
        <f t="shared" si="5"/>
        <v>0</v>
      </c>
      <c r="S60" s="119" cm="1">
        <f t="array" ref="S60">_xlfn.IFS(E60="Air",R60,E60="Sea",M60,E60="Air+Sea",M60+R60)</f>
        <v>41.25</v>
      </c>
      <c r="T60" s="240"/>
    </row>
    <row r="61" spans="1:20" ht="21.75" customHeight="1" x14ac:dyDescent="0.25">
      <c r="A61" s="1094"/>
      <c r="B61" s="1096" t="s">
        <v>258</v>
      </c>
      <c r="C61" s="77" t="s">
        <v>183</v>
      </c>
      <c r="D61" s="77" t="s">
        <v>397</v>
      </c>
      <c r="E61" s="73" t="s">
        <v>542</v>
      </c>
      <c r="F61" s="77"/>
      <c r="G61" s="265">
        <v>30</v>
      </c>
      <c r="H61" s="282"/>
      <c r="I61" s="288"/>
      <c r="J61" s="116">
        <v>3</v>
      </c>
      <c r="K61" s="117">
        <v>4</v>
      </c>
      <c r="L61" s="117">
        <f t="shared" si="0"/>
        <v>90</v>
      </c>
      <c r="M61" s="120">
        <f t="shared" si="1"/>
        <v>22.5</v>
      </c>
      <c r="N61" s="288"/>
      <c r="O61" s="252"/>
      <c r="P61" s="218">
        <v>1</v>
      </c>
      <c r="Q61" s="117">
        <f t="shared" si="4"/>
        <v>0</v>
      </c>
      <c r="R61" s="112">
        <f t="shared" si="5"/>
        <v>0</v>
      </c>
      <c r="S61" s="119" cm="1">
        <f t="array" ref="S61">_xlfn.IFS(E61="Air",R61,E61="Sea",M61,E61="Air+Sea",M61+R61)</f>
        <v>22.5</v>
      </c>
      <c r="T61" s="240"/>
    </row>
    <row r="62" spans="1:20" ht="21.75" customHeight="1" x14ac:dyDescent="0.25">
      <c r="A62" s="1094"/>
      <c r="B62" s="1097"/>
      <c r="C62" s="77" t="s">
        <v>183</v>
      </c>
      <c r="D62" s="77" t="s">
        <v>258</v>
      </c>
      <c r="E62" s="73" t="s">
        <v>542</v>
      </c>
      <c r="F62" s="77"/>
      <c r="G62" s="265">
        <v>90</v>
      </c>
      <c r="H62" s="282"/>
      <c r="I62" s="288"/>
      <c r="J62" s="116">
        <v>3</v>
      </c>
      <c r="K62" s="117">
        <v>4</v>
      </c>
      <c r="L62" s="117">
        <f t="shared" si="0"/>
        <v>270</v>
      </c>
      <c r="M62" s="120">
        <f t="shared" si="1"/>
        <v>67.5</v>
      </c>
      <c r="N62" s="288"/>
      <c r="O62" s="252"/>
      <c r="P62" s="218">
        <v>1</v>
      </c>
      <c r="Q62" s="117">
        <f t="shared" si="4"/>
        <v>0</v>
      </c>
      <c r="R62" s="112">
        <f t="shared" si="5"/>
        <v>0</v>
      </c>
      <c r="S62" s="119" cm="1">
        <f t="array" ref="S62">_xlfn.IFS(E62="Air",R62,E62="Sea",M62,E62="Air+Sea",M62+R62)</f>
        <v>67.5</v>
      </c>
      <c r="T62" s="240"/>
    </row>
    <row r="63" spans="1:20" ht="21.75" customHeight="1" x14ac:dyDescent="0.25">
      <c r="A63" s="1094"/>
      <c r="B63" s="287" t="s">
        <v>530</v>
      </c>
      <c r="C63" s="77" t="s">
        <v>183</v>
      </c>
      <c r="D63" s="287" t="s">
        <v>530</v>
      </c>
      <c r="E63" s="73" t="s">
        <v>542</v>
      </c>
      <c r="F63" s="77"/>
      <c r="G63" s="265">
        <v>115</v>
      </c>
      <c r="H63" s="282"/>
      <c r="I63" s="288"/>
      <c r="J63" s="116">
        <v>3</v>
      </c>
      <c r="K63" s="117">
        <v>4</v>
      </c>
      <c r="L63" s="117">
        <f t="shared" si="0"/>
        <v>345</v>
      </c>
      <c r="M63" s="120">
        <f t="shared" si="1"/>
        <v>86.25</v>
      </c>
      <c r="N63" s="288"/>
      <c r="O63" s="252">
        <v>1</v>
      </c>
      <c r="P63" s="218">
        <v>1</v>
      </c>
      <c r="Q63" s="117">
        <f t="shared" si="4"/>
        <v>115</v>
      </c>
      <c r="R63" s="112">
        <f t="shared" si="5"/>
        <v>115</v>
      </c>
      <c r="S63" s="119" cm="1">
        <f t="array" ref="S63">_xlfn.IFS(E63="Air",R63,E63="Sea",M63,E63="Air+Sea",M63+R63)</f>
        <v>201.25</v>
      </c>
      <c r="T63" s="240"/>
    </row>
    <row r="64" spans="1:20" ht="21.75" customHeight="1" x14ac:dyDescent="0.25">
      <c r="A64" s="1094"/>
      <c r="B64" s="297" t="s">
        <v>399</v>
      </c>
      <c r="C64" s="81" t="s">
        <v>400</v>
      </c>
      <c r="D64" s="81" t="s">
        <v>386</v>
      </c>
      <c r="E64" s="81"/>
      <c r="F64" s="81"/>
      <c r="G64" s="267"/>
      <c r="H64" s="298"/>
      <c r="I64" s="283"/>
      <c r="J64" s="124"/>
      <c r="K64" s="118">
        <v>4</v>
      </c>
      <c r="L64" s="118">
        <f t="shared" si="0"/>
        <v>0</v>
      </c>
      <c r="M64" s="208">
        <f t="shared" si="1"/>
        <v>0</v>
      </c>
      <c r="N64" s="283"/>
      <c r="O64" s="74"/>
      <c r="P64" s="68">
        <v>1</v>
      </c>
      <c r="Q64" s="118">
        <f t="shared" si="4"/>
        <v>0</v>
      </c>
      <c r="R64" s="113">
        <f t="shared" si="5"/>
        <v>0</v>
      </c>
      <c r="S64" s="126" t="e" cm="1">
        <f t="array" ref="S64">_xlfn.IFS(E64="Air",R64,E64="Sea",M64,E64="Air+Sea",M64+R64)</f>
        <v>#N/A</v>
      </c>
      <c r="T64" s="240"/>
    </row>
    <row r="65" spans="1:20" ht="21.75" customHeight="1" x14ac:dyDescent="0.25">
      <c r="A65" s="1094"/>
      <c r="B65" s="297" t="s">
        <v>401</v>
      </c>
      <c r="C65" s="81" t="s">
        <v>183</v>
      </c>
      <c r="D65" s="81" t="s">
        <v>386</v>
      </c>
      <c r="E65" s="81"/>
      <c r="F65" s="81"/>
      <c r="G65" s="267"/>
      <c r="H65" s="298"/>
      <c r="I65" s="283"/>
      <c r="J65" s="124"/>
      <c r="K65" s="118">
        <v>4</v>
      </c>
      <c r="L65" s="118">
        <f t="shared" si="0"/>
        <v>0</v>
      </c>
      <c r="M65" s="208">
        <f t="shared" si="1"/>
        <v>0</v>
      </c>
      <c r="N65" s="283"/>
      <c r="O65" s="74"/>
      <c r="P65" s="68">
        <v>1</v>
      </c>
      <c r="Q65" s="118">
        <f t="shared" si="4"/>
        <v>0</v>
      </c>
      <c r="R65" s="113">
        <f t="shared" si="5"/>
        <v>0</v>
      </c>
      <c r="S65" s="126" t="e" cm="1">
        <f t="array" ref="S65">_xlfn.IFS(E65="Air",R65,E65="Sea",M65,E65="Air+Sea",M65+R65)</f>
        <v>#N/A</v>
      </c>
      <c r="T65" s="240"/>
    </row>
    <row r="66" spans="1:20" ht="21.75" customHeight="1" x14ac:dyDescent="0.25">
      <c r="A66" s="1094"/>
      <c r="B66" s="297" t="s">
        <v>402</v>
      </c>
      <c r="C66" s="81" t="s">
        <v>153</v>
      </c>
      <c r="D66" s="81" t="s">
        <v>386</v>
      </c>
      <c r="E66" s="81"/>
      <c r="F66" s="81"/>
      <c r="G66" s="267"/>
      <c r="H66" s="298"/>
      <c r="I66" s="283"/>
      <c r="J66" s="124"/>
      <c r="K66" s="118">
        <v>4</v>
      </c>
      <c r="L66" s="118">
        <f t="shared" si="0"/>
        <v>0</v>
      </c>
      <c r="M66" s="208">
        <f t="shared" si="1"/>
        <v>0</v>
      </c>
      <c r="N66" s="283"/>
      <c r="O66" s="74"/>
      <c r="P66" s="68">
        <v>1</v>
      </c>
      <c r="Q66" s="118">
        <f t="shared" si="4"/>
        <v>0</v>
      </c>
      <c r="R66" s="113">
        <f t="shared" si="5"/>
        <v>0</v>
      </c>
      <c r="S66" s="126" t="e" cm="1">
        <f t="array" ref="S66">_xlfn.IFS(E66="Air",R66,E66="Sea",M66,E66="Air+Sea",M66+R66)</f>
        <v>#N/A</v>
      </c>
      <c r="T66" s="240"/>
    </row>
    <row r="67" spans="1:20" ht="21.75" customHeight="1" x14ac:dyDescent="0.25">
      <c r="A67" s="1094"/>
      <c r="B67" s="297" t="s">
        <v>403</v>
      </c>
      <c r="C67" s="81" t="s">
        <v>266</v>
      </c>
      <c r="D67" s="81"/>
      <c r="E67" s="81"/>
      <c r="F67" s="81"/>
      <c r="G67" s="267"/>
      <c r="H67" s="298"/>
      <c r="I67" s="283"/>
      <c r="J67" s="124"/>
      <c r="K67" s="118">
        <v>4</v>
      </c>
      <c r="L67" s="118">
        <f t="shared" si="0"/>
        <v>0</v>
      </c>
      <c r="M67" s="208">
        <f t="shared" si="1"/>
        <v>0</v>
      </c>
      <c r="N67" s="283"/>
      <c r="O67" s="74"/>
      <c r="P67" s="68">
        <v>1</v>
      </c>
      <c r="Q67" s="118">
        <f t="shared" si="4"/>
        <v>0</v>
      </c>
      <c r="R67" s="113">
        <f t="shared" si="5"/>
        <v>0</v>
      </c>
      <c r="S67" s="126" t="e" cm="1">
        <f t="array" ref="S67">_xlfn.IFS(E67="Air",R67,E67="Sea",M67,E67="Air+Sea",M67+R67)</f>
        <v>#N/A</v>
      </c>
      <c r="T67" s="240"/>
    </row>
    <row r="68" spans="1:20" ht="21.75" customHeight="1" x14ac:dyDescent="0.25">
      <c r="A68" s="1094"/>
      <c r="B68" s="1096" t="s">
        <v>269</v>
      </c>
      <c r="C68" s="77" t="s">
        <v>404</v>
      </c>
      <c r="D68" s="77" t="s">
        <v>405</v>
      </c>
      <c r="E68" s="73" t="s">
        <v>542</v>
      </c>
      <c r="F68" s="77"/>
      <c r="G68" s="265">
        <v>30</v>
      </c>
      <c r="H68" s="282"/>
      <c r="I68" s="288"/>
      <c r="J68" s="116">
        <v>3</v>
      </c>
      <c r="K68" s="117">
        <v>4</v>
      </c>
      <c r="L68" s="117">
        <f t="shared" si="0"/>
        <v>90</v>
      </c>
      <c r="M68" s="120">
        <f t="shared" si="1"/>
        <v>22.5</v>
      </c>
      <c r="N68" s="288"/>
      <c r="O68" s="252">
        <v>1</v>
      </c>
      <c r="P68" s="218">
        <v>1</v>
      </c>
      <c r="Q68" s="117">
        <f t="shared" si="4"/>
        <v>30</v>
      </c>
      <c r="R68" s="112">
        <f t="shared" si="5"/>
        <v>30</v>
      </c>
      <c r="S68" s="119" cm="1">
        <f t="array" ref="S68">_xlfn.IFS(E68="Air",R68,E68="Sea",M68,E68="Air+Sea",M68+R68)</f>
        <v>52.5</v>
      </c>
      <c r="T68" s="240"/>
    </row>
    <row r="69" spans="1:20" ht="21.75" customHeight="1" x14ac:dyDescent="0.25">
      <c r="A69" s="1094"/>
      <c r="B69" s="1097"/>
      <c r="C69" s="77" t="s">
        <v>404</v>
      </c>
      <c r="D69" s="77" t="s">
        <v>269</v>
      </c>
      <c r="E69" s="73" t="s">
        <v>542</v>
      </c>
      <c r="F69" s="77"/>
      <c r="G69" s="265">
        <v>130</v>
      </c>
      <c r="H69" s="282"/>
      <c r="I69" s="288"/>
      <c r="J69" s="116">
        <v>3</v>
      </c>
      <c r="K69" s="117">
        <v>4</v>
      </c>
      <c r="L69" s="117">
        <f t="shared" si="0"/>
        <v>390</v>
      </c>
      <c r="M69" s="120">
        <f t="shared" si="1"/>
        <v>97.5</v>
      </c>
      <c r="N69" s="288"/>
      <c r="O69" s="252">
        <v>1</v>
      </c>
      <c r="P69" s="218">
        <v>1</v>
      </c>
      <c r="Q69" s="117">
        <f t="shared" si="4"/>
        <v>130</v>
      </c>
      <c r="R69" s="112">
        <f t="shared" si="5"/>
        <v>130</v>
      </c>
      <c r="S69" s="119" cm="1">
        <f t="array" ref="S69">_xlfn.IFS(E69="Air",R69,E69="Sea",M69,E69="Air+Sea",M69+R69)</f>
        <v>227.5</v>
      </c>
      <c r="T69" s="240"/>
    </row>
    <row r="70" spans="1:20" ht="21.75" customHeight="1" x14ac:dyDescent="0.25">
      <c r="A70" s="1094"/>
      <c r="B70" s="299" t="s">
        <v>575</v>
      </c>
      <c r="C70" s="84" t="s">
        <v>183</v>
      </c>
      <c r="D70" s="84" t="s">
        <v>575</v>
      </c>
      <c r="E70" s="79" t="s">
        <v>542</v>
      </c>
      <c r="F70" s="84"/>
      <c r="G70" s="268">
        <v>90</v>
      </c>
      <c r="H70" s="292"/>
      <c r="I70" s="302"/>
      <c r="J70" s="65">
        <v>3</v>
      </c>
      <c r="K70" s="121">
        <v>4</v>
      </c>
      <c r="L70" s="121">
        <f t="shared" si="0"/>
        <v>270</v>
      </c>
      <c r="M70" s="122">
        <f t="shared" si="1"/>
        <v>67.5</v>
      </c>
      <c r="N70" s="302"/>
      <c r="O70" s="242">
        <v>1</v>
      </c>
      <c r="P70" s="273">
        <v>1</v>
      </c>
      <c r="Q70" s="430">
        <f t="shared" si="4"/>
        <v>90</v>
      </c>
      <c r="R70" s="379">
        <f t="shared" si="5"/>
        <v>90</v>
      </c>
      <c r="S70" s="127" cm="1">
        <f t="array" ref="S70">_xlfn.IFS(E70="Air",R70,E70="Sea",M70,E70="Air+Sea",M70+R70)</f>
        <v>157.5</v>
      </c>
      <c r="T70" s="240"/>
    </row>
    <row r="71" spans="1:20" ht="21.75" customHeight="1" x14ac:dyDescent="0.25">
      <c r="A71" s="1094"/>
      <c r="B71" s="297" t="s">
        <v>406</v>
      </c>
      <c r="C71" s="81" t="s">
        <v>407</v>
      </c>
      <c r="D71" s="81"/>
      <c r="E71" s="81"/>
      <c r="F71" s="81"/>
      <c r="G71" s="267"/>
      <c r="H71" s="298"/>
      <c r="I71" s="283"/>
      <c r="J71" s="124"/>
      <c r="K71" s="118">
        <v>4</v>
      </c>
      <c r="L71" s="118">
        <f t="shared" si="0"/>
        <v>0</v>
      </c>
      <c r="M71" s="208">
        <f t="shared" si="1"/>
        <v>0</v>
      </c>
      <c r="N71" s="283"/>
      <c r="O71" s="74"/>
      <c r="P71" s="68">
        <v>1</v>
      </c>
      <c r="Q71" s="118">
        <f t="shared" si="4"/>
        <v>0</v>
      </c>
      <c r="R71" s="113">
        <f t="shared" si="5"/>
        <v>0</v>
      </c>
      <c r="S71" s="126" t="e" cm="1">
        <f t="array" ref="S71">_xlfn.IFS(E71="Air",R71,E71="Sea",M71,E71="Air+Sea",M71+R71)</f>
        <v>#N/A</v>
      </c>
      <c r="T71" s="240"/>
    </row>
    <row r="72" spans="1:20" ht="21.75" customHeight="1" x14ac:dyDescent="0.25">
      <c r="A72" s="1094"/>
      <c r="B72" s="287" t="s">
        <v>274</v>
      </c>
      <c r="C72" s="77" t="s">
        <v>387</v>
      </c>
      <c r="D72" s="77" t="s">
        <v>274</v>
      </c>
      <c r="E72" s="73" t="s">
        <v>542</v>
      </c>
      <c r="F72" s="77">
        <v>60</v>
      </c>
      <c r="G72" s="265">
        <v>60</v>
      </c>
      <c r="H72" s="282"/>
      <c r="I72" s="280"/>
      <c r="J72" s="116">
        <v>3</v>
      </c>
      <c r="K72" s="117">
        <v>4</v>
      </c>
      <c r="L72" s="117">
        <f t="shared" si="0"/>
        <v>180</v>
      </c>
      <c r="M72" s="120">
        <f t="shared" si="1"/>
        <v>45</v>
      </c>
      <c r="N72" s="280"/>
      <c r="O72" s="252">
        <v>1</v>
      </c>
      <c r="P72" s="218">
        <v>1</v>
      </c>
      <c r="Q72" s="117">
        <f t="shared" si="4"/>
        <v>60</v>
      </c>
      <c r="R72" s="112">
        <f t="shared" si="5"/>
        <v>60</v>
      </c>
      <c r="S72" s="119" cm="1">
        <f t="array" ref="S72">_xlfn.IFS(E72="Air",R72,E72="Sea",M72,E72="Air+Sea",M72+R72)</f>
        <v>105</v>
      </c>
      <c r="T72" s="240"/>
    </row>
    <row r="73" spans="1:20" ht="21.75" customHeight="1" x14ac:dyDescent="0.25">
      <c r="A73" s="1094"/>
      <c r="B73" s="1103" t="s">
        <v>532</v>
      </c>
      <c r="C73" s="84" t="s">
        <v>183</v>
      </c>
      <c r="D73" s="84" t="s">
        <v>533</v>
      </c>
      <c r="E73" s="79" t="s">
        <v>11</v>
      </c>
      <c r="F73" s="84"/>
      <c r="G73" s="268">
        <v>60</v>
      </c>
      <c r="H73" s="292"/>
      <c r="I73" s="293"/>
      <c r="J73" s="65">
        <v>3</v>
      </c>
      <c r="K73" s="117">
        <v>4</v>
      </c>
      <c r="L73" s="117">
        <f t="shared" si="0"/>
        <v>180</v>
      </c>
      <c r="M73" s="120">
        <f t="shared" si="1"/>
        <v>45</v>
      </c>
      <c r="N73" s="283"/>
      <c r="O73" s="74">
        <v>1</v>
      </c>
      <c r="P73" s="68">
        <v>1</v>
      </c>
      <c r="Q73" s="118">
        <f t="shared" si="4"/>
        <v>60</v>
      </c>
      <c r="R73" s="113">
        <f t="shared" si="5"/>
        <v>0</v>
      </c>
      <c r="S73" s="127" cm="1">
        <f t="array" ref="S73">_xlfn.IFS(E73="Air",R73,E73="Sea",M73,E73="Air+Sea",M73+R73)</f>
        <v>45</v>
      </c>
      <c r="T73" s="240"/>
    </row>
    <row r="74" spans="1:20" ht="21.75" customHeight="1" x14ac:dyDescent="0.25">
      <c r="A74" s="1094"/>
      <c r="B74" s="1104"/>
      <c r="C74" s="84" t="s">
        <v>266</v>
      </c>
      <c r="D74" s="84" t="s">
        <v>534</v>
      </c>
      <c r="E74" s="79" t="s">
        <v>11</v>
      </c>
      <c r="F74" s="84"/>
      <c r="G74" s="268">
        <v>180</v>
      </c>
      <c r="H74" s="292"/>
      <c r="I74" s="293"/>
      <c r="J74" s="65">
        <v>3</v>
      </c>
      <c r="K74" s="117">
        <v>4</v>
      </c>
      <c r="L74" s="117">
        <f t="shared" si="0"/>
        <v>540</v>
      </c>
      <c r="M74" s="120">
        <f t="shared" si="1"/>
        <v>135</v>
      </c>
      <c r="N74" s="283"/>
      <c r="O74" s="74">
        <v>1</v>
      </c>
      <c r="P74" s="68">
        <v>1</v>
      </c>
      <c r="Q74" s="118">
        <f t="shared" si="4"/>
        <v>180</v>
      </c>
      <c r="R74" s="113">
        <f t="shared" si="5"/>
        <v>0</v>
      </c>
      <c r="S74" s="127" cm="1">
        <f t="array" ref="S74">_xlfn.IFS(E74="Air",R74,E74="Sea",M74,E74="Air+Sea",M74+R74)</f>
        <v>135</v>
      </c>
      <c r="T74" s="240"/>
    </row>
    <row r="75" spans="1:20" ht="21.75" customHeight="1" x14ac:dyDescent="0.25">
      <c r="A75" s="1094"/>
      <c r="B75" s="1105"/>
      <c r="C75" s="84" t="s">
        <v>266</v>
      </c>
      <c r="D75" s="84" t="s">
        <v>535</v>
      </c>
      <c r="E75" s="79" t="s">
        <v>11</v>
      </c>
      <c r="F75" s="84"/>
      <c r="G75" s="268">
        <v>180</v>
      </c>
      <c r="H75" s="292"/>
      <c r="I75" s="293"/>
      <c r="J75" s="65">
        <v>3</v>
      </c>
      <c r="K75" s="117">
        <v>4</v>
      </c>
      <c r="L75" s="117">
        <f t="shared" si="0"/>
        <v>540</v>
      </c>
      <c r="M75" s="120">
        <f t="shared" si="1"/>
        <v>135</v>
      </c>
      <c r="N75" s="283"/>
      <c r="O75" s="74">
        <v>1</v>
      </c>
      <c r="P75" s="68">
        <v>1</v>
      </c>
      <c r="Q75" s="118">
        <f t="shared" si="4"/>
        <v>180</v>
      </c>
      <c r="R75" s="113">
        <f t="shared" si="5"/>
        <v>0</v>
      </c>
      <c r="S75" s="127" cm="1">
        <f t="array" ref="S75">_xlfn.IFS(E75="Air",R75,E75="Sea",M75,E75="Air+Sea",M75+R75)</f>
        <v>135</v>
      </c>
      <c r="T75" s="240"/>
    </row>
    <row r="76" spans="1:20" ht="21.75" customHeight="1" x14ac:dyDescent="0.25">
      <c r="A76" s="1094"/>
      <c r="B76" s="420"/>
      <c r="C76" s="84" t="s">
        <v>266</v>
      </c>
      <c r="D76" s="80" t="s">
        <v>536</v>
      </c>
      <c r="E76" s="79" t="s">
        <v>11</v>
      </c>
      <c r="F76" s="84"/>
      <c r="G76" s="268">
        <v>240</v>
      </c>
      <c r="H76" s="292"/>
      <c r="I76" s="293">
        <v>0.3</v>
      </c>
      <c r="J76" s="65">
        <v>3</v>
      </c>
      <c r="K76" s="121">
        <v>4</v>
      </c>
      <c r="L76" s="121">
        <f>IF(C76="APLL BK",G76,G76*J76)</f>
        <v>720</v>
      </c>
      <c r="M76" s="122">
        <f>IFERROR(IF(OR(E76="Sea",E76="Air+Sea"),IF(C76="APLL BK",G76*IF(I76="",1,I76),L76/K76*IF(I76="",1,I76)),0),0)</f>
        <v>54</v>
      </c>
      <c r="N76" s="283"/>
      <c r="O76" s="74"/>
      <c r="P76" s="68">
        <v>1</v>
      </c>
      <c r="Q76" s="118">
        <f t="shared" si="4"/>
        <v>0</v>
      </c>
      <c r="R76" s="113">
        <f t="shared" si="5"/>
        <v>0</v>
      </c>
      <c r="S76" s="127" cm="1">
        <f t="array" ref="S76">_xlfn.IFS(E76="Air",R76,E76="Sea",M76,E76="Air+Sea",M76+R76)</f>
        <v>54</v>
      </c>
      <c r="T76" s="427"/>
    </row>
    <row r="77" spans="1:20" ht="21.75" customHeight="1" x14ac:dyDescent="0.25">
      <c r="A77" s="1094"/>
      <c r="B77" s="297" t="s">
        <v>408</v>
      </c>
      <c r="C77" s="81" t="s">
        <v>153</v>
      </c>
      <c r="D77" s="81" t="s">
        <v>386</v>
      </c>
      <c r="E77" s="81"/>
      <c r="F77" s="81"/>
      <c r="G77" s="267"/>
      <c r="H77" s="298"/>
      <c r="I77" s="283"/>
      <c r="J77" s="124"/>
      <c r="K77" s="118">
        <v>4</v>
      </c>
      <c r="L77" s="118">
        <f t="shared" si="0"/>
        <v>0</v>
      </c>
      <c r="M77" s="208">
        <f t="shared" si="1"/>
        <v>0</v>
      </c>
      <c r="N77" s="283"/>
      <c r="O77" s="74"/>
      <c r="P77" s="68">
        <v>1</v>
      </c>
      <c r="Q77" s="118">
        <f t="shared" si="4"/>
        <v>0</v>
      </c>
      <c r="R77" s="113">
        <f t="shared" si="5"/>
        <v>0</v>
      </c>
      <c r="S77" s="126" t="e" cm="1">
        <f t="array" ref="S77">_xlfn.IFS(E77="Air",R77,E77="Sea",M77,E77="Air+Sea",M77+R77)</f>
        <v>#N/A</v>
      </c>
      <c r="T77" s="240"/>
    </row>
    <row r="78" spans="1:20" ht="21.75" customHeight="1" thickBot="1" x14ac:dyDescent="0.3">
      <c r="A78" s="1095"/>
      <c r="B78" s="297" t="s">
        <v>381</v>
      </c>
      <c r="C78" s="81"/>
      <c r="D78" s="81" t="s">
        <v>386</v>
      </c>
      <c r="E78" s="81"/>
      <c r="F78" s="81"/>
      <c r="G78" s="267"/>
      <c r="H78" s="298"/>
      <c r="I78" s="283"/>
      <c r="J78" s="124"/>
      <c r="K78" s="118">
        <v>4</v>
      </c>
      <c r="L78" s="118">
        <f t="shared" si="0"/>
        <v>0</v>
      </c>
      <c r="M78" s="208">
        <f t="shared" si="1"/>
        <v>0</v>
      </c>
      <c r="N78" s="283"/>
      <c r="O78" s="74"/>
      <c r="P78" s="68">
        <v>1</v>
      </c>
      <c r="Q78" s="118">
        <f t="shared" ref="Q78:Q141" si="7">IF(C78="APLL BK",G78,G78*O78)</f>
        <v>0</v>
      </c>
      <c r="R78" s="113">
        <f t="shared" ref="R78:R141" si="8">IFERROR(IF(OR(E78="Air",E78="Air+Sea"),IF(C78="APLL BK",G78*IF(N78="",1,N78),Q78/P78*IF(N78="",1,N78)),0),0)</f>
        <v>0</v>
      </c>
      <c r="S78" s="126" t="e" cm="1">
        <f t="array" ref="S78">_xlfn.IFS(E78="Air",R78,E78="Sea",M78,E78="Air+Sea",M78+R78)</f>
        <v>#N/A</v>
      </c>
      <c r="T78" s="240"/>
    </row>
    <row r="79" spans="1:20" ht="21.75" customHeight="1" x14ac:dyDescent="0.25">
      <c r="A79" s="1093" t="s">
        <v>409</v>
      </c>
      <c r="B79" s="297" t="s">
        <v>289</v>
      </c>
      <c r="C79" s="81" t="s">
        <v>410</v>
      </c>
      <c r="D79" s="81" t="s">
        <v>291</v>
      </c>
      <c r="E79" s="81"/>
      <c r="F79" s="81"/>
      <c r="G79" s="267"/>
      <c r="H79" s="298"/>
      <c r="I79" s="283"/>
      <c r="J79" s="124"/>
      <c r="K79" s="118">
        <v>4</v>
      </c>
      <c r="L79" s="118">
        <f t="shared" si="0"/>
        <v>0</v>
      </c>
      <c r="M79" s="208">
        <f t="shared" si="1"/>
        <v>0</v>
      </c>
      <c r="N79" s="283"/>
      <c r="O79" s="74"/>
      <c r="P79" s="68">
        <v>1</v>
      </c>
      <c r="Q79" s="118">
        <f t="shared" si="7"/>
        <v>0</v>
      </c>
      <c r="R79" s="113">
        <f t="shared" si="8"/>
        <v>0</v>
      </c>
      <c r="S79" s="126" t="e" cm="1">
        <f t="array" ref="S79">_xlfn.IFS(E79="Air",R79,E79="Sea",M79,E79="Air+Sea",M79+R79)</f>
        <v>#N/A</v>
      </c>
      <c r="T79" s="240"/>
    </row>
    <row r="80" spans="1:20" ht="21.75" customHeight="1" x14ac:dyDescent="0.25">
      <c r="A80" s="1094"/>
      <c r="B80" s="1096" t="s">
        <v>411</v>
      </c>
      <c r="C80" s="77" t="s">
        <v>183</v>
      </c>
      <c r="D80" s="77" t="s">
        <v>412</v>
      </c>
      <c r="E80" s="73" t="s">
        <v>542</v>
      </c>
      <c r="F80" s="77"/>
      <c r="G80" s="265">
        <v>20</v>
      </c>
      <c r="H80" s="282"/>
      <c r="I80" s="288"/>
      <c r="J80" s="116">
        <v>3</v>
      </c>
      <c r="K80" s="117">
        <v>4</v>
      </c>
      <c r="L80" s="117">
        <f t="shared" si="0"/>
        <v>60</v>
      </c>
      <c r="M80" s="120">
        <f t="shared" si="1"/>
        <v>15</v>
      </c>
      <c r="N80" s="288"/>
      <c r="O80" s="252">
        <v>1</v>
      </c>
      <c r="P80" s="218">
        <v>1</v>
      </c>
      <c r="Q80" s="117">
        <f t="shared" si="7"/>
        <v>20</v>
      </c>
      <c r="R80" s="112">
        <f t="shared" si="8"/>
        <v>20</v>
      </c>
      <c r="S80" s="119" cm="1">
        <f t="array" ref="S80">_xlfn.IFS(E80="Air",R80,E80="Sea",M80,E80="Air+Sea",M80+R80)</f>
        <v>35</v>
      </c>
      <c r="T80" s="240"/>
    </row>
    <row r="81" spans="1:20" ht="21.75" customHeight="1" x14ac:dyDescent="0.25">
      <c r="A81" s="1094"/>
      <c r="B81" s="1097"/>
      <c r="C81" s="77" t="s">
        <v>183</v>
      </c>
      <c r="D81" s="77" t="s">
        <v>306</v>
      </c>
      <c r="E81" s="73" t="s">
        <v>542</v>
      </c>
      <c r="F81" s="77"/>
      <c r="G81" s="265">
        <v>140</v>
      </c>
      <c r="H81" s="282"/>
      <c r="I81" s="288"/>
      <c r="J81" s="116">
        <v>3</v>
      </c>
      <c r="K81" s="117">
        <v>4</v>
      </c>
      <c r="L81" s="117">
        <f t="shared" si="0"/>
        <v>420</v>
      </c>
      <c r="M81" s="120">
        <f t="shared" si="1"/>
        <v>105</v>
      </c>
      <c r="N81" s="288"/>
      <c r="O81" s="252">
        <v>1</v>
      </c>
      <c r="P81" s="218">
        <v>1</v>
      </c>
      <c r="Q81" s="117">
        <f t="shared" si="7"/>
        <v>140</v>
      </c>
      <c r="R81" s="112">
        <f t="shared" si="8"/>
        <v>140</v>
      </c>
      <c r="S81" s="119" cm="1">
        <f t="array" ref="S81">_xlfn.IFS(E81="Air",R81,E81="Sea",M81,E81="Air+Sea",M81+R81)</f>
        <v>245</v>
      </c>
      <c r="T81" s="240"/>
    </row>
    <row r="82" spans="1:20" ht="21.75" customHeight="1" thickBot="1" x14ac:dyDescent="0.3">
      <c r="A82" s="1095"/>
      <c r="B82" s="297" t="s">
        <v>381</v>
      </c>
      <c r="C82" s="81"/>
      <c r="D82" s="81"/>
      <c r="E82" s="81"/>
      <c r="F82" s="81"/>
      <c r="G82" s="267"/>
      <c r="H82" s="298"/>
      <c r="I82" s="283"/>
      <c r="J82" s="124"/>
      <c r="K82" s="118">
        <v>4</v>
      </c>
      <c r="L82" s="118">
        <f t="shared" si="0"/>
        <v>0</v>
      </c>
      <c r="M82" s="208">
        <f t="shared" si="1"/>
        <v>0</v>
      </c>
      <c r="N82" s="283"/>
      <c r="O82" s="74"/>
      <c r="P82" s="68">
        <v>1</v>
      </c>
      <c r="Q82" s="75">
        <f t="shared" si="7"/>
        <v>0</v>
      </c>
      <c r="R82" s="131">
        <f t="shared" si="8"/>
        <v>0</v>
      </c>
      <c r="S82" s="126" t="e" cm="1">
        <f t="array" ref="S82">_xlfn.IFS(E82="Air",R82,E82="Sea",M82,E82="Air+Sea",M82+R82)</f>
        <v>#N/A</v>
      </c>
      <c r="T82" s="240"/>
    </row>
    <row r="83" spans="1:20" ht="21.75" customHeight="1" x14ac:dyDescent="0.25">
      <c r="A83" s="1093" t="s">
        <v>413</v>
      </c>
      <c r="B83" s="297" t="s">
        <v>311</v>
      </c>
      <c r="C83" s="81" t="s">
        <v>311</v>
      </c>
      <c r="D83" s="81" t="s">
        <v>537</v>
      </c>
      <c r="E83" s="81"/>
      <c r="F83" s="81"/>
      <c r="G83" s="267"/>
      <c r="H83" s="298" t="s">
        <v>537</v>
      </c>
      <c r="I83" s="283"/>
      <c r="J83" s="124"/>
      <c r="K83" s="118">
        <v>4</v>
      </c>
      <c r="L83" s="118">
        <f t="shared" si="0"/>
        <v>0</v>
      </c>
      <c r="M83" s="208">
        <f t="shared" si="1"/>
        <v>0</v>
      </c>
      <c r="N83" s="283"/>
      <c r="O83" s="74"/>
      <c r="P83" s="68">
        <v>1</v>
      </c>
      <c r="Q83" s="118">
        <f t="shared" si="7"/>
        <v>0</v>
      </c>
      <c r="R83" s="113">
        <f t="shared" si="8"/>
        <v>0</v>
      </c>
      <c r="S83" s="126" t="e" cm="1">
        <f t="array" ref="S83">_xlfn.IFS(E83="Air",R83,E83="Sea",M83,E83="Air+Sea",M83+R83)</f>
        <v>#N/A</v>
      </c>
      <c r="T83" s="240"/>
    </row>
    <row r="84" spans="1:20" ht="21.75" customHeight="1" x14ac:dyDescent="0.25">
      <c r="A84" s="1094"/>
      <c r="B84" s="304" t="s">
        <v>311</v>
      </c>
      <c r="C84" s="84" t="s">
        <v>311</v>
      </c>
      <c r="D84" s="84" t="s">
        <v>587</v>
      </c>
      <c r="E84" s="84" t="s">
        <v>11</v>
      </c>
      <c r="F84" s="84"/>
      <c r="G84" s="268">
        <v>900</v>
      </c>
      <c r="H84" s="292"/>
      <c r="I84" s="302"/>
      <c r="J84" s="65">
        <v>0.25</v>
      </c>
      <c r="K84" s="121">
        <v>4</v>
      </c>
      <c r="L84" s="121">
        <f t="shared" si="0"/>
        <v>225</v>
      </c>
      <c r="M84" s="122">
        <f t="shared" si="1"/>
        <v>56.25</v>
      </c>
      <c r="N84" s="289"/>
      <c r="O84" s="74"/>
      <c r="P84" s="68">
        <v>1</v>
      </c>
      <c r="Q84" s="75">
        <f t="shared" si="7"/>
        <v>0</v>
      </c>
      <c r="R84" s="131">
        <f t="shared" si="8"/>
        <v>0</v>
      </c>
      <c r="S84" s="127" cm="1">
        <f t="array" ref="S84">_xlfn.IFS(E84="Air",R84,E84="Sea",M84,E84="Air+Sea",M84+R84)</f>
        <v>56.25</v>
      </c>
      <c r="T84" s="240"/>
    </row>
    <row r="85" spans="1:20" ht="21.75" customHeight="1" x14ac:dyDescent="0.25">
      <c r="A85" s="1094"/>
      <c r="B85" s="304"/>
      <c r="C85" s="84" t="s">
        <v>311</v>
      </c>
      <c r="D85" s="84" t="s">
        <v>539</v>
      </c>
      <c r="E85" s="84" t="s">
        <v>11</v>
      </c>
      <c r="F85" s="84"/>
      <c r="G85" s="268">
        <v>400</v>
      </c>
      <c r="H85" s="292"/>
      <c r="I85" s="302"/>
      <c r="J85" s="65">
        <v>0.5</v>
      </c>
      <c r="K85" s="121">
        <v>4</v>
      </c>
      <c r="L85" s="121">
        <f>IF(C85="APLL BK",G85,G85*J85)</f>
        <v>200</v>
      </c>
      <c r="M85" s="122">
        <f>IFERROR(IF(OR(E85="Sea",E85="Air+Sea"),IF(C85="APLL BK",G85*IF(I85="",1,I85),L85/K85*IF(I85="",1,I85)),0),0)</f>
        <v>50</v>
      </c>
      <c r="N85" s="289"/>
      <c r="O85" s="74"/>
      <c r="P85" s="68">
        <v>1</v>
      </c>
      <c r="Q85" s="75">
        <f t="shared" si="7"/>
        <v>0</v>
      </c>
      <c r="R85" s="131">
        <f t="shared" si="8"/>
        <v>0</v>
      </c>
      <c r="S85" s="127" cm="1">
        <f t="array" ref="S85">_xlfn.IFS(E85="Air",R85,E85="Sea",M85,E85="Air+Sea",M85+R85)</f>
        <v>50</v>
      </c>
      <c r="T85" s="427"/>
    </row>
    <row r="86" spans="1:20" ht="21.75" customHeight="1" x14ac:dyDescent="0.25">
      <c r="A86" s="1094"/>
      <c r="B86" s="297" t="s">
        <v>381</v>
      </c>
      <c r="C86" s="81"/>
      <c r="D86" s="81"/>
      <c r="E86" s="81"/>
      <c r="F86" s="81"/>
      <c r="G86" s="267"/>
      <c r="H86" s="298"/>
      <c r="I86" s="283"/>
      <c r="J86" s="124"/>
      <c r="K86" s="118">
        <v>4</v>
      </c>
      <c r="L86" s="118">
        <f t="shared" si="0"/>
        <v>0</v>
      </c>
      <c r="M86" s="208">
        <f t="shared" si="1"/>
        <v>0</v>
      </c>
      <c r="N86" s="283"/>
      <c r="O86" s="74"/>
      <c r="P86" s="68">
        <v>1</v>
      </c>
      <c r="Q86" s="75">
        <f t="shared" si="7"/>
        <v>0</v>
      </c>
      <c r="R86" s="131">
        <f t="shared" si="8"/>
        <v>0</v>
      </c>
      <c r="S86" s="126" t="e" cm="1">
        <f t="array" ref="S86">_xlfn.IFS(E86="Air",R86,E86="Sea",M86,E86="Air+Sea",M86+R86)</f>
        <v>#N/A</v>
      </c>
      <c r="T86" s="240"/>
    </row>
    <row r="87" spans="1:20" s="36" customFormat="1" ht="21.75" customHeight="1" x14ac:dyDescent="0.25">
      <c r="A87" s="1094"/>
      <c r="B87" s="305" t="s">
        <v>414</v>
      </c>
      <c r="C87" s="237" t="s">
        <v>317</v>
      </c>
      <c r="D87" s="237" t="s">
        <v>318</v>
      </c>
      <c r="E87" s="237" t="s">
        <v>11</v>
      </c>
      <c r="F87" s="237"/>
      <c r="G87" s="269">
        <v>870</v>
      </c>
      <c r="H87" s="306"/>
      <c r="I87" s="307"/>
      <c r="J87" s="138">
        <v>0.125</v>
      </c>
      <c r="K87" s="139">
        <v>4</v>
      </c>
      <c r="L87" s="139">
        <f t="shared" si="0"/>
        <v>108.75</v>
      </c>
      <c r="M87" s="210">
        <f t="shared" si="1"/>
        <v>27.1875</v>
      </c>
      <c r="N87" s="283"/>
      <c r="O87" s="74"/>
      <c r="P87" s="68">
        <v>1</v>
      </c>
      <c r="Q87" s="75">
        <f t="shared" si="7"/>
        <v>0</v>
      </c>
      <c r="R87" s="131">
        <f t="shared" si="8"/>
        <v>0</v>
      </c>
      <c r="S87" s="132" cm="1">
        <f t="array" ref="S87">_xlfn.IFS(E87="Air",R87,E87="Sea",M87,E87="Air+Sea",M87+R87)</f>
        <v>27.1875</v>
      </c>
      <c r="T87" s="240"/>
    </row>
    <row r="88" spans="1:20" ht="21.75" customHeight="1" x14ac:dyDescent="0.25">
      <c r="A88" s="1094"/>
      <c r="B88" s="88" t="s">
        <v>415</v>
      </c>
      <c r="C88" s="89" t="s">
        <v>404</v>
      </c>
      <c r="D88" s="89" t="s">
        <v>416</v>
      </c>
      <c r="E88" s="89" t="s">
        <v>11</v>
      </c>
      <c r="F88" s="89"/>
      <c r="G88" s="270">
        <v>240</v>
      </c>
      <c r="H88" s="306"/>
      <c r="I88" s="308"/>
      <c r="J88" s="138">
        <v>8</v>
      </c>
      <c r="K88" s="139">
        <v>4</v>
      </c>
      <c r="L88" s="139">
        <f t="shared" si="0"/>
        <v>1920</v>
      </c>
      <c r="M88" s="140">
        <f t="shared" si="1"/>
        <v>480</v>
      </c>
      <c r="N88" s="309"/>
      <c r="O88" s="74">
        <v>0.5</v>
      </c>
      <c r="P88" s="68">
        <v>1</v>
      </c>
      <c r="Q88" s="118">
        <f t="shared" si="7"/>
        <v>120</v>
      </c>
      <c r="R88" s="113">
        <f t="shared" si="8"/>
        <v>0</v>
      </c>
      <c r="S88" s="132" cm="1">
        <f t="array" ref="S88">_xlfn.IFS(E88="Air",R88,E88="Sea",M88,E88="Air+Sea",M88+R88)</f>
        <v>480</v>
      </c>
      <c r="T88" s="240"/>
    </row>
    <row r="89" spans="1:20" ht="21.75" customHeight="1" x14ac:dyDescent="0.25">
      <c r="A89" s="1094"/>
      <c r="B89" s="88" t="s">
        <v>417</v>
      </c>
      <c r="C89" s="89" t="s">
        <v>418</v>
      </c>
      <c r="D89" s="89" t="s">
        <v>419</v>
      </c>
      <c r="E89" s="89" t="s">
        <v>11</v>
      </c>
      <c r="F89" s="89"/>
      <c r="G89" s="270">
        <v>240</v>
      </c>
      <c r="H89" s="306"/>
      <c r="I89" s="308"/>
      <c r="J89" s="138">
        <v>5</v>
      </c>
      <c r="K89" s="139">
        <v>4</v>
      </c>
      <c r="L89" s="139">
        <f t="shared" si="0"/>
        <v>1200</v>
      </c>
      <c r="M89" s="140">
        <f t="shared" si="1"/>
        <v>300</v>
      </c>
      <c r="N89" s="309"/>
      <c r="O89" s="74">
        <v>0.5</v>
      </c>
      <c r="P89" s="68">
        <v>1</v>
      </c>
      <c r="Q89" s="118">
        <f t="shared" si="7"/>
        <v>120</v>
      </c>
      <c r="R89" s="113">
        <f t="shared" si="8"/>
        <v>0</v>
      </c>
      <c r="S89" s="132" cm="1">
        <f t="array" ref="S89">_xlfn.IFS(E89="Air",R89,E89="Sea",M89,E89="Air+Sea",M89+R89)</f>
        <v>300</v>
      </c>
      <c r="T89" s="240"/>
    </row>
    <row r="90" spans="1:20" ht="21.75" customHeight="1" x14ac:dyDescent="0.25">
      <c r="A90" s="1094"/>
      <c r="B90" s="297" t="s">
        <v>420</v>
      </c>
      <c r="C90" s="81" t="s">
        <v>404</v>
      </c>
      <c r="D90" s="81"/>
      <c r="E90" s="81"/>
      <c r="F90" s="81"/>
      <c r="G90" s="267"/>
      <c r="H90" s="298"/>
      <c r="I90" s="283"/>
      <c r="J90" s="124"/>
      <c r="K90" s="118">
        <v>4</v>
      </c>
      <c r="L90" s="118">
        <f t="shared" si="0"/>
        <v>0</v>
      </c>
      <c r="M90" s="208">
        <f t="shared" si="1"/>
        <v>0</v>
      </c>
      <c r="N90" s="283"/>
      <c r="O90" s="74"/>
      <c r="P90" s="68">
        <v>1</v>
      </c>
      <c r="Q90" s="75">
        <f t="shared" si="7"/>
        <v>0</v>
      </c>
      <c r="R90" s="131">
        <f t="shared" si="8"/>
        <v>0</v>
      </c>
      <c r="S90" s="126" t="e" cm="1">
        <f t="array" ref="S90">_xlfn.IFS(E90="Air",R90,E90="Sea",M90,E90="Air+Sea",M90+R90)</f>
        <v>#N/A</v>
      </c>
      <c r="T90" s="240"/>
    </row>
    <row r="91" spans="1:20" ht="21.75" customHeight="1" x14ac:dyDescent="0.25">
      <c r="A91" s="1094"/>
      <c r="B91" s="297" t="s">
        <v>421</v>
      </c>
      <c r="C91" s="81" t="s">
        <v>404</v>
      </c>
      <c r="D91" s="81"/>
      <c r="E91" s="81"/>
      <c r="F91" s="81"/>
      <c r="G91" s="267"/>
      <c r="H91" s="298"/>
      <c r="I91" s="283"/>
      <c r="J91" s="124"/>
      <c r="K91" s="118">
        <v>4</v>
      </c>
      <c r="L91" s="118">
        <f t="shared" ref="L91:L99" si="9">IF(C91="APLL BK",G91,G91*J91)</f>
        <v>0</v>
      </c>
      <c r="M91" s="208">
        <f t="shared" ref="M91:M99" si="10">IFERROR(IF(OR(E91="Sea",E91="Air+Sea"),IF(C91="APLL BK",G91*IF(I91="",1,I91),L91/K91*IF(I91="",1,I91)),0),0)</f>
        <v>0</v>
      </c>
      <c r="N91" s="283"/>
      <c r="O91" s="74"/>
      <c r="P91" s="68">
        <v>1</v>
      </c>
      <c r="Q91" s="75">
        <f t="shared" si="7"/>
        <v>0</v>
      </c>
      <c r="R91" s="131">
        <f t="shared" si="8"/>
        <v>0</v>
      </c>
      <c r="S91" s="126" t="e" cm="1">
        <f t="array" ref="S91">_xlfn.IFS(E91="Air",R91,E91="Sea",M91,E91="Air+Sea",M91+R91)</f>
        <v>#N/A</v>
      </c>
      <c r="T91" s="240"/>
    </row>
    <row r="92" spans="1:20" ht="21.75" customHeight="1" x14ac:dyDescent="0.25">
      <c r="A92" s="1094"/>
      <c r="B92" s="297" t="s">
        <v>422</v>
      </c>
      <c r="C92" s="81" t="s">
        <v>404</v>
      </c>
      <c r="D92" s="81"/>
      <c r="E92" s="81"/>
      <c r="F92" s="81"/>
      <c r="G92" s="267"/>
      <c r="H92" s="298"/>
      <c r="I92" s="283"/>
      <c r="J92" s="124"/>
      <c r="K92" s="118">
        <v>4</v>
      </c>
      <c r="L92" s="118">
        <f t="shared" si="9"/>
        <v>0</v>
      </c>
      <c r="M92" s="208">
        <f t="shared" si="10"/>
        <v>0</v>
      </c>
      <c r="N92" s="283"/>
      <c r="O92" s="74"/>
      <c r="P92" s="68">
        <v>1</v>
      </c>
      <c r="Q92" s="75">
        <f t="shared" si="7"/>
        <v>0</v>
      </c>
      <c r="R92" s="131">
        <f t="shared" si="8"/>
        <v>0</v>
      </c>
      <c r="S92" s="126" t="e" cm="1">
        <f t="array" ref="S92">_xlfn.IFS(E92="Air",R92,E92="Sea",M92,E92="Air+Sea",M92+R92)</f>
        <v>#N/A</v>
      </c>
      <c r="T92" s="240"/>
    </row>
    <row r="93" spans="1:20" ht="21.75" customHeight="1" x14ac:dyDescent="0.25">
      <c r="A93" s="1094"/>
      <c r="B93" s="297" t="s">
        <v>423</v>
      </c>
      <c r="C93" s="81" t="s">
        <v>424</v>
      </c>
      <c r="D93" s="81"/>
      <c r="E93" s="81"/>
      <c r="F93" s="81"/>
      <c r="G93" s="267"/>
      <c r="H93" s="298"/>
      <c r="I93" s="283"/>
      <c r="J93" s="133"/>
      <c r="K93" s="118">
        <v>4</v>
      </c>
      <c r="L93" s="118">
        <f t="shared" si="9"/>
        <v>0</v>
      </c>
      <c r="M93" s="208">
        <f t="shared" si="10"/>
        <v>0</v>
      </c>
      <c r="N93" s="283"/>
      <c r="O93" s="74"/>
      <c r="P93" s="68">
        <v>1</v>
      </c>
      <c r="Q93" s="75">
        <f t="shared" si="7"/>
        <v>0</v>
      </c>
      <c r="R93" s="131">
        <f t="shared" si="8"/>
        <v>0</v>
      </c>
      <c r="S93" s="126" t="e" cm="1">
        <f t="array" ref="S93">_xlfn.IFS(E93="Air",R93,E93="Sea",M93,E93="Air+Sea",M93+R93)</f>
        <v>#N/A</v>
      </c>
      <c r="T93" s="240"/>
    </row>
    <row r="94" spans="1:20" ht="21.75" customHeight="1" x14ac:dyDescent="0.25">
      <c r="A94" s="1094"/>
      <c r="B94" s="297" t="s">
        <v>425</v>
      </c>
      <c r="C94" s="81" t="s">
        <v>311</v>
      </c>
      <c r="D94" s="81"/>
      <c r="E94" s="81"/>
      <c r="F94" s="81"/>
      <c r="G94" s="267"/>
      <c r="H94" s="298"/>
      <c r="I94" s="283"/>
      <c r="J94" s="133"/>
      <c r="K94" s="118">
        <v>4</v>
      </c>
      <c r="L94" s="118">
        <f t="shared" si="9"/>
        <v>0</v>
      </c>
      <c r="M94" s="208">
        <f t="shared" si="10"/>
        <v>0</v>
      </c>
      <c r="N94" s="283"/>
      <c r="O94" s="74"/>
      <c r="P94" s="68">
        <v>1</v>
      </c>
      <c r="Q94" s="75">
        <f t="shared" si="7"/>
        <v>0</v>
      </c>
      <c r="R94" s="131">
        <f t="shared" si="8"/>
        <v>0</v>
      </c>
      <c r="S94" s="126" t="e" cm="1">
        <f t="array" ref="S94">_xlfn.IFS(E94="Air",R94,E94="Sea",M94,E94="Air+Sea",M94+R94)</f>
        <v>#N/A</v>
      </c>
      <c r="T94" s="240"/>
    </row>
    <row r="95" spans="1:20" ht="21.75" customHeight="1" x14ac:dyDescent="0.25">
      <c r="A95" s="1094"/>
      <c r="B95" s="297" t="s">
        <v>426</v>
      </c>
      <c r="C95" s="81" t="s">
        <v>407</v>
      </c>
      <c r="D95" s="81"/>
      <c r="E95" s="81"/>
      <c r="F95" s="81"/>
      <c r="G95" s="267"/>
      <c r="H95" s="298"/>
      <c r="I95" s="283"/>
      <c r="J95" s="133"/>
      <c r="K95" s="118">
        <v>4</v>
      </c>
      <c r="L95" s="118">
        <f t="shared" si="9"/>
        <v>0</v>
      </c>
      <c r="M95" s="208">
        <f t="shared" si="10"/>
        <v>0</v>
      </c>
      <c r="N95" s="283"/>
      <c r="O95" s="74"/>
      <c r="P95" s="68">
        <v>1</v>
      </c>
      <c r="Q95" s="75">
        <f t="shared" si="7"/>
        <v>0</v>
      </c>
      <c r="R95" s="131">
        <f t="shared" si="8"/>
        <v>0</v>
      </c>
      <c r="S95" s="126" t="e" cm="1">
        <f t="array" ref="S95">_xlfn.IFS(E95="Air",R95,E95="Sea",M95,E95="Air+Sea",M95+R95)</f>
        <v>#N/A</v>
      </c>
      <c r="T95" s="240"/>
    </row>
    <row r="96" spans="1:20" ht="21.75" customHeight="1" x14ac:dyDescent="0.25">
      <c r="A96" s="1094"/>
      <c r="B96" s="297" t="s">
        <v>427</v>
      </c>
      <c r="C96" s="81" t="s">
        <v>428</v>
      </c>
      <c r="D96" s="81"/>
      <c r="E96" s="81"/>
      <c r="F96" s="81"/>
      <c r="G96" s="267"/>
      <c r="H96" s="298"/>
      <c r="I96" s="283"/>
      <c r="J96" s="133"/>
      <c r="K96" s="118">
        <v>4</v>
      </c>
      <c r="L96" s="118">
        <f t="shared" si="9"/>
        <v>0</v>
      </c>
      <c r="M96" s="208">
        <f t="shared" si="10"/>
        <v>0</v>
      </c>
      <c r="N96" s="283"/>
      <c r="O96" s="74"/>
      <c r="P96" s="68">
        <v>1</v>
      </c>
      <c r="Q96" s="75">
        <f t="shared" si="7"/>
        <v>0</v>
      </c>
      <c r="R96" s="131">
        <f t="shared" si="8"/>
        <v>0</v>
      </c>
      <c r="S96" s="126" t="e" cm="1">
        <f t="array" ref="S96">_xlfn.IFS(E96="Air",R96,E96="Sea",M96,E96="Air+Sea",M96+R96)</f>
        <v>#N/A</v>
      </c>
      <c r="T96" s="240"/>
    </row>
    <row r="97" spans="1:21" ht="21.75" customHeight="1" x14ac:dyDescent="0.25">
      <c r="A97" s="1094"/>
      <c r="B97" s="297" t="s">
        <v>429</v>
      </c>
      <c r="C97" s="81" t="s">
        <v>407</v>
      </c>
      <c r="D97" s="81"/>
      <c r="E97" s="81"/>
      <c r="F97" s="81"/>
      <c r="G97" s="267"/>
      <c r="H97" s="298"/>
      <c r="I97" s="283"/>
      <c r="J97" s="133"/>
      <c r="K97" s="118">
        <v>4</v>
      </c>
      <c r="L97" s="118">
        <f t="shared" si="9"/>
        <v>0</v>
      </c>
      <c r="M97" s="208">
        <f t="shared" si="10"/>
        <v>0</v>
      </c>
      <c r="N97" s="283"/>
      <c r="O97" s="74"/>
      <c r="P97" s="68">
        <v>1</v>
      </c>
      <c r="Q97" s="75">
        <f t="shared" si="7"/>
        <v>0</v>
      </c>
      <c r="R97" s="131">
        <f t="shared" si="8"/>
        <v>0</v>
      </c>
      <c r="S97" s="126" t="e" cm="1">
        <f t="array" ref="S97">_xlfn.IFS(E97="Air",R97,E97="Sea",M97,E97="Air+Sea",M97+R97)</f>
        <v>#N/A</v>
      </c>
      <c r="T97" s="240"/>
    </row>
    <row r="98" spans="1:21" s="36" customFormat="1" ht="21.75" customHeight="1" x14ac:dyDescent="0.25">
      <c r="A98" s="1094"/>
      <c r="B98" s="297" t="s">
        <v>430</v>
      </c>
      <c r="C98" s="81" t="s">
        <v>431</v>
      </c>
      <c r="D98" s="81"/>
      <c r="E98" s="81"/>
      <c r="F98" s="81"/>
      <c r="G98" s="267"/>
      <c r="H98" s="298"/>
      <c r="I98" s="283"/>
      <c r="J98" s="124"/>
      <c r="K98" s="118">
        <v>4</v>
      </c>
      <c r="L98" s="118">
        <f t="shared" si="9"/>
        <v>0</v>
      </c>
      <c r="M98" s="208">
        <f t="shared" si="10"/>
        <v>0</v>
      </c>
      <c r="N98" s="283"/>
      <c r="O98" s="74"/>
      <c r="P98" s="68">
        <v>1</v>
      </c>
      <c r="Q98" s="75">
        <f t="shared" si="7"/>
        <v>0</v>
      </c>
      <c r="R98" s="131">
        <f t="shared" si="8"/>
        <v>0</v>
      </c>
      <c r="S98" s="126" t="e" cm="1">
        <f t="array" ref="S98">_xlfn.IFS(E98="Air",R98,E98="Sea",M98,E98="Air+Sea",M98+R98)</f>
        <v>#N/A</v>
      </c>
      <c r="T98" s="240"/>
    </row>
    <row r="99" spans="1:21" ht="21.75" customHeight="1" thickBot="1" x14ac:dyDescent="0.3">
      <c r="A99" s="1094"/>
      <c r="B99" s="88" t="s">
        <v>432</v>
      </c>
      <c r="C99" s="89" t="s">
        <v>433</v>
      </c>
      <c r="D99" s="89"/>
      <c r="E99" s="89" t="s">
        <v>11</v>
      </c>
      <c r="F99" s="89"/>
      <c r="G99" s="270">
        <v>500</v>
      </c>
      <c r="H99" s="306"/>
      <c r="I99" s="308"/>
      <c r="J99" s="138">
        <v>0.5</v>
      </c>
      <c r="K99" s="139">
        <v>4</v>
      </c>
      <c r="L99" s="139">
        <f t="shared" si="9"/>
        <v>250</v>
      </c>
      <c r="M99" s="140">
        <f t="shared" si="10"/>
        <v>62.5</v>
      </c>
      <c r="N99" s="309"/>
      <c r="O99" s="74"/>
      <c r="P99" s="68">
        <v>1</v>
      </c>
      <c r="Q99" s="75">
        <f t="shared" si="7"/>
        <v>0</v>
      </c>
      <c r="R99" s="125">
        <f t="shared" si="8"/>
        <v>0</v>
      </c>
      <c r="S99" s="132" cm="1">
        <f t="array" ref="S99">_xlfn.IFS(E99="Air",R99,E99="Sea",M99,E99="Air+Sea",M99+R99)</f>
        <v>62.5</v>
      </c>
      <c r="T99" s="240"/>
    </row>
    <row r="100" spans="1:21" ht="15.75" thickBot="1" x14ac:dyDescent="0.3">
      <c r="A100" s="310"/>
      <c r="I100" s="159"/>
      <c r="J100" s="142"/>
      <c r="K100" s="214"/>
      <c r="L100" s="214"/>
      <c r="M100" s="274"/>
      <c r="N100" s="159"/>
      <c r="O100" s="142"/>
      <c r="P100" s="214"/>
      <c r="Q100" s="214"/>
      <c r="R100" s="214"/>
      <c r="S100" s="215"/>
    </row>
    <row r="101" spans="1:21" ht="47.25" customHeight="1" x14ac:dyDescent="0.25">
      <c r="A101" s="310"/>
      <c r="I101" s="312"/>
      <c r="J101" s="66" t="s">
        <v>434</v>
      </c>
      <c r="K101" s="243">
        <f>IF([2]Booking_SGN!$B$2="SGN",INDEX([2]!volume,MATCH($I$11,[2]!customer,0),MATCH([2]Booking_SGN!$C$3,[2]!week,0)),0)</f>
        <v>0</v>
      </c>
      <c r="L101" s="243">
        <f>SUM(L13:L99)</f>
        <v>23928.75</v>
      </c>
      <c r="M101" s="244">
        <f>SUM(M13:M99)</f>
        <v>5729.4375</v>
      </c>
      <c r="N101" s="160"/>
      <c r="O101" s="66" t="s">
        <v>434</v>
      </c>
      <c r="P101" s="243">
        <f>IF([2]Booking_SGN!$B$2="SGN",INDEX([2]!volume,MATCH($N$11,[2]!customer,0),MATCH([2]Booking_SGN!$C$3,[2]!week,0)),0)</f>
        <v>0</v>
      </c>
      <c r="Q101" s="243">
        <f>SUM(Q13:Q100)</f>
        <v>4620</v>
      </c>
      <c r="R101" s="244">
        <f>SUM(R13:R100)</f>
        <v>3305</v>
      </c>
      <c r="S101" s="245">
        <f>R101+M101</f>
        <v>9034.4375</v>
      </c>
      <c r="T101" s="246"/>
    </row>
    <row r="102" spans="1:21" ht="15.75" thickBot="1" x14ac:dyDescent="0.3">
      <c r="A102" s="310"/>
      <c r="I102" s="160"/>
      <c r="J102" s="67" t="s">
        <v>435</v>
      </c>
      <c r="K102" s="72"/>
      <c r="L102" s="72"/>
      <c r="M102" s="247">
        <f>M101*K101/40/3600</f>
        <v>0</v>
      </c>
      <c r="N102" s="161"/>
      <c r="O102" s="67" t="s">
        <v>435</v>
      </c>
      <c r="P102" s="72"/>
      <c r="Q102" s="72"/>
      <c r="R102" s="247">
        <f>R101*P101/40/3600</f>
        <v>0</v>
      </c>
      <c r="S102" s="248">
        <f>R102+M102</f>
        <v>0</v>
      </c>
      <c r="T102" s="249"/>
    </row>
    <row r="103" spans="1:21" ht="15.75" thickBot="1" x14ac:dyDescent="0.3">
      <c r="A103" s="310"/>
      <c r="I103" s="160"/>
      <c r="M103" s="172"/>
      <c r="N103" s="160"/>
      <c r="S103" s="205"/>
    </row>
    <row r="104" spans="1:21" ht="21" customHeight="1" x14ac:dyDescent="0.25">
      <c r="A104" s="1098" t="s">
        <v>436</v>
      </c>
      <c r="B104" s="313" t="s">
        <v>437</v>
      </c>
      <c r="C104" s="56" t="s">
        <v>183</v>
      </c>
      <c r="D104" s="233" t="s">
        <v>438</v>
      </c>
      <c r="E104" s="233" t="s">
        <v>11</v>
      </c>
      <c r="F104" s="59"/>
      <c r="G104" s="216">
        <v>20</v>
      </c>
      <c r="H104" s="314"/>
      <c r="I104" s="418"/>
      <c r="J104" s="198">
        <v>3</v>
      </c>
      <c r="K104" s="177">
        <v>4</v>
      </c>
      <c r="L104" s="177">
        <f t="shared" ref="L104:L148" si="11">IF(C104="APLL BK",G104,G104*J104)</f>
        <v>60</v>
      </c>
      <c r="M104" s="178">
        <f t="shared" ref="M104:M148" si="12">IFERROR(IF(OR(E104="Sea",E104="Air+Sea"),IF(C104="APLL BK",G104*IF(I104="",1,I104),L104/K104*IF(I104="",1,I104)),0),0)</f>
        <v>15</v>
      </c>
      <c r="N104" s="419"/>
      <c r="O104" s="250"/>
      <c r="P104" s="202">
        <v>1</v>
      </c>
      <c r="Q104" s="251">
        <f t="shared" si="7"/>
        <v>0</v>
      </c>
      <c r="R104" s="203">
        <f t="shared" si="8"/>
        <v>0</v>
      </c>
      <c r="S104" s="369" cm="1">
        <f t="array" ref="S104">_xlfn.IFS(E104="Air",R104,E104="Sea",M104,E104="Air+Sea",M104+R104)</f>
        <v>15</v>
      </c>
      <c r="T104" s="240"/>
      <c r="U104" s="36"/>
    </row>
    <row r="105" spans="1:21" ht="21" customHeight="1" x14ac:dyDescent="0.25">
      <c r="A105" s="1099"/>
      <c r="B105" s="287" t="s">
        <v>439</v>
      </c>
      <c r="C105" s="57" t="s">
        <v>311</v>
      </c>
      <c r="D105" s="77" t="s">
        <v>440</v>
      </c>
      <c r="E105" s="77" t="s">
        <v>11</v>
      </c>
      <c r="F105" s="416"/>
      <c r="G105" s="217">
        <v>25</v>
      </c>
      <c r="H105" s="315"/>
      <c r="I105" s="325"/>
      <c r="J105" s="147">
        <v>0.6</v>
      </c>
      <c r="K105" s="117">
        <v>4</v>
      </c>
      <c r="L105" s="117">
        <f t="shared" si="11"/>
        <v>15</v>
      </c>
      <c r="M105" s="120">
        <f t="shared" si="12"/>
        <v>3.75</v>
      </c>
      <c r="N105" s="326"/>
      <c r="O105" s="276"/>
      <c r="P105" s="118">
        <v>1</v>
      </c>
      <c r="Q105" s="277">
        <f t="shared" si="7"/>
        <v>0</v>
      </c>
      <c r="R105" s="125">
        <f t="shared" si="8"/>
        <v>0</v>
      </c>
      <c r="S105" s="370" cm="1">
        <f t="array" ref="S105">_xlfn.IFS(E105="Air",R105,E105="Sea",M105,E105="Air+Sea",M105+R105)</f>
        <v>3.75</v>
      </c>
      <c r="T105" s="240"/>
      <c r="U105" s="36"/>
    </row>
    <row r="106" spans="1:21" ht="21" customHeight="1" x14ac:dyDescent="0.25">
      <c r="A106" s="1099"/>
      <c r="B106" s="287"/>
      <c r="C106" s="57" t="s">
        <v>311</v>
      </c>
      <c r="D106" s="77" t="s">
        <v>441</v>
      </c>
      <c r="E106" s="77" t="s">
        <v>11</v>
      </c>
      <c r="F106" s="416"/>
      <c r="G106" s="217">
        <v>5</v>
      </c>
      <c r="H106" s="315"/>
      <c r="I106" s="325"/>
      <c r="J106" s="147">
        <v>0.6</v>
      </c>
      <c r="K106" s="117">
        <v>4</v>
      </c>
      <c r="L106" s="117">
        <f t="shared" si="11"/>
        <v>3</v>
      </c>
      <c r="M106" s="120">
        <f t="shared" si="12"/>
        <v>0.75</v>
      </c>
      <c r="N106" s="326"/>
      <c r="O106" s="276"/>
      <c r="P106" s="118">
        <v>1</v>
      </c>
      <c r="Q106" s="277">
        <f t="shared" si="7"/>
        <v>0</v>
      </c>
      <c r="R106" s="125">
        <f t="shared" si="8"/>
        <v>0</v>
      </c>
      <c r="S106" s="370" cm="1">
        <f t="array" ref="S106">_xlfn.IFS(E106="Air",R106,E106="Sea",M106,E106="Air+Sea",M106+R106)</f>
        <v>0.75</v>
      </c>
      <c r="T106" s="240"/>
      <c r="U106" s="36"/>
    </row>
    <row r="107" spans="1:21" ht="21" customHeight="1" x14ac:dyDescent="0.25">
      <c r="A107" s="1099"/>
      <c r="B107" s="287"/>
      <c r="C107" s="57" t="s">
        <v>311</v>
      </c>
      <c r="D107" s="77" t="s">
        <v>442</v>
      </c>
      <c r="E107" s="77" t="s">
        <v>11</v>
      </c>
      <c r="F107" s="416"/>
      <c r="G107" s="217">
        <v>5</v>
      </c>
      <c r="H107" s="315"/>
      <c r="I107" s="325"/>
      <c r="J107" s="147">
        <v>0.6</v>
      </c>
      <c r="K107" s="117">
        <v>4</v>
      </c>
      <c r="L107" s="117">
        <f t="shared" si="11"/>
        <v>3</v>
      </c>
      <c r="M107" s="120">
        <f t="shared" si="12"/>
        <v>0.75</v>
      </c>
      <c r="N107" s="326"/>
      <c r="O107" s="276"/>
      <c r="P107" s="118">
        <v>1</v>
      </c>
      <c r="Q107" s="277">
        <f t="shared" si="7"/>
        <v>0</v>
      </c>
      <c r="R107" s="125">
        <f t="shared" si="8"/>
        <v>0</v>
      </c>
      <c r="S107" s="370" cm="1">
        <f t="array" ref="S107">_xlfn.IFS(E107="Air",R107,E107="Sea",M107,E107="Air+Sea",M107+R107)</f>
        <v>0.75</v>
      </c>
      <c r="T107" s="240"/>
      <c r="U107" s="36"/>
    </row>
    <row r="108" spans="1:21" ht="21" customHeight="1" x14ac:dyDescent="0.25">
      <c r="A108" s="1099"/>
      <c r="B108" s="287" t="s">
        <v>443</v>
      </c>
      <c r="C108" s="57" t="s">
        <v>520</v>
      </c>
      <c r="D108" s="77" t="s">
        <v>540</v>
      </c>
      <c r="E108" s="77" t="s">
        <v>11</v>
      </c>
      <c r="F108" s="422"/>
      <c r="G108" s="217">
        <v>10</v>
      </c>
      <c r="H108" s="317"/>
      <c r="I108" s="325"/>
      <c r="J108" s="147">
        <v>3</v>
      </c>
      <c r="K108" s="117">
        <v>4</v>
      </c>
      <c r="L108" s="117">
        <f t="shared" si="11"/>
        <v>30</v>
      </c>
      <c r="M108" s="120">
        <f t="shared" si="12"/>
        <v>7.5</v>
      </c>
      <c r="N108" s="326"/>
      <c r="O108" s="276"/>
      <c r="P108" s="118">
        <v>1</v>
      </c>
      <c r="Q108" s="277">
        <f t="shared" si="7"/>
        <v>0</v>
      </c>
      <c r="R108" s="125">
        <f t="shared" si="8"/>
        <v>0</v>
      </c>
      <c r="S108" s="370" cm="1">
        <f t="array" ref="S108">_xlfn.IFS(E108="Air",R108,E108="Sea",M108,E108="Air+Sea",M108+R108)</f>
        <v>7.5</v>
      </c>
      <c r="T108" s="240"/>
      <c r="U108" s="36"/>
    </row>
    <row r="109" spans="1:21" ht="21" customHeight="1" x14ac:dyDescent="0.25">
      <c r="A109" s="1099"/>
      <c r="B109" s="287"/>
      <c r="C109" s="57" t="s">
        <v>520</v>
      </c>
      <c r="D109" s="77" t="s">
        <v>445</v>
      </c>
      <c r="E109" s="77" t="s">
        <v>11</v>
      </c>
      <c r="F109" s="423"/>
      <c r="G109" s="217">
        <v>35</v>
      </c>
      <c r="H109" s="318"/>
      <c r="I109" s="325">
        <v>0.01</v>
      </c>
      <c r="J109" s="147">
        <v>3</v>
      </c>
      <c r="K109" s="117">
        <v>4</v>
      </c>
      <c r="L109" s="117">
        <f t="shared" si="11"/>
        <v>105</v>
      </c>
      <c r="M109" s="120">
        <f t="shared" si="12"/>
        <v>0.26250000000000001</v>
      </c>
      <c r="N109" s="326"/>
      <c r="O109" s="276"/>
      <c r="P109" s="118">
        <v>1</v>
      </c>
      <c r="Q109" s="277">
        <f t="shared" si="7"/>
        <v>0</v>
      </c>
      <c r="R109" s="125">
        <f t="shared" si="8"/>
        <v>0</v>
      </c>
      <c r="S109" s="370" cm="1">
        <f t="array" ref="S109">_xlfn.IFS(E109="Air",R109,E109="Sea",M109,E109="Air+Sea",M109+R109)</f>
        <v>0.26250000000000001</v>
      </c>
      <c r="T109" s="240"/>
    </row>
    <row r="110" spans="1:21" ht="21" customHeight="1" x14ac:dyDescent="0.25">
      <c r="A110" s="1099"/>
      <c r="B110" s="287"/>
      <c r="C110" s="57" t="s">
        <v>520</v>
      </c>
      <c r="D110" s="77" t="s">
        <v>243</v>
      </c>
      <c r="E110" s="77" t="s">
        <v>11</v>
      </c>
      <c r="F110" s="423"/>
      <c r="G110" s="217">
        <v>5</v>
      </c>
      <c r="H110" s="318"/>
      <c r="I110" s="325"/>
      <c r="J110" s="147">
        <v>3</v>
      </c>
      <c r="K110" s="117">
        <v>4</v>
      </c>
      <c r="L110" s="117">
        <f t="shared" si="11"/>
        <v>15</v>
      </c>
      <c r="M110" s="120">
        <f t="shared" si="12"/>
        <v>3.75</v>
      </c>
      <c r="N110" s="326"/>
      <c r="O110" s="276"/>
      <c r="P110" s="118">
        <v>1</v>
      </c>
      <c r="Q110" s="277">
        <f t="shared" si="7"/>
        <v>0</v>
      </c>
      <c r="R110" s="125">
        <f t="shared" si="8"/>
        <v>0</v>
      </c>
      <c r="S110" s="370" cm="1">
        <f t="array" ref="S110">_xlfn.IFS(E110="Air",R110,E110="Sea",M110,E110="Air+Sea",M110+R110)</f>
        <v>3.75</v>
      </c>
      <c r="T110" s="240"/>
      <c r="U110" s="36"/>
    </row>
    <row r="111" spans="1:21" ht="21" customHeight="1" x14ac:dyDescent="0.25">
      <c r="A111" s="1099"/>
      <c r="B111" s="287"/>
      <c r="C111" s="57" t="s">
        <v>520</v>
      </c>
      <c r="D111" s="77" t="s">
        <v>446</v>
      </c>
      <c r="E111" s="77" t="s">
        <v>11</v>
      </c>
      <c r="F111" s="423"/>
      <c r="G111" s="217">
        <v>10</v>
      </c>
      <c r="H111" s="318"/>
      <c r="I111" s="325"/>
      <c r="J111" s="147">
        <v>3</v>
      </c>
      <c r="K111" s="117">
        <v>4</v>
      </c>
      <c r="L111" s="117">
        <f t="shared" si="11"/>
        <v>30</v>
      </c>
      <c r="M111" s="120">
        <f t="shared" si="12"/>
        <v>7.5</v>
      </c>
      <c r="N111" s="326"/>
      <c r="O111" s="276"/>
      <c r="P111" s="118">
        <v>1</v>
      </c>
      <c r="Q111" s="277">
        <f t="shared" si="7"/>
        <v>0</v>
      </c>
      <c r="R111" s="125">
        <f t="shared" si="8"/>
        <v>0</v>
      </c>
      <c r="S111" s="370" cm="1">
        <f t="array" ref="S111">_xlfn.IFS(E111="Air",R111,E111="Sea",M111,E111="Air+Sea",M111+R111)</f>
        <v>7.5</v>
      </c>
      <c r="T111" s="240"/>
      <c r="U111" s="36"/>
    </row>
    <row r="112" spans="1:21" ht="21" customHeight="1" x14ac:dyDescent="0.25">
      <c r="A112" s="1099"/>
      <c r="B112" s="319" t="s">
        <v>447</v>
      </c>
      <c r="C112" s="58" t="s">
        <v>153</v>
      </c>
      <c r="D112" s="275" t="s">
        <v>448</v>
      </c>
      <c r="E112" s="275"/>
      <c r="F112" s="424"/>
      <c r="G112" s="219"/>
      <c r="H112" s="320"/>
      <c r="I112" s="326"/>
      <c r="J112" s="149"/>
      <c r="K112" s="220">
        <v>4</v>
      </c>
      <c r="L112" s="118">
        <f t="shared" si="11"/>
        <v>0</v>
      </c>
      <c r="M112" s="125">
        <f t="shared" si="12"/>
        <v>0</v>
      </c>
      <c r="N112" s="326"/>
      <c r="O112" s="276"/>
      <c r="P112" s="118">
        <v>1</v>
      </c>
      <c r="Q112" s="277">
        <f t="shared" si="7"/>
        <v>0</v>
      </c>
      <c r="R112" s="125">
        <f t="shared" si="8"/>
        <v>0</v>
      </c>
      <c r="S112" s="372" t="e" cm="1">
        <f t="array" ref="S112">_xlfn.IFS(E112="Air",R112,E112="Sea",M112,E112="Air+Sea",M112+R112)</f>
        <v>#N/A</v>
      </c>
      <c r="T112" s="240"/>
      <c r="U112" s="36"/>
    </row>
    <row r="113" spans="1:21" ht="21" customHeight="1" x14ac:dyDescent="0.25">
      <c r="A113" s="1099"/>
      <c r="B113" s="287"/>
      <c r="C113" s="57" t="s">
        <v>520</v>
      </c>
      <c r="D113" s="77" t="s">
        <v>541</v>
      </c>
      <c r="E113" s="77" t="s">
        <v>542</v>
      </c>
      <c r="F113" s="416"/>
      <c r="G113" s="217">
        <v>10</v>
      </c>
      <c r="H113" s="315"/>
      <c r="I113" s="325"/>
      <c r="J113" s="147">
        <v>3</v>
      </c>
      <c r="K113" s="117">
        <v>4</v>
      </c>
      <c r="L113" s="117">
        <f t="shared" si="11"/>
        <v>30</v>
      </c>
      <c r="M113" s="120">
        <f t="shared" si="12"/>
        <v>7.5</v>
      </c>
      <c r="N113" s="325"/>
      <c r="O113" s="252">
        <v>1</v>
      </c>
      <c r="P113" s="218">
        <v>1</v>
      </c>
      <c r="Q113" s="117">
        <f t="shared" si="7"/>
        <v>10</v>
      </c>
      <c r="R113" s="112">
        <f t="shared" si="8"/>
        <v>10</v>
      </c>
      <c r="S113" s="370" cm="1">
        <f t="array" ref="S113">_xlfn.IFS(E113="Air",R113,E113="Sea",M113,E113="Air+Sea",M113+R113)</f>
        <v>17.5</v>
      </c>
      <c r="T113" s="240"/>
      <c r="U113" s="36"/>
    </row>
    <row r="114" spans="1:21" ht="21" customHeight="1" x14ac:dyDescent="0.25">
      <c r="A114" s="1099"/>
      <c r="B114" s="319" t="s">
        <v>449</v>
      </c>
      <c r="C114" s="58" t="s">
        <v>153</v>
      </c>
      <c r="D114" s="275" t="s">
        <v>450</v>
      </c>
      <c r="E114" s="275"/>
      <c r="F114" s="424"/>
      <c r="G114" s="219"/>
      <c r="H114" s="320"/>
      <c r="I114" s="326"/>
      <c r="J114" s="149"/>
      <c r="K114" s="220">
        <v>4</v>
      </c>
      <c r="L114" s="118">
        <f t="shared" si="11"/>
        <v>0</v>
      </c>
      <c r="M114" s="125">
        <f t="shared" si="12"/>
        <v>0</v>
      </c>
      <c r="N114" s="326"/>
      <c r="O114" s="74"/>
      <c r="P114" s="68">
        <v>1</v>
      </c>
      <c r="Q114" s="118">
        <f t="shared" si="7"/>
        <v>0</v>
      </c>
      <c r="R114" s="113">
        <f t="shared" si="8"/>
        <v>0</v>
      </c>
      <c r="S114" s="372" t="e" cm="1">
        <f t="array" ref="S114">_xlfn.IFS(E114="Air",R114,E114="Sea",M114,E114="Air+Sea",M114+R114)</f>
        <v>#N/A</v>
      </c>
      <c r="T114" s="240"/>
      <c r="U114" s="36"/>
    </row>
    <row r="115" spans="1:21" ht="21" customHeight="1" x14ac:dyDescent="0.25">
      <c r="A115" s="1099"/>
      <c r="B115" s="319"/>
      <c r="C115" s="58" t="s">
        <v>153</v>
      </c>
      <c r="D115" s="275" t="s">
        <v>451</v>
      </c>
      <c r="E115" s="275"/>
      <c r="F115" s="424"/>
      <c r="G115" s="219"/>
      <c r="H115" s="320"/>
      <c r="I115" s="326"/>
      <c r="J115" s="149"/>
      <c r="K115" s="220">
        <v>4</v>
      </c>
      <c r="L115" s="118">
        <f t="shared" si="11"/>
        <v>0</v>
      </c>
      <c r="M115" s="125">
        <f t="shared" si="12"/>
        <v>0</v>
      </c>
      <c r="N115" s="326"/>
      <c r="O115" s="74"/>
      <c r="P115" s="68">
        <v>1</v>
      </c>
      <c r="Q115" s="118">
        <f t="shared" si="7"/>
        <v>0</v>
      </c>
      <c r="R115" s="113">
        <f t="shared" si="8"/>
        <v>0</v>
      </c>
      <c r="S115" s="372" t="e" cm="1">
        <f t="array" ref="S115">_xlfn.IFS(E115="Air",R115,E115="Sea",M115,E115="Air+Sea",M115+R115)</f>
        <v>#N/A</v>
      </c>
      <c r="T115" s="240"/>
      <c r="U115" s="36"/>
    </row>
    <row r="116" spans="1:21" ht="21" customHeight="1" x14ac:dyDescent="0.25">
      <c r="A116" s="1099"/>
      <c r="B116" s="319"/>
      <c r="C116" s="58" t="s">
        <v>153</v>
      </c>
      <c r="D116" s="275" t="s">
        <v>452</v>
      </c>
      <c r="E116" s="275"/>
      <c r="F116" s="424"/>
      <c r="G116" s="219"/>
      <c r="H116" s="320"/>
      <c r="I116" s="326"/>
      <c r="J116" s="149"/>
      <c r="K116" s="220">
        <v>4</v>
      </c>
      <c r="L116" s="118">
        <f t="shared" si="11"/>
        <v>0</v>
      </c>
      <c r="M116" s="125">
        <f t="shared" si="12"/>
        <v>0</v>
      </c>
      <c r="N116" s="326"/>
      <c r="O116" s="74"/>
      <c r="P116" s="68">
        <v>1</v>
      </c>
      <c r="Q116" s="118">
        <f t="shared" si="7"/>
        <v>0</v>
      </c>
      <c r="R116" s="113">
        <f t="shared" si="8"/>
        <v>0</v>
      </c>
      <c r="S116" s="372" t="e" cm="1">
        <f t="array" ref="S116">_xlfn.IFS(E116="Air",R116,E116="Sea",M116,E116="Air+Sea",M116+R116)</f>
        <v>#N/A</v>
      </c>
      <c r="T116" s="240"/>
      <c r="U116" s="36"/>
    </row>
    <row r="117" spans="1:21" ht="21" customHeight="1" x14ac:dyDescent="0.25">
      <c r="A117" s="1099"/>
      <c r="B117" s="319" t="s">
        <v>453</v>
      </c>
      <c r="C117" s="58" t="s">
        <v>153</v>
      </c>
      <c r="D117" s="275" t="s">
        <v>454</v>
      </c>
      <c r="E117" s="275"/>
      <c r="F117" s="424"/>
      <c r="G117" s="219"/>
      <c r="H117" s="320"/>
      <c r="I117" s="326"/>
      <c r="J117" s="149"/>
      <c r="K117" s="220">
        <v>4</v>
      </c>
      <c r="L117" s="118">
        <f t="shared" si="11"/>
        <v>0</v>
      </c>
      <c r="M117" s="125">
        <f t="shared" si="12"/>
        <v>0</v>
      </c>
      <c r="N117" s="326"/>
      <c r="O117" s="74"/>
      <c r="P117" s="68">
        <v>1</v>
      </c>
      <c r="Q117" s="118">
        <f t="shared" si="7"/>
        <v>0</v>
      </c>
      <c r="R117" s="113">
        <f t="shared" si="8"/>
        <v>0</v>
      </c>
      <c r="S117" s="372" t="e" cm="1">
        <f t="array" ref="S117">_xlfn.IFS(E117="Air",R117,E117="Sea",M117,E117="Air+Sea",M117+R117)</f>
        <v>#N/A</v>
      </c>
      <c r="T117" s="240"/>
      <c r="U117" s="36"/>
    </row>
    <row r="118" spans="1:21" ht="21" customHeight="1" x14ac:dyDescent="0.25">
      <c r="A118" s="1099"/>
      <c r="B118" s="287" t="s">
        <v>455</v>
      </c>
      <c r="C118" s="57" t="s">
        <v>456</v>
      </c>
      <c r="D118" s="77" t="s">
        <v>457</v>
      </c>
      <c r="E118" s="77" t="s">
        <v>11</v>
      </c>
      <c r="F118" s="416">
        <v>20</v>
      </c>
      <c r="G118" s="217">
        <v>20</v>
      </c>
      <c r="H118" s="315"/>
      <c r="I118" s="325"/>
      <c r="J118" s="147">
        <v>3</v>
      </c>
      <c r="K118" s="117">
        <v>4</v>
      </c>
      <c r="L118" s="117">
        <f t="shared" si="11"/>
        <v>60</v>
      </c>
      <c r="M118" s="120">
        <f t="shared" si="12"/>
        <v>15</v>
      </c>
      <c r="N118" s="326"/>
      <c r="O118" s="74"/>
      <c r="P118" s="68">
        <v>1</v>
      </c>
      <c r="Q118" s="118">
        <f t="shared" si="7"/>
        <v>0</v>
      </c>
      <c r="R118" s="113">
        <f t="shared" si="8"/>
        <v>0</v>
      </c>
      <c r="S118" s="370" cm="1">
        <f t="array" ref="S118">_xlfn.IFS(E118="Air",R118,E118="Sea",M118,E118="Air+Sea",M118+R118)</f>
        <v>15</v>
      </c>
      <c r="T118" s="240"/>
      <c r="U118" s="36"/>
    </row>
    <row r="119" spans="1:21" ht="21" customHeight="1" x14ac:dyDescent="0.25">
      <c r="A119" s="1099"/>
      <c r="B119" s="287" t="s">
        <v>458</v>
      </c>
      <c r="C119" s="57" t="s">
        <v>456</v>
      </c>
      <c r="D119" s="77" t="s">
        <v>459</v>
      </c>
      <c r="E119" s="77" t="s">
        <v>11</v>
      </c>
      <c r="F119" s="416"/>
      <c r="G119" s="217">
        <v>60</v>
      </c>
      <c r="H119" s="315"/>
      <c r="I119" s="325"/>
      <c r="J119" s="147">
        <v>3</v>
      </c>
      <c r="K119" s="117">
        <v>4</v>
      </c>
      <c r="L119" s="117">
        <f t="shared" si="11"/>
        <v>180</v>
      </c>
      <c r="M119" s="120">
        <f t="shared" si="12"/>
        <v>45</v>
      </c>
      <c r="N119" s="326"/>
      <c r="O119" s="74"/>
      <c r="P119" s="68">
        <v>1</v>
      </c>
      <c r="Q119" s="118">
        <f t="shared" si="7"/>
        <v>0</v>
      </c>
      <c r="R119" s="113">
        <f t="shared" si="8"/>
        <v>0</v>
      </c>
      <c r="S119" s="370" cm="1">
        <f t="array" ref="S119">_xlfn.IFS(E119="Air",R119,E119="Sea",M119,E119="Air+Sea",M119+R119)</f>
        <v>45</v>
      </c>
      <c r="T119" s="240"/>
      <c r="U119" s="36"/>
    </row>
    <row r="120" spans="1:21" ht="21" customHeight="1" x14ac:dyDescent="0.25">
      <c r="A120" s="1099"/>
      <c r="B120" s="287"/>
      <c r="C120" s="57" t="s">
        <v>456</v>
      </c>
      <c r="D120" s="77" t="s">
        <v>460</v>
      </c>
      <c r="E120" s="77" t="s">
        <v>11</v>
      </c>
      <c r="F120" s="416"/>
      <c r="G120" s="217">
        <v>75</v>
      </c>
      <c r="H120" s="315"/>
      <c r="I120" s="325">
        <v>0.01</v>
      </c>
      <c r="J120" s="147">
        <v>3</v>
      </c>
      <c r="K120" s="117">
        <v>4</v>
      </c>
      <c r="L120" s="117">
        <f t="shared" si="11"/>
        <v>225</v>
      </c>
      <c r="M120" s="120">
        <f t="shared" si="12"/>
        <v>0.5625</v>
      </c>
      <c r="N120" s="326"/>
      <c r="O120" s="74"/>
      <c r="P120" s="68">
        <v>1</v>
      </c>
      <c r="Q120" s="118">
        <f t="shared" si="7"/>
        <v>0</v>
      </c>
      <c r="R120" s="113">
        <f t="shared" si="8"/>
        <v>0</v>
      </c>
      <c r="S120" s="370" cm="1">
        <f t="array" ref="S120">_xlfn.IFS(E120="Air",R120,E120="Sea",M120,E120="Air+Sea",M120+R120)</f>
        <v>0.5625</v>
      </c>
      <c r="T120" s="240"/>
      <c r="U120" s="36"/>
    </row>
    <row r="121" spans="1:21" ht="21" customHeight="1" x14ac:dyDescent="0.25">
      <c r="A121" s="1099"/>
      <c r="B121" s="287"/>
      <c r="C121" s="57" t="s">
        <v>520</v>
      </c>
      <c r="D121" s="77" t="s">
        <v>461</v>
      </c>
      <c r="E121" s="77" t="s">
        <v>11</v>
      </c>
      <c r="F121" s="416"/>
      <c r="G121" s="217">
        <v>60</v>
      </c>
      <c r="H121" s="315"/>
      <c r="I121" s="325"/>
      <c r="J121" s="147">
        <v>3</v>
      </c>
      <c r="K121" s="117">
        <v>4</v>
      </c>
      <c r="L121" s="117">
        <f t="shared" si="11"/>
        <v>180</v>
      </c>
      <c r="M121" s="120">
        <f t="shared" si="12"/>
        <v>45</v>
      </c>
      <c r="N121" s="326"/>
      <c r="O121" s="74"/>
      <c r="P121" s="68">
        <v>1</v>
      </c>
      <c r="Q121" s="118">
        <f t="shared" si="7"/>
        <v>0</v>
      </c>
      <c r="R121" s="113">
        <f t="shared" si="8"/>
        <v>0</v>
      </c>
      <c r="S121" s="370" cm="1">
        <f t="array" ref="S121">_xlfn.IFS(E121="Air",R121,E121="Sea",M121,E121="Air+Sea",M121+R121)</f>
        <v>45</v>
      </c>
      <c r="T121" s="240"/>
      <c r="U121" s="36"/>
    </row>
    <row r="122" spans="1:21" ht="21" customHeight="1" x14ac:dyDescent="0.25">
      <c r="A122" s="1099"/>
      <c r="B122" s="287"/>
      <c r="C122" s="57" t="s">
        <v>520</v>
      </c>
      <c r="D122" s="77" t="s">
        <v>462</v>
      </c>
      <c r="E122" s="77" t="s">
        <v>11</v>
      </c>
      <c r="F122" s="416"/>
      <c r="G122" s="217">
        <v>75</v>
      </c>
      <c r="H122" s="315"/>
      <c r="I122" s="325">
        <v>0.01</v>
      </c>
      <c r="J122" s="147">
        <v>3</v>
      </c>
      <c r="K122" s="117">
        <v>4</v>
      </c>
      <c r="L122" s="117">
        <f t="shared" si="11"/>
        <v>225</v>
      </c>
      <c r="M122" s="120">
        <f t="shared" si="12"/>
        <v>0.5625</v>
      </c>
      <c r="N122" s="326"/>
      <c r="O122" s="74"/>
      <c r="P122" s="68">
        <v>1</v>
      </c>
      <c r="Q122" s="118">
        <f t="shared" si="7"/>
        <v>0</v>
      </c>
      <c r="R122" s="113">
        <f t="shared" si="8"/>
        <v>0</v>
      </c>
      <c r="S122" s="370" cm="1">
        <f t="array" ref="S122">_xlfn.IFS(E122="Air",R122,E122="Sea",M122,E122="Air+Sea",M122+R122)</f>
        <v>0.5625</v>
      </c>
      <c r="T122" s="240"/>
      <c r="U122" s="36"/>
    </row>
    <row r="123" spans="1:21" ht="21" customHeight="1" x14ac:dyDescent="0.25">
      <c r="A123" s="1099"/>
      <c r="B123" s="287" t="s">
        <v>463</v>
      </c>
      <c r="C123" s="57" t="s">
        <v>456</v>
      </c>
      <c r="D123" s="77" t="s">
        <v>464</v>
      </c>
      <c r="E123" s="77" t="s">
        <v>11</v>
      </c>
      <c r="F123" s="416"/>
      <c r="G123" s="217">
        <v>5</v>
      </c>
      <c r="H123" s="315"/>
      <c r="I123" s="325"/>
      <c r="J123" s="147">
        <v>3</v>
      </c>
      <c r="K123" s="117">
        <v>4</v>
      </c>
      <c r="L123" s="117">
        <f t="shared" si="11"/>
        <v>15</v>
      </c>
      <c r="M123" s="120">
        <f t="shared" si="12"/>
        <v>3.75</v>
      </c>
      <c r="N123" s="326"/>
      <c r="O123" s="74"/>
      <c r="P123" s="68">
        <v>1</v>
      </c>
      <c r="Q123" s="118">
        <f t="shared" si="7"/>
        <v>0</v>
      </c>
      <c r="R123" s="113">
        <f t="shared" si="8"/>
        <v>0</v>
      </c>
      <c r="S123" s="370" cm="1">
        <f t="array" ref="S123">_xlfn.IFS(E123="Air",R123,E123="Sea",M123,E123="Air+Sea",M123+R123)</f>
        <v>3.75</v>
      </c>
      <c r="T123" s="240"/>
      <c r="U123" s="36"/>
    </row>
    <row r="124" spans="1:21" ht="21" customHeight="1" x14ac:dyDescent="0.25">
      <c r="A124" s="1099"/>
      <c r="B124" s="287"/>
      <c r="C124" s="57" t="s">
        <v>456</v>
      </c>
      <c r="D124" s="77" t="s">
        <v>543</v>
      </c>
      <c r="E124" s="77" t="s">
        <v>11</v>
      </c>
      <c r="F124" s="416"/>
      <c r="G124" s="217">
        <v>15</v>
      </c>
      <c r="H124" s="315"/>
      <c r="I124" s="325"/>
      <c r="J124" s="147">
        <v>3</v>
      </c>
      <c r="K124" s="117">
        <v>4</v>
      </c>
      <c r="L124" s="117">
        <f t="shared" si="11"/>
        <v>45</v>
      </c>
      <c r="M124" s="120">
        <f t="shared" si="12"/>
        <v>11.25</v>
      </c>
      <c r="N124" s="326"/>
      <c r="O124" s="74"/>
      <c r="P124" s="68">
        <v>1</v>
      </c>
      <c r="Q124" s="118">
        <f t="shared" si="7"/>
        <v>0</v>
      </c>
      <c r="R124" s="113">
        <f t="shared" si="8"/>
        <v>0</v>
      </c>
      <c r="S124" s="370" cm="1">
        <f t="array" ref="S124">_xlfn.IFS(E124="Air",R124,E124="Sea",M124,E124="Air+Sea",M124+R124)</f>
        <v>11.25</v>
      </c>
      <c r="T124" s="240"/>
      <c r="U124" s="36"/>
    </row>
    <row r="125" spans="1:21" ht="21" customHeight="1" x14ac:dyDescent="0.25">
      <c r="A125" s="1099"/>
      <c r="B125" s="287"/>
      <c r="C125" s="58" t="s">
        <v>456</v>
      </c>
      <c r="D125" s="275" t="s">
        <v>544</v>
      </c>
      <c r="E125" s="275"/>
      <c r="F125" s="424"/>
      <c r="G125" s="219"/>
      <c r="H125" s="320"/>
      <c r="I125" s="326"/>
      <c r="J125" s="149"/>
      <c r="K125" s="220">
        <v>4</v>
      </c>
      <c r="L125" s="118">
        <f t="shared" si="11"/>
        <v>0</v>
      </c>
      <c r="M125" s="125">
        <f t="shared" si="12"/>
        <v>0</v>
      </c>
      <c r="N125" s="326"/>
      <c r="O125" s="74"/>
      <c r="P125" s="68">
        <v>1</v>
      </c>
      <c r="Q125" s="118">
        <f t="shared" si="7"/>
        <v>0</v>
      </c>
      <c r="R125" s="113">
        <f t="shared" si="8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ht="21" customHeight="1" x14ac:dyDescent="0.25">
      <c r="A126" s="1099"/>
      <c r="B126" s="287"/>
      <c r="C126" s="57" t="s">
        <v>456</v>
      </c>
      <c r="D126" s="84" t="s">
        <v>545</v>
      </c>
      <c r="E126" s="77" t="s">
        <v>542</v>
      </c>
      <c r="F126" s="416"/>
      <c r="G126" s="217">
        <v>10</v>
      </c>
      <c r="H126" s="315"/>
      <c r="I126" s="325"/>
      <c r="J126" s="147">
        <v>3</v>
      </c>
      <c r="K126" s="117">
        <v>4</v>
      </c>
      <c r="L126" s="117">
        <f t="shared" si="11"/>
        <v>30</v>
      </c>
      <c r="M126" s="120">
        <f t="shared" si="12"/>
        <v>7.5</v>
      </c>
      <c r="N126" s="325"/>
      <c r="O126" s="252">
        <v>1</v>
      </c>
      <c r="P126" s="218">
        <v>1</v>
      </c>
      <c r="Q126" s="117">
        <f t="shared" si="7"/>
        <v>10</v>
      </c>
      <c r="R126" s="112">
        <f t="shared" si="8"/>
        <v>10</v>
      </c>
      <c r="S126" s="370" cm="1">
        <f t="array" ref="S126">_xlfn.IFS(E126="Air",R126,E126="Sea",M126,E126="Air+Sea",M126+R126)</f>
        <v>17.5</v>
      </c>
      <c r="T126" s="240"/>
      <c r="U126" s="36"/>
    </row>
    <row r="127" spans="1:21" ht="21" customHeight="1" x14ac:dyDescent="0.25">
      <c r="A127" s="1099"/>
      <c r="B127" s="287"/>
      <c r="C127" s="57" t="s">
        <v>456</v>
      </c>
      <c r="D127" s="84" t="s">
        <v>546</v>
      </c>
      <c r="E127" s="77" t="s">
        <v>542</v>
      </c>
      <c r="F127" s="416"/>
      <c r="G127" s="217">
        <v>10</v>
      </c>
      <c r="H127" s="315"/>
      <c r="I127" s="325"/>
      <c r="J127" s="147">
        <v>3</v>
      </c>
      <c r="K127" s="117">
        <v>4</v>
      </c>
      <c r="L127" s="117">
        <f t="shared" si="11"/>
        <v>30</v>
      </c>
      <c r="M127" s="120">
        <f t="shared" si="12"/>
        <v>7.5</v>
      </c>
      <c r="N127" s="325"/>
      <c r="O127" s="252">
        <v>1</v>
      </c>
      <c r="P127" s="218">
        <v>1</v>
      </c>
      <c r="Q127" s="117">
        <f t="shared" si="7"/>
        <v>10</v>
      </c>
      <c r="R127" s="112">
        <f t="shared" si="8"/>
        <v>10</v>
      </c>
      <c r="S127" s="370" cm="1">
        <f t="array" ref="S127">_xlfn.IFS(E127="Air",R127,E127="Sea",M127,E127="Air+Sea",M127+R127)</f>
        <v>17.5</v>
      </c>
      <c r="T127" s="240"/>
      <c r="U127" s="36"/>
    </row>
    <row r="128" spans="1:21" ht="21" customHeight="1" x14ac:dyDescent="0.25">
      <c r="A128" s="1099"/>
      <c r="B128" s="319"/>
      <c r="C128" s="58" t="s">
        <v>456</v>
      </c>
      <c r="D128" s="275" t="s">
        <v>466</v>
      </c>
      <c r="E128" s="275"/>
      <c r="F128" s="424"/>
      <c r="G128" s="219"/>
      <c r="H128" s="320"/>
      <c r="I128" s="326"/>
      <c r="J128" s="149"/>
      <c r="K128" s="220">
        <v>4</v>
      </c>
      <c r="L128" s="118">
        <f t="shared" si="11"/>
        <v>0</v>
      </c>
      <c r="M128" s="125">
        <f t="shared" si="12"/>
        <v>0</v>
      </c>
      <c r="N128" s="326"/>
      <c r="O128" s="74"/>
      <c r="P128" s="68">
        <v>1</v>
      </c>
      <c r="Q128" s="118">
        <f t="shared" si="7"/>
        <v>0</v>
      </c>
      <c r="R128" s="113">
        <f t="shared" si="8"/>
        <v>0</v>
      </c>
      <c r="S128" s="372" t="e" cm="1">
        <f t="array" ref="S128">_xlfn.IFS(E128="Air",R128,E128="Sea",M128,E128="Air+Sea",M128+R128)</f>
        <v>#N/A</v>
      </c>
      <c r="T128" s="240"/>
      <c r="U128" s="36"/>
    </row>
    <row r="129" spans="1:21" ht="21" customHeight="1" x14ac:dyDescent="0.25">
      <c r="A129" s="1099"/>
      <c r="B129" s="287"/>
      <c r="C129" s="57" t="s">
        <v>456</v>
      </c>
      <c r="D129" s="77" t="s">
        <v>467</v>
      </c>
      <c r="E129" s="77" t="s">
        <v>11</v>
      </c>
      <c r="F129" s="416"/>
      <c r="G129" s="217">
        <v>5</v>
      </c>
      <c r="H129" s="315"/>
      <c r="I129" s="325"/>
      <c r="J129" s="147">
        <v>3</v>
      </c>
      <c r="K129" s="117">
        <v>4</v>
      </c>
      <c r="L129" s="117">
        <f t="shared" si="11"/>
        <v>15</v>
      </c>
      <c r="M129" s="120">
        <f t="shared" si="12"/>
        <v>3.75</v>
      </c>
      <c r="N129" s="326"/>
      <c r="O129" s="74"/>
      <c r="P129" s="68">
        <v>1</v>
      </c>
      <c r="Q129" s="118">
        <f t="shared" si="7"/>
        <v>0</v>
      </c>
      <c r="R129" s="113">
        <f t="shared" si="8"/>
        <v>0</v>
      </c>
      <c r="S129" s="370" cm="1">
        <f t="array" ref="S129">_xlfn.IFS(E129="Air",R129,E129="Sea",M129,E129="Air+Sea",M129+R129)</f>
        <v>3.75</v>
      </c>
      <c r="T129" s="240"/>
      <c r="U129" s="36"/>
    </row>
    <row r="130" spans="1:21" ht="21" customHeight="1" x14ac:dyDescent="0.25">
      <c r="A130" s="1099"/>
      <c r="B130" s="287" t="s">
        <v>468</v>
      </c>
      <c r="C130" s="58" t="s">
        <v>456</v>
      </c>
      <c r="D130" s="275" t="s">
        <v>469</v>
      </c>
      <c r="E130" s="275"/>
      <c r="F130" s="424"/>
      <c r="G130" s="219"/>
      <c r="H130" s="320"/>
      <c r="I130" s="326"/>
      <c r="J130" s="149"/>
      <c r="K130" s="220">
        <v>4</v>
      </c>
      <c r="L130" s="118">
        <f t="shared" si="11"/>
        <v>0</v>
      </c>
      <c r="M130" s="125">
        <f t="shared" si="12"/>
        <v>0</v>
      </c>
      <c r="N130" s="326"/>
      <c r="O130" s="74"/>
      <c r="P130" s="68">
        <v>1</v>
      </c>
      <c r="Q130" s="118">
        <f t="shared" si="7"/>
        <v>0</v>
      </c>
      <c r="R130" s="113">
        <f t="shared" si="8"/>
        <v>0</v>
      </c>
      <c r="S130" s="372" t="e" cm="1">
        <f t="array" ref="S130">_xlfn.IFS(E130="Air",R130,E130="Sea",M130,E130="Air+Sea",M130+R130)</f>
        <v>#N/A</v>
      </c>
      <c r="T130" s="240"/>
      <c r="U130" s="36"/>
    </row>
    <row r="131" spans="1:21" ht="21" customHeight="1" x14ac:dyDescent="0.25">
      <c r="A131" s="1099"/>
      <c r="B131" s="287"/>
      <c r="C131" s="58" t="s">
        <v>456</v>
      </c>
      <c r="D131" s="275" t="s">
        <v>547</v>
      </c>
      <c r="E131" s="275"/>
      <c r="F131" s="424"/>
      <c r="G131" s="219"/>
      <c r="H131" s="320"/>
      <c r="I131" s="326"/>
      <c r="J131" s="149"/>
      <c r="K131" s="220">
        <v>4</v>
      </c>
      <c r="L131" s="118">
        <f t="shared" si="11"/>
        <v>0</v>
      </c>
      <c r="M131" s="125">
        <f t="shared" si="12"/>
        <v>0</v>
      </c>
      <c r="N131" s="326"/>
      <c r="O131" s="74"/>
      <c r="P131" s="68">
        <v>1</v>
      </c>
      <c r="Q131" s="118">
        <f t="shared" si="7"/>
        <v>0</v>
      </c>
      <c r="R131" s="113">
        <f t="shared" si="8"/>
        <v>0</v>
      </c>
      <c r="S131" s="372" t="e" cm="1">
        <f t="array" ref="S131">_xlfn.IFS(E131="Air",R131,E131="Sea",M131,E131="Air+Sea",M131+R131)</f>
        <v>#N/A</v>
      </c>
      <c r="T131" s="240"/>
      <c r="U131" s="36"/>
    </row>
    <row r="132" spans="1:21" ht="21" customHeight="1" x14ac:dyDescent="0.25">
      <c r="A132" s="1099"/>
      <c r="B132" s="287"/>
      <c r="C132" s="58" t="s">
        <v>456</v>
      </c>
      <c r="D132" s="275" t="s">
        <v>548</v>
      </c>
      <c r="E132" s="275"/>
      <c r="F132" s="424"/>
      <c r="G132" s="219"/>
      <c r="H132" s="320"/>
      <c r="I132" s="326"/>
      <c r="J132" s="149"/>
      <c r="K132" s="220">
        <v>4</v>
      </c>
      <c r="L132" s="118">
        <f t="shared" si="11"/>
        <v>0</v>
      </c>
      <c r="M132" s="125">
        <f t="shared" si="12"/>
        <v>0</v>
      </c>
      <c r="N132" s="326"/>
      <c r="O132" s="74"/>
      <c r="P132" s="68">
        <v>1</v>
      </c>
      <c r="Q132" s="118">
        <f t="shared" si="7"/>
        <v>0</v>
      </c>
      <c r="R132" s="113">
        <f t="shared" si="8"/>
        <v>0</v>
      </c>
      <c r="S132" s="372" t="e" cm="1">
        <f t="array" ref="S132">_xlfn.IFS(E132="Air",R132,E132="Sea",M132,E132="Air+Sea",M132+R132)</f>
        <v>#N/A</v>
      </c>
      <c r="T132" s="240"/>
      <c r="U132" s="36"/>
    </row>
    <row r="133" spans="1:21" ht="21" customHeight="1" x14ac:dyDescent="0.25">
      <c r="A133" s="1099"/>
      <c r="B133" s="287"/>
      <c r="C133" s="58" t="s">
        <v>456</v>
      </c>
      <c r="D133" s="275" t="s">
        <v>549</v>
      </c>
      <c r="E133" s="275"/>
      <c r="F133" s="424"/>
      <c r="G133" s="219"/>
      <c r="H133" s="320"/>
      <c r="I133" s="326"/>
      <c r="J133" s="149"/>
      <c r="K133" s="220">
        <v>4</v>
      </c>
      <c r="L133" s="118">
        <f t="shared" si="11"/>
        <v>0</v>
      </c>
      <c r="M133" s="125">
        <f t="shared" si="12"/>
        <v>0</v>
      </c>
      <c r="N133" s="326"/>
      <c r="O133" s="74"/>
      <c r="P133" s="68">
        <v>1</v>
      </c>
      <c r="Q133" s="118">
        <f t="shared" si="7"/>
        <v>0</v>
      </c>
      <c r="R133" s="113">
        <f t="shared" si="8"/>
        <v>0</v>
      </c>
      <c r="S133" s="372" t="e" cm="1">
        <f t="array" ref="S133">_xlfn.IFS(E133="Air",R133,E133="Sea",M133,E133="Air+Sea",M133+R133)</f>
        <v>#N/A</v>
      </c>
      <c r="T133" s="240"/>
      <c r="U133" s="36"/>
    </row>
    <row r="134" spans="1:21" ht="21" customHeight="1" x14ac:dyDescent="0.25">
      <c r="A134" s="1099"/>
      <c r="B134" s="287"/>
      <c r="C134" s="57" t="s">
        <v>550</v>
      </c>
      <c r="D134" s="84" t="s">
        <v>551</v>
      </c>
      <c r="E134" s="77" t="s">
        <v>542</v>
      </c>
      <c r="F134" s="416"/>
      <c r="G134" s="217">
        <v>40</v>
      </c>
      <c r="H134" s="315"/>
      <c r="I134" s="325"/>
      <c r="J134" s="147">
        <v>3</v>
      </c>
      <c r="K134" s="117">
        <v>4</v>
      </c>
      <c r="L134" s="117">
        <f t="shared" si="11"/>
        <v>120</v>
      </c>
      <c r="M134" s="120">
        <f t="shared" si="12"/>
        <v>30</v>
      </c>
      <c r="N134" s="325"/>
      <c r="O134" s="252">
        <v>1</v>
      </c>
      <c r="P134" s="218">
        <v>1</v>
      </c>
      <c r="Q134" s="117">
        <f t="shared" si="7"/>
        <v>40</v>
      </c>
      <c r="R134" s="112">
        <f t="shared" si="8"/>
        <v>40</v>
      </c>
      <c r="S134" s="370" cm="1">
        <f t="array" ref="S134">_xlfn.IFS(E134="Air",R134,E134="Sea",M134,E134="Air+Sea",M134+R134)</f>
        <v>70</v>
      </c>
      <c r="T134" s="240"/>
      <c r="U134" s="36"/>
    </row>
    <row r="135" spans="1:21" ht="21" customHeight="1" x14ac:dyDescent="0.25">
      <c r="A135" s="1099"/>
      <c r="B135" s="287" t="s">
        <v>472</v>
      </c>
      <c r="C135" s="57" t="s">
        <v>183</v>
      </c>
      <c r="D135" s="77" t="s">
        <v>243</v>
      </c>
      <c r="E135" s="77" t="s">
        <v>11</v>
      </c>
      <c r="F135" s="416"/>
      <c r="G135" s="217">
        <v>5</v>
      </c>
      <c r="H135" s="315"/>
      <c r="I135" s="325"/>
      <c r="J135" s="147">
        <v>3</v>
      </c>
      <c r="K135" s="117">
        <v>4</v>
      </c>
      <c r="L135" s="117">
        <f t="shared" si="11"/>
        <v>15</v>
      </c>
      <c r="M135" s="120">
        <f t="shared" si="12"/>
        <v>3.75</v>
      </c>
      <c r="N135" s="326"/>
      <c r="O135" s="74"/>
      <c r="P135" s="68">
        <v>1</v>
      </c>
      <c r="Q135" s="118">
        <f t="shared" si="7"/>
        <v>0</v>
      </c>
      <c r="R135" s="113">
        <f t="shared" si="8"/>
        <v>0</v>
      </c>
      <c r="S135" s="370" cm="1">
        <f t="array" ref="S135">_xlfn.IFS(E135="Air",R135,E135="Sea",M135,E135="Air+Sea",M135+R135)</f>
        <v>3.75</v>
      </c>
      <c r="T135" s="240"/>
      <c r="U135" s="36"/>
    </row>
    <row r="136" spans="1:21" ht="21" customHeight="1" x14ac:dyDescent="0.25">
      <c r="A136" s="1099"/>
      <c r="B136" s="287"/>
      <c r="C136" s="57" t="s">
        <v>183</v>
      </c>
      <c r="D136" s="77" t="s">
        <v>473</v>
      </c>
      <c r="E136" s="77" t="s">
        <v>11</v>
      </c>
      <c r="F136" s="416"/>
      <c r="G136" s="217">
        <v>25</v>
      </c>
      <c r="H136" s="315"/>
      <c r="I136" s="325"/>
      <c r="J136" s="147">
        <v>3</v>
      </c>
      <c r="K136" s="117">
        <v>4</v>
      </c>
      <c r="L136" s="117">
        <f t="shared" si="11"/>
        <v>75</v>
      </c>
      <c r="M136" s="120">
        <f t="shared" si="12"/>
        <v>18.75</v>
      </c>
      <c r="N136" s="326"/>
      <c r="O136" s="74"/>
      <c r="P136" s="68">
        <v>1</v>
      </c>
      <c r="Q136" s="118">
        <f t="shared" si="7"/>
        <v>0</v>
      </c>
      <c r="R136" s="113">
        <f t="shared" si="8"/>
        <v>0</v>
      </c>
      <c r="S136" s="370" cm="1">
        <f t="array" ref="S136">_xlfn.IFS(E136="Air",R136,E136="Sea",M136,E136="Air+Sea",M136+R136)</f>
        <v>18.75</v>
      </c>
      <c r="T136" s="240"/>
      <c r="U136" s="36"/>
    </row>
    <row r="137" spans="1:21" ht="21" customHeight="1" x14ac:dyDescent="0.25">
      <c r="A137" s="1099"/>
      <c r="B137" s="287"/>
      <c r="C137" s="57" t="s">
        <v>183</v>
      </c>
      <c r="D137" s="77" t="s">
        <v>474</v>
      </c>
      <c r="E137" s="77" t="s">
        <v>11</v>
      </c>
      <c r="F137" s="416"/>
      <c r="G137" s="217">
        <v>20</v>
      </c>
      <c r="H137" s="315"/>
      <c r="I137" s="325"/>
      <c r="J137" s="147">
        <v>3</v>
      </c>
      <c r="K137" s="117">
        <v>4</v>
      </c>
      <c r="L137" s="117">
        <f t="shared" si="11"/>
        <v>60</v>
      </c>
      <c r="M137" s="120">
        <f t="shared" si="12"/>
        <v>15</v>
      </c>
      <c r="N137" s="326"/>
      <c r="O137" s="74"/>
      <c r="P137" s="68">
        <v>1</v>
      </c>
      <c r="Q137" s="118">
        <f t="shared" si="7"/>
        <v>0</v>
      </c>
      <c r="R137" s="113">
        <f t="shared" si="8"/>
        <v>0</v>
      </c>
      <c r="S137" s="370" cm="1">
        <f t="array" ref="S137">_xlfn.IFS(E137="Air",R137,E137="Sea",M137,E137="Air+Sea",M137+R137)</f>
        <v>15</v>
      </c>
      <c r="T137" s="240"/>
      <c r="U137" s="36"/>
    </row>
    <row r="138" spans="1:21" ht="21" customHeight="1" x14ac:dyDescent="0.25">
      <c r="A138" s="1099"/>
      <c r="B138" s="287" t="s">
        <v>552</v>
      </c>
      <c r="C138" s="58" t="s">
        <v>183</v>
      </c>
      <c r="D138" s="275" t="s">
        <v>553</v>
      </c>
      <c r="E138" s="275"/>
      <c r="F138" s="424"/>
      <c r="G138" s="219"/>
      <c r="H138" s="320"/>
      <c r="I138" s="326"/>
      <c r="J138" s="149"/>
      <c r="K138" s="220">
        <v>4</v>
      </c>
      <c r="L138" s="118"/>
      <c r="M138" s="125">
        <f t="shared" si="12"/>
        <v>0</v>
      </c>
      <c r="N138" s="326"/>
      <c r="O138" s="74"/>
      <c r="P138" s="68">
        <v>1</v>
      </c>
      <c r="Q138" s="118">
        <f t="shared" si="7"/>
        <v>0</v>
      </c>
      <c r="R138" s="113">
        <f t="shared" si="8"/>
        <v>0</v>
      </c>
      <c r="S138" s="372" t="e" cm="1">
        <f t="array" ref="S138">_xlfn.IFS(E138="Air",R138,E138="Sea",M138,E138="Air+Sea",M138+R138)</f>
        <v>#N/A</v>
      </c>
      <c r="T138" s="240"/>
      <c r="U138" s="36"/>
    </row>
    <row r="139" spans="1:21" ht="21" customHeight="1" x14ac:dyDescent="0.25">
      <c r="A139" s="1099"/>
      <c r="B139" s="287"/>
      <c r="C139" s="58" t="s">
        <v>183</v>
      </c>
      <c r="D139" s="275" t="s">
        <v>554</v>
      </c>
      <c r="E139" s="275"/>
      <c r="F139" s="424"/>
      <c r="G139" s="219"/>
      <c r="H139" s="320"/>
      <c r="I139" s="326"/>
      <c r="J139" s="149"/>
      <c r="K139" s="220">
        <v>4</v>
      </c>
      <c r="L139" s="118"/>
      <c r="M139" s="125">
        <f t="shared" si="12"/>
        <v>0</v>
      </c>
      <c r="N139" s="326"/>
      <c r="O139" s="74"/>
      <c r="P139" s="68">
        <v>1</v>
      </c>
      <c r="Q139" s="118">
        <f t="shared" si="7"/>
        <v>0</v>
      </c>
      <c r="R139" s="113">
        <f t="shared" si="8"/>
        <v>0</v>
      </c>
      <c r="S139" s="372" t="e" cm="1">
        <f t="array" ref="S139">_xlfn.IFS(E139="Air",R139,E139="Sea",M139,E139="Air+Sea",M139+R139)</f>
        <v>#N/A</v>
      </c>
      <c r="T139" s="240"/>
      <c r="U139" s="36"/>
    </row>
    <row r="140" spans="1:21" ht="21" customHeight="1" x14ac:dyDescent="0.25">
      <c r="A140" s="1099"/>
      <c r="B140" s="287"/>
      <c r="C140" s="57" t="s">
        <v>183</v>
      </c>
      <c r="D140" s="84" t="s">
        <v>555</v>
      </c>
      <c r="E140" s="77" t="s">
        <v>542</v>
      </c>
      <c r="F140" s="57"/>
      <c r="G140" s="217">
        <v>15</v>
      </c>
      <c r="H140" s="315"/>
      <c r="I140" s="325"/>
      <c r="J140" s="147">
        <v>3</v>
      </c>
      <c r="K140" s="117">
        <v>4</v>
      </c>
      <c r="L140" s="117">
        <f t="shared" si="11"/>
        <v>45</v>
      </c>
      <c r="M140" s="120">
        <f t="shared" si="12"/>
        <v>11.25</v>
      </c>
      <c r="N140" s="325"/>
      <c r="O140" s="252">
        <v>1</v>
      </c>
      <c r="P140" s="218">
        <v>1</v>
      </c>
      <c r="Q140" s="117">
        <f t="shared" si="7"/>
        <v>15</v>
      </c>
      <c r="R140" s="112">
        <f t="shared" si="8"/>
        <v>15</v>
      </c>
      <c r="S140" s="370" cm="1">
        <f t="array" ref="S140">_xlfn.IFS(E140="Air",R140,E140="Sea",M140,E140="Air+Sea",M140+R140)</f>
        <v>26.25</v>
      </c>
      <c r="T140" s="240"/>
      <c r="U140" s="36"/>
    </row>
    <row r="141" spans="1:21" ht="21" customHeight="1" x14ac:dyDescent="0.25">
      <c r="A141" s="1099"/>
      <c r="B141" s="287"/>
      <c r="C141" s="57" t="s">
        <v>183</v>
      </c>
      <c r="D141" s="77" t="s">
        <v>477</v>
      </c>
      <c r="E141" s="77" t="s">
        <v>11</v>
      </c>
      <c r="F141" s="416">
        <v>60</v>
      </c>
      <c r="G141" s="217">
        <v>60</v>
      </c>
      <c r="H141" s="315"/>
      <c r="I141" s="325">
        <v>0.01</v>
      </c>
      <c r="J141" s="147">
        <v>3</v>
      </c>
      <c r="K141" s="117">
        <v>4</v>
      </c>
      <c r="L141" s="117">
        <f t="shared" si="11"/>
        <v>180</v>
      </c>
      <c r="M141" s="120">
        <f t="shared" si="12"/>
        <v>0.45</v>
      </c>
      <c r="N141" s="326"/>
      <c r="O141" s="276"/>
      <c r="P141" s="118">
        <v>1</v>
      </c>
      <c r="Q141" s="277">
        <f t="shared" si="7"/>
        <v>0</v>
      </c>
      <c r="R141" s="125">
        <f t="shared" si="8"/>
        <v>0</v>
      </c>
      <c r="S141" s="370" cm="1">
        <f t="array" ref="S141">_xlfn.IFS(E141="Air",R141,E141="Sea",M141,E141="Air+Sea",M141+R141)</f>
        <v>0.45</v>
      </c>
      <c r="T141" s="240"/>
      <c r="U141" s="36"/>
    </row>
    <row r="142" spans="1:21" ht="21" customHeight="1" x14ac:dyDescent="0.25">
      <c r="A142" s="1099"/>
      <c r="B142" s="304" t="s">
        <v>415</v>
      </c>
      <c r="C142" s="84" t="s">
        <v>404</v>
      </c>
      <c r="D142" s="84" t="s">
        <v>416</v>
      </c>
      <c r="E142" s="84" t="s">
        <v>11</v>
      </c>
      <c r="F142" s="84"/>
      <c r="G142" s="272">
        <v>15</v>
      </c>
      <c r="H142" s="292"/>
      <c r="I142" s="327"/>
      <c r="J142" s="65">
        <v>8</v>
      </c>
      <c r="K142" s="121">
        <v>4</v>
      </c>
      <c r="L142" s="121">
        <f t="shared" si="11"/>
        <v>120</v>
      </c>
      <c r="M142" s="122">
        <f t="shared" si="12"/>
        <v>30</v>
      </c>
      <c r="N142" s="326"/>
      <c r="O142" s="276"/>
      <c r="P142" s="118">
        <v>1</v>
      </c>
      <c r="Q142" s="277">
        <f t="shared" ref="Q142:Q148" si="13">IF(C142="APLL BK",G142,G142*O142)</f>
        <v>0</v>
      </c>
      <c r="R142" s="125">
        <f t="shared" ref="R142:R148" si="14">IFERROR(IF(OR(E142="Air",E142="Air+Sea"),IF(C142="APLL BK",G142*IF(N142="",1,N142),Q142/P142*IF(N142="",1,N142)),0),0)</f>
        <v>0</v>
      </c>
      <c r="S142" s="371" cm="1">
        <f t="array" ref="S142">_xlfn.IFS(E142="Air",R142,E142="Sea",M142,E142="Air+Sea",M142+R142)</f>
        <v>30</v>
      </c>
      <c r="T142" s="240"/>
      <c r="U142" s="36"/>
    </row>
    <row r="143" spans="1:21" ht="21" customHeight="1" x14ac:dyDescent="0.25">
      <c r="A143" s="1099"/>
      <c r="B143" s="319" t="s">
        <v>478</v>
      </c>
      <c r="C143" s="58" t="s">
        <v>479</v>
      </c>
      <c r="D143" s="275" t="s">
        <v>480</v>
      </c>
      <c r="E143" s="275"/>
      <c r="F143" s="424"/>
      <c r="G143" s="219"/>
      <c r="H143" s="320"/>
      <c r="I143" s="326"/>
      <c r="J143" s="149"/>
      <c r="K143" s="220">
        <v>4</v>
      </c>
      <c r="L143" s="118">
        <f t="shared" si="11"/>
        <v>0</v>
      </c>
      <c r="M143" s="125">
        <f t="shared" si="12"/>
        <v>0</v>
      </c>
      <c r="N143" s="326"/>
      <c r="O143" s="276"/>
      <c r="P143" s="118">
        <v>1</v>
      </c>
      <c r="Q143" s="277">
        <f t="shared" si="13"/>
        <v>0</v>
      </c>
      <c r="R143" s="125">
        <f t="shared" si="14"/>
        <v>0</v>
      </c>
      <c r="S143" s="372" t="e" cm="1">
        <f t="array" ref="S143">_xlfn.IFS(E143="Air",R143,E143="Sea",M143,E143="Air+Sea",M143+R143)</f>
        <v>#N/A</v>
      </c>
      <c r="T143" s="240"/>
      <c r="U143" s="36"/>
    </row>
    <row r="144" spans="1:21" ht="21" customHeight="1" x14ac:dyDescent="0.25">
      <c r="A144" s="1099"/>
      <c r="B144" s="319"/>
      <c r="C144" s="58" t="s">
        <v>479</v>
      </c>
      <c r="D144" s="275" t="s">
        <v>481</v>
      </c>
      <c r="E144" s="275"/>
      <c r="F144" s="424"/>
      <c r="G144" s="219"/>
      <c r="H144" s="320"/>
      <c r="I144" s="326"/>
      <c r="J144" s="149"/>
      <c r="K144" s="220">
        <v>4</v>
      </c>
      <c r="L144" s="118">
        <f t="shared" si="11"/>
        <v>0</v>
      </c>
      <c r="M144" s="125">
        <f t="shared" si="12"/>
        <v>0</v>
      </c>
      <c r="N144" s="326"/>
      <c r="O144" s="276"/>
      <c r="P144" s="118">
        <v>1</v>
      </c>
      <c r="Q144" s="277">
        <f t="shared" si="13"/>
        <v>0</v>
      </c>
      <c r="R144" s="125">
        <f t="shared" si="14"/>
        <v>0</v>
      </c>
      <c r="S144" s="372" t="e" cm="1">
        <f t="array" ref="S144">_xlfn.IFS(E144="Air",R144,E144="Sea",M144,E144="Air+Sea",M144+R144)</f>
        <v>#N/A</v>
      </c>
      <c r="T144" s="240"/>
      <c r="U144" s="36"/>
    </row>
    <row r="145" spans="1:21" ht="21" customHeight="1" x14ac:dyDescent="0.25">
      <c r="A145" s="1099"/>
      <c r="B145" s="319"/>
      <c r="C145" s="58" t="s">
        <v>479</v>
      </c>
      <c r="D145" s="275" t="s">
        <v>482</v>
      </c>
      <c r="E145" s="275"/>
      <c r="F145" s="424"/>
      <c r="G145" s="219"/>
      <c r="H145" s="320"/>
      <c r="I145" s="326"/>
      <c r="J145" s="149"/>
      <c r="K145" s="220">
        <v>4</v>
      </c>
      <c r="L145" s="118">
        <f t="shared" si="11"/>
        <v>0</v>
      </c>
      <c r="M145" s="125">
        <f t="shared" si="12"/>
        <v>0</v>
      </c>
      <c r="N145" s="326"/>
      <c r="O145" s="276"/>
      <c r="P145" s="118">
        <v>1</v>
      </c>
      <c r="Q145" s="277">
        <f t="shared" si="13"/>
        <v>0</v>
      </c>
      <c r="R145" s="125">
        <f t="shared" si="14"/>
        <v>0</v>
      </c>
      <c r="S145" s="372" t="e" cm="1">
        <f t="array" ref="S145">_xlfn.IFS(E145="Air",R145,E145="Sea",M145,E145="Air+Sea",M145+R145)</f>
        <v>#N/A</v>
      </c>
      <c r="T145" s="240"/>
      <c r="U145" s="36"/>
    </row>
    <row r="146" spans="1:21" ht="21" customHeight="1" x14ac:dyDescent="0.25">
      <c r="A146" s="1099"/>
      <c r="B146" s="319"/>
      <c r="C146" s="58" t="s">
        <v>479</v>
      </c>
      <c r="D146" s="275" t="s">
        <v>483</v>
      </c>
      <c r="E146" s="275"/>
      <c r="F146" s="424"/>
      <c r="G146" s="219"/>
      <c r="H146" s="320"/>
      <c r="I146" s="326"/>
      <c r="J146" s="149"/>
      <c r="K146" s="220">
        <v>4</v>
      </c>
      <c r="L146" s="118">
        <f t="shared" si="11"/>
        <v>0</v>
      </c>
      <c r="M146" s="125">
        <f t="shared" si="12"/>
        <v>0</v>
      </c>
      <c r="N146" s="326"/>
      <c r="O146" s="276"/>
      <c r="P146" s="118">
        <v>1</v>
      </c>
      <c r="Q146" s="277">
        <f t="shared" si="13"/>
        <v>0</v>
      </c>
      <c r="R146" s="125">
        <f t="shared" si="14"/>
        <v>0</v>
      </c>
      <c r="S146" s="372" t="e" cm="1">
        <f t="array" ref="S146">_xlfn.IFS(E146="Air",R146,E146="Sea",M146,E146="Air+Sea",M146+R146)</f>
        <v>#N/A</v>
      </c>
      <c r="T146" s="240"/>
      <c r="U146" s="36"/>
    </row>
    <row r="147" spans="1:21" ht="21" customHeight="1" x14ac:dyDescent="0.25">
      <c r="A147" s="1099"/>
      <c r="B147" s="319"/>
      <c r="C147" s="58" t="s">
        <v>479</v>
      </c>
      <c r="D147" s="275" t="s">
        <v>484</v>
      </c>
      <c r="E147" s="275"/>
      <c r="F147" s="424"/>
      <c r="G147" s="219"/>
      <c r="H147" s="320"/>
      <c r="I147" s="326"/>
      <c r="J147" s="149"/>
      <c r="K147" s="220">
        <v>4</v>
      </c>
      <c r="L147" s="118">
        <f t="shared" si="11"/>
        <v>0</v>
      </c>
      <c r="M147" s="125">
        <f t="shared" si="12"/>
        <v>0</v>
      </c>
      <c r="N147" s="326"/>
      <c r="O147" s="276"/>
      <c r="P147" s="118">
        <v>1</v>
      </c>
      <c r="Q147" s="277">
        <f t="shared" si="13"/>
        <v>0</v>
      </c>
      <c r="R147" s="125">
        <f t="shared" si="14"/>
        <v>0</v>
      </c>
      <c r="S147" s="372" t="e" cm="1">
        <f t="array" ref="S147">_xlfn.IFS(E147="Air",R147,E147="Sea",M147,E147="Air+Sea",M147+R147)</f>
        <v>#N/A</v>
      </c>
      <c r="T147" s="240"/>
      <c r="U147" s="36"/>
    </row>
    <row r="148" spans="1:21" ht="21" customHeight="1" thickBot="1" x14ac:dyDescent="0.3">
      <c r="A148" s="1100"/>
      <c r="B148" s="330"/>
      <c r="C148" s="196" t="s">
        <v>479</v>
      </c>
      <c r="D148" s="331" t="s">
        <v>485</v>
      </c>
      <c r="E148" s="331"/>
      <c r="F148" s="425"/>
      <c r="G148" s="221"/>
      <c r="H148" s="332"/>
      <c r="I148" s="426"/>
      <c r="J148" s="199"/>
      <c r="K148" s="222">
        <v>4</v>
      </c>
      <c r="L148" s="200">
        <f t="shared" si="11"/>
        <v>0</v>
      </c>
      <c r="M148" s="201">
        <f t="shared" si="12"/>
        <v>0</v>
      </c>
      <c r="N148" s="426"/>
      <c r="O148" s="341"/>
      <c r="P148" s="200">
        <v>1</v>
      </c>
      <c r="Q148" s="342">
        <f t="shared" si="13"/>
        <v>0</v>
      </c>
      <c r="R148" s="201">
        <f t="shared" si="14"/>
        <v>0</v>
      </c>
      <c r="S148" s="432" t="e" cm="1">
        <f t="array" ref="S148">_xlfn.IFS(E148="Air",R148,E148="Sea",M148,E148="Air+Sea",M148+R148)</f>
        <v>#N/A</v>
      </c>
      <c r="T148" s="240"/>
      <c r="U148" s="36"/>
    </row>
    <row r="149" spans="1:21" ht="18.75" customHeight="1" x14ac:dyDescent="0.25">
      <c r="A149" s="239"/>
      <c r="B149" s="234"/>
      <c r="C149" s="234"/>
      <c r="D149" s="234"/>
      <c r="E149" s="234"/>
      <c r="F149" s="234"/>
      <c r="H149" s="234"/>
      <c r="I149" s="485"/>
      <c r="K149" s="867"/>
      <c r="L149" s="867"/>
      <c r="M149" s="168"/>
      <c r="N149" s="486"/>
      <c r="O149" s="232"/>
      <c r="P149" s="881"/>
      <c r="Q149" s="169"/>
      <c r="R149" s="169"/>
      <c r="S149" s="170"/>
      <c r="T149" s="240"/>
      <c r="U149" s="234"/>
    </row>
    <row r="150" spans="1:21" ht="18.75" customHeight="1" thickBot="1" x14ac:dyDescent="0.3">
      <c r="A150" s="323"/>
      <c r="B150" s="234"/>
      <c r="C150" s="234"/>
      <c r="D150" s="234"/>
      <c r="E150" s="234"/>
      <c r="F150" s="234"/>
      <c r="H150" s="234"/>
      <c r="I150" s="485"/>
      <c r="K150" s="867"/>
      <c r="L150" s="867"/>
      <c r="M150" s="168"/>
      <c r="N150" s="485"/>
      <c r="O150" s="231"/>
      <c r="P150" s="867"/>
      <c r="Q150" s="168"/>
      <c r="R150" s="168"/>
      <c r="S150" s="171"/>
      <c r="T150" s="240"/>
      <c r="U150" s="234"/>
    </row>
    <row r="151" spans="1:21" ht="36.75" customHeight="1" x14ac:dyDescent="0.25">
      <c r="A151" s="310"/>
      <c r="I151" s="160"/>
      <c r="J151" s="66" t="s">
        <v>486</v>
      </c>
      <c r="K151" s="243">
        <f>IF([2]Booking_SGN!$B$2="SGN",INDEX([2]!volume,MATCH($I$11,[2]!customer,0),MATCH([2]Booking_SGN!$C$3,[2]!week,0)),0)</f>
        <v>0</v>
      </c>
      <c r="L151" s="243">
        <f>SUM(L104:L150)</f>
        <v>1911</v>
      </c>
      <c r="M151" s="243">
        <f>SUM(M104:M150)</f>
        <v>295.83749999999998</v>
      </c>
      <c r="N151" s="160"/>
      <c r="O151" s="66" t="s">
        <v>486</v>
      </c>
      <c r="P151" s="882">
        <f>IF([2]Booking_SGN!$B$2="SGN",INDEX([2]!volume,MATCH($N$11,[2]!customer,0),MATCH([2]Booking_SGN!$C$3,[2]!week,0)),0)</f>
        <v>0</v>
      </c>
      <c r="Q151" s="882">
        <f>SUM(Q104:Q150)</f>
        <v>85</v>
      </c>
      <c r="R151" s="883">
        <f>SUM(R104:R150)</f>
        <v>85</v>
      </c>
      <c r="S151" s="884">
        <f>R151+M151</f>
        <v>380.83749999999998</v>
      </c>
      <c r="T151" s="246"/>
    </row>
    <row r="152" spans="1:21" ht="15.75" thickBot="1" x14ac:dyDescent="0.3">
      <c r="B152" s="311"/>
      <c r="I152" s="160"/>
      <c r="J152" s="67" t="s">
        <v>435</v>
      </c>
      <c r="K152" s="72"/>
      <c r="L152" s="72"/>
      <c r="M152" s="256">
        <f>M151*K151/40/3600</f>
        <v>0</v>
      </c>
      <c r="N152" s="160"/>
      <c r="O152" s="67" t="s">
        <v>435</v>
      </c>
      <c r="P152" s="885"/>
      <c r="Q152" s="885"/>
      <c r="R152" s="886">
        <f>R151*P151/40/3600</f>
        <v>0</v>
      </c>
      <c r="S152" s="887">
        <f>R152+M152</f>
        <v>0</v>
      </c>
      <c r="T152" s="255"/>
    </row>
    <row r="153" spans="1:21" x14ac:dyDescent="0.25">
      <c r="B153" s="311"/>
      <c r="I153" s="160"/>
      <c r="J153" s="69"/>
      <c r="N153" s="160"/>
      <c r="O153" s="69"/>
      <c r="R153" s="172"/>
      <c r="S153" s="172"/>
    </row>
    <row r="154" spans="1:21" ht="15.75" thickBot="1" x14ac:dyDescent="0.3">
      <c r="B154" s="311"/>
      <c r="I154" s="160"/>
      <c r="J154" s="69"/>
      <c r="N154" s="160"/>
      <c r="O154" s="69"/>
      <c r="R154" s="172"/>
      <c r="S154" s="172"/>
    </row>
    <row r="155" spans="1:21" ht="29.1" customHeight="1" x14ac:dyDescent="0.25">
      <c r="B155" s="311"/>
      <c r="I155" s="160"/>
      <c r="J155" s="66" t="s">
        <v>487</v>
      </c>
      <c r="K155" s="243">
        <f>IF([2]Booking_SGN!$B$2="SGN",INDEX([2]!volume,MATCH($I$11,[2]!customer,0),MATCH([2]Booking_SGN!$C$3,[2]!week,0)),0)</f>
        <v>0</v>
      </c>
      <c r="L155" s="243">
        <f>L151+L101</f>
        <v>25839.75</v>
      </c>
      <c r="M155" s="243">
        <f>M151+M101</f>
        <v>6025.2749999999996</v>
      </c>
      <c r="N155" s="160"/>
      <c r="O155" s="66" t="s">
        <v>487</v>
      </c>
      <c r="P155" s="243">
        <f>IF([2]Booking_SGN!$B$2="SGN",INDEX([2]!volume,MATCH($N$11,[2]!customer,0),MATCH([2]Booking_SGN!$C$3,[2]!week,0)),0)</f>
        <v>0</v>
      </c>
      <c r="Q155" s="243">
        <f>Q151+Q101</f>
        <v>4705</v>
      </c>
      <c r="R155" s="244">
        <f>R151+R101</f>
        <v>3390</v>
      </c>
      <c r="S155" s="884">
        <f t="shared" ref="S155" si="15">R155+M155</f>
        <v>9415.2749999999996</v>
      </c>
      <c r="T155" s="257"/>
    </row>
    <row r="156" spans="1:21" ht="30.75" customHeight="1" thickBot="1" x14ac:dyDescent="0.3">
      <c r="B156" s="311"/>
      <c r="I156" s="160"/>
      <c r="J156" s="67" t="s">
        <v>488</v>
      </c>
      <c r="K156" s="72"/>
      <c r="L156" s="72"/>
      <c r="M156" s="256">
        <f>M152+M102</f>
        <v>0</v>
      </c>
      <c r="N156" s="160"/>
      <c r="O156" s="67" t="s">
        <v>488</v>
      </c>
      <c r="P156" s="72"/>
      <c r="Q156" s="72"/>
      <c r="R156" s="254">
        <f>R152+R102</f>
        <v>0</v>
      </c>
      <c r="S156" s="887">
        <f>R156+M156</f>
        <v>0</v>
      </c>
      <c r="T156" s="255"/>
    </row>
    <row r="157" spans="1:21" ht="15.75" thickBot="1" x14ac:dyDescent="0.3">
      <c r="I157" s="160"/>
      <c r="J157" s="69"/>
      <c r="N157" s="160"/>
      <c r="O157" s="69"/>
      <c r="R157" s="172"/>
      <c r="S157" s="172"/>
    </row>
    <row r="158" spans="1:21" x14ac:dyDescent="0.25">
      <c r="F158" s="63"/>
      <c r="I158" s="160"/>
      <c r="J158" s="70" t="s">
        <v>489</v>
      </c>
      <c r="K158" s="872"/>
      <c r="L158" s="873"/>
      <c r="M158" s="873"/>
      <c r="N158" s="160"/>
      <c r="O158" s="70" t="s">
        <v>489</v>
      </c>
      <c r="P158" s="872"/>
      <c r="Q158" s="873"/>
      <c r="R158" s="888"/>
      <c r="S158" s="172"/>
    </row>
    <row r="159" spans="1:21" ht="15.75" thickBot="1" x14ac:dyDescent="0.3">
      <c r="F159" s="63"/>
      <c r="I159" s="160"/>
      <c r="J159" s="71" t="s">
        <v>490</v>
      </c>
      <c r="K159" s="874"/>
      <c r="L159" s="875"/>
      <c r="M159" s="875"/>
      <c r="N159" s="160"/>
      <c r="O159" s="71" t="s">
        <v>490</v>
      </c>
      <c r="P159" s="874"/>
      <c r="Q159" s="875"/>
      <c r="R159" s="889"/>
      <c r="S159" s="165"/>
    </row>
    <row r="160" spans="1:21" ht="15.75" thickBot="1" x14ac:dyDescent="0.3">
      <c r="B160" s="128"/>
      <c r="C160" s="128"/>
      <c r="D160" s="128"/>
      <c r="I160" s="162"/>
      <c r="J160" s="145"/>
      <c r="K160" s="72"/>
      <c r="L160" s="72"/>
      <c r="M160" s="72"/>
      <c r="N160" s="162"/>
      <c r="O160" s="145"/>
      <c r="P160" s="72"/>
      <c r="Q160" s="72"/>
      <c r="R160" s="165"/>
      <c r="S160" s="890"/>
    </row>
  </sheetData>
  <sheetProtection algorithmName="SHA-512" hashValue="vXugW1F4mfmCW+uIzTKFDMTljs+gIOy1a1T7/z851M46h2A7YEA3g+NY/LKOVGCwYB3wdHVyN0Xcn5xGrgNNcA==" saltValue="vPsYTmc2BNuRcIgDxVygVg==" spinCount="100000" sheet="1" objects="1" scenarios="1" insertRows="0" sort="0" autoFilter="0"/>
  <autoFilter ref="A12:V148" xr:uid="{9FDE5388-E2BC-4D43-9FB3-87F89C5F0B63}"/>
  <mergeCells count="19">
    <mergeCell ref="B25:B26"/>
    <mergeCell ref="A10:S10"/>
    <mergeCell ref="I11:M11"/>
    <mergeCell ref="N11:R11"/>
    <mergeCell ref="B14:B18"/>
    <mergeCell ref="B20:B21"/>
    <mergeCell ref="A13:A18"/>
    <mergeCell ref="A19:A45"/>
    <mergeCell ref="A79:A82"/>
    <mergeCell ref="B80:B81"/>
    <mergeCell ref="A104:A148"/>
    <mergeCell ref="B32:B33"/>
    <mergeCell ref="B39:B40"/>
    <mergeCell ref="B43:B44"/>
    <mergeCell ref="B61:B62"/>
    <mergeCell ref="B68:B69"/>
    <mergeCell ref="B73:B75"/>
    <mergeCell ref="A83:A99"/>
    <mergeCell ref="A46:A78"/>
  </mergeCells>
  <conditionalFormatting sqref="I43:I63">
    <cfRule type="notContainsBlanks" dxfId="66" priority="6">
      <formula>LEN(TRIM(I43))&gt;0</formula>
    </cfRule>
  </conditionalFormatting>
  <conditionalFormatting sqref="N13:N25 I13:I33">
    <cfRule type="notContainsBlanks" dxfId="65" priority="9">
      <formula>LEN(TRIM(I13))&gt;0</formula>
    </cfRule>
  </conditionalFormatting>
  <conditionalFormatting sqref="N27:N150 I67:I150">
    <cfRule type="notContainsBlanks" dxfId="64" priority="1">
      <formula>LEN(TRIM(I27))&gt;0</formula>
    </cfRule>
  </conditionalFormatting>
  <conditionalFormatting sqref="O25 I36:I40">
    <cfRule type="notContainsBlanks" dxfId="63" priority="26">
      <formula>LEN(TRIM(I25))&gt;0</formula>
    </cfRule>
  </conditionalFormatting>
  <dataValidations count="4">
    <dataValidation type="list" allowBlank="1" showInputMessage="1" showErrorMessage="1" sqref="C157 C161:C1048576 C11 C150:C151" xr:uid="{B92C7EC1-7E72-43C8-8D02-C51ACA89BBA6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3:C156 B5:B8" xr:uid="{CF80D3CB-721C-4CB1-B3AA-3E14592A8E6F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3:F157 E11:E1048576 D5:E8" xr:uid="{21FC36CB-3D4F-4079-91D4-9020DCAA9AB9}">
      <formula1>"Air,Sea,Air+Sea"</formula1>
    </dataValidation>
    <dataValidation type="list" allowBlank="1" showInputMessage="1" showErrorMessage="1" sqref="C12:C149" xr:uid="{5EA688D7-C2A9-490E-AE7A-C4E1CCEF5713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3A28D-6977-4975-A98F-BB9AEA9467B6}">
  <sheetPr codeName="Sheet8">
    <tabColor rgb="FF92D050"/>
  </sheetPr>
  <dimension ref="A1:U163"/>
  <sheetViews>
    <sheetView showGridLines="0" topLeftCell="A82" zoomScale="55" zoomScaleNormal="55" workbookViewId="0">
      <selection activeCell="P108" sqref="P108:P151"/>
    </sheetView>
  </sheetViews>
  <sheetFormatPr defaultColWidth="9.140625" defaultRowHeight="15" x14ac:dyDescent="0.25"/>
  <cols>
    <col min="1" max="1" width="20.28515625" style="324" bestFit="1" customWidth="1"/>
    <col min="2" max="2" width="22.5703125" style="36" customWidth="1"/>
    <col min="3" max="3" width="19" style="36" customWidth="1"/>
    <col min="4" max="4" width="50.42578125" style="36" customWidth="1"/>
    <col min="5" max="5" width="16" style="36" bestFit="1" customWidth="1"/>
    <col min="6" max="6" width="14.85546875" style="36" customWidth="1"/>
    <col min="7" max="7" width="11.42578125" style="141" bestFit="1" customWidth="1"/>
    <col min="8" max="8" width="31.7109375" style="311" customWidth="1"/>
    <col min="9" max="9" width="25.28515625" style="195" customWidth="1"/>
    <col min="10" max="10" width="16.42578125" style="151" customWidth="1"/>
    <col min="11" max="13" width="16.42578125" style="153" customWidth="1"/>
    <col min="14" max="14" width="14" style="195" customWidth="1"/>
    <col min="15" max="15" width="14" style="151" customWidth="1"/>
    <col min="16" max="18" width="17.28515625" style="153" customWidth="1"/>
    <col min="19" max="19" width="23" style="153" bestFit="1" customWidth="1"/>
    <col min="20" max="20" width="24.85546875" style="128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670"/>
      <c r="H4" s="671"/>
      <c r="I4" s="672"/>
      <c r="J4" s="551"/>
      <c r="K4" s="551"/>
      <c r="L4" s="551"/>
      <c r="M4" s="551"/>
      <c r="N4" s="556"/>
      <c r="O4" s="551"/>
      <c r="P4" s="551"/>
      <c r="Q4" s="551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x14ac:dyDescent="0.25">
      <c r="A9" s="558"/>
      <c r="F9" s="536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27" thickBot="1" x14ac:dyDescent="0.3">
      <c r="A10" s="1106" t="s">
        <v>15</v>
      </c>
      <c r="B10" s="1107"/>
      <c r="C10" s="1107"/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8"/>
      <c r="T10" s="673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DORM - Sea</v>
      </c>
      <c r="J11" s="1067"/>
      <c r="K11" s="1067"/>
      <c r="L11" s="1067"/>
      <c r="M11" s="1068"/>
      <c r="N11" s="1066" t="str">
        <f>_xlfn.CONCAT($A$10," ","-"," ","Air")</f>
        <v>DORM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21.75" customHeight="1" thickBot="1" x14ac:dyDescent="0.3">
      <c r="A12" s="690" t="s">
        <v>356</v>
      </c>
      <c r="B12" s="691" t="s">
        <v>357</v>
      </c>
      <c r="C12" s="680" t="s">
        <v>358</v>
      </c>
      <c r="D12" s="681" t="s">
        <v>359</v>
      </c>
      <c r="E12" s="681" t="s">
        <v>360</v>
      </c>
      <c r="F12" s="682" t="s">
        <v>361</v>
      </c>
      <c r="G12" s="683" t="s">
        <v>362</v>
      </c>
      <c r="H12" s="684" t="s">
        <v>363</v>
      </c>
      <c r="I12" s="685" t="s">
        <v>364</v>
      </c>
      <c r="J12" s="686" t="s">
        <v>365</v>
      </c>
      <c r="K12" s="686" t="s">
        <v>366</v>
      </c>
      <c r="L12" s="686" t="s">
        <v>367</v>
      </c>
      <c r="M12" s="686" t="s">
        <v>368</v>
      </c>
      <c r="N12" s="685" t="s">
        <v>364</v>
      </c>
      <c r="O12" s="686" t="s">
        <v>365</v>
      </c>
      <c r="P12" s="686" t="s">
        <v>366</v>
      </c>
      <c r="Q12" s="686" t="s">
        <v>367</v>
      </c>
      <c r="R12" s="686" t="s">
        <v>368</v>
      </c>
      <c r="S12" s="687" t="s">
        <v>368</v>
      </c>
      <c r="T12" s="688"/>
      <c r="U12" s="689"/>
    </row>
    <row r="13" spans="1:21" ht="30" customHeight="1" x14ac:dyDescent="0.25">
      <c r="A13" s="1098" t="s">
        <v>369</v>
      </c>
      <c r="B13" s="357" t="s">
        <v>588</v>
      </c>
      <c r="C13" s="358" t="s">
        <v>153</v>
      </c>
      <c r="D13" s="358" t="s">
        <v>589</v>
      </c>
      <c r="E13" s="358" t="s">
        <v>11</v>
      </c>
      <c r="F13" s="358">
        <v>45</v>
      </c>
      <c r="G13" s="360">
        <v>60</v>
      </c>
      <c r="H13" s="361" t="s">
        <v>590</v>
      </c>
      <c r="I13" s="367"/>
      <c r="J13" s="62">
        <v>1</v>
      </c>
      <c r="K13" s="177">
        <v>1</v>
      </c>
      <c r="L13" s="177">
        <f t="shared" ref="L13:L94" si="0">IF(C13="APLL BK",G13,G13*J13)</f>
        <v>60</v>
      </c>
      <c r="M13" s="178">
        <f>IFERROR(IF(OR(E13="Sea",E13="Air+Sea"),IF(C13="APLL BK",G13*IF(I13="",1,I13),L13/K13*IF(I13="",1,I13)),0),0)</f>
        <v>60</v>
      </c>
      <c r="N13" s="463"/>
      <c r="O13" s="250"/>
      <c r="P13" s="202">
        <v>0</v>
      </c>
      <c r="Q13" s="251">
        <f t="shared" ref="Q13" si="1">IF(C13="APLL BK",G13,G13*O13)</f>
        <v>60</v>
      </c>
      <c r="R13" s="167">
        <f t="shared" ref="R13" si="2">IFERROR(IF(OR(E13="Air",E13="Air+Sea"),IF(C13="APLL BK",G13*IF(N13="",1,N13),Q13/P13*IF(N13="",1,N13)),0),0)</f>
        <v>0</v>
      </c>
      <c r="S13" s="114" cm="1">
        <f t="array" ref="S13">_xlfn.IFS(E13="Air",R13,E13="Sea",M13,E13="Air+Sea",M13+R13)</f>
        <v>60</v>
      </c>
      <c r="T13" s="240"/>
    </row>
    <row r="14" spans="1:21" x14ac:dyDescent="0.25">
      <c r="A14" s="1099"/>
      <c r="B14" s="297" t="s">
        <v>370</v>
      </c>
      <c r="C14" s="81" t="s">
        <v>311</v>
      </c>
      <c r="D14" s="81" t="s">
        <v>371</v>
      </c>
      <c r="E14" s="81"/>
      <c r="F14" s="81"/>
      <c r="G14" s="267"/>
      <c r="H14" s="455"/>
      <c r="I14" s="346"/>
      <c r="J14" s="386"/>
      <c r="K14" s="429">
        <v>1</v>
      </c>
      <c r="L14" s="429">
        <f t="shared" si="0"/>
        <v>0</v>
      </c>
      <c r="M14" s="461">
        <f t="shared" ref="M14:M94" si="3">IFERROR(IF(OR(E14="Sea",E14="Air+Sea"),IF(C14="APLL BK",G14*IF(I14="",1,I14),L14/K14*IF(I14="",1,I14)),0),0)</f>
        <v>0</v>
      </c>
      <c r="N14" s="352"/>
      <c r="O14" s="276"/>
      <c r="P14" s="118">
        <v>0</v>
      </c>
      <c r="Q14" s="118">
        <f t="shared" ref="Q14:Q77" si="4">IF(C14="APLL BK",G14,G14*O14)</f>
        <v>0</v>
      </c>
      <c r="R14" s="131">
        <f t="shared" ref="R14:R77" si="5">IFERROR(IF(OR(E14="Air",E14="Air+Sea"),IF(C14="APLL BK",G14*IF(N14="",1,N14),Q14/P14*IF(N14="",1,N14)),0),0)</f>
        <v>0</v>
      </c>
      <c r="S14" s="466" t="e" cm="1">
        <f t="array" ref="S14">_xlfn.IFS(E14="Air",R14,E14="Sea",M14,E14="Air+Sea",M14+R14)</f>
        <v>#N/A</v>
      </c>
      <c r="T14" s="240"/>
    </row>
    <row r="15" spans="1:21" x14ac:dyDescent="0.25">
      <c r="A15" s="1099"/>
      <c r="B15" s="297"/>
      <c r="C15" s="81" t="s">
        <v>153</v>
      </c>
      <c r="D15" s="81" t="s">
        <v>372</v>
      </c>
      <c r="E15" s="81"/>
      <c r="F15" s="81"/>
      <c r="G15" s="267"/>
      <c r="H15" s="455"/>
      <c r="I15" s="346"/>
      <c r="J15" s="386"/>
      <c r="K15" s="429">
        <v>1</v>
      </c>
      <c r="L15" s="429">
        <f t="shared" si="0"/>
        <v>0</v>
      </c>
      <c r="M15" s="461">
        <f t="shared" si="3"/>
        <v>0</v>
      </c>
      <c r="N15" s="352"/>
      <c r="O15" s="276"/>
      <c r="P15" s="118">
        <v>0</v>
      </c>
      <c r="Q15" s="118">
        <f t="shared" si="4"/>
        <v>0</v>
      </c>
      <c r="R15" s="131">
        <f t="shared" si="5"/>
        <v>0</v>
      </c>
      <c r="S15" s="466" t="e" cm="1">
        <f t="array" ref="S15">_xlfn.IFS(E15="Air",R15,E15="Sea",M15,E15="Air+Sea",M15+R15)</f>
        <v>#N/A</v>
      </c>
      <c r="T15" s="240"/>
    </row>
    <row r="16" spans="1:21" x14ac:dyDescent="0.25">
      <c r="A16" s="1099"/>
      <c r="B16" s="297"/>
      <c r="C16" s="81" t="s">
        <v>153</v>
      </c>
      <c r="D16" s="81" t="s">
        <v>373</v>
      </c>
      <c r="E16" s="81"/>
      <c r="F16" s="81"/>
      <c r="G16" s="267"/>
      <c r="H16" s="455"/>
      <c r="I16" s="346"/>
      <c r="J16" s="386"/>
      <c r="K16" s="429">
        <v>1</v>
      </c>
      <c r="L16" s="429">
        <f t="shared" si="0"/>
        <v>0</v>
      </c>
      <c r="M16" s="461">
        <f t="shared" si="3"/>
        <v>0</v>
      </c>
      <c r="N16" s="352"/>
      <c r="O16" s="276"/>
      <c r="P16" s="118">
        <v>0</v>
      </c>
      <c r="Q16" s="118">
        <f t="shared" si="4"/>
        <v>0</v>
      </c>
      <c r="R16" s="131">
        <f t="shared" si="5"/>
        <v>0</v>
      </c>
      <c r="S16" s="466" t="e" cm="1">
        <f t="array" ref="S16">_xlfn.IFS(E16="Air",R16,E16="Sea",M16,E16="Air+Sea",M16+R16)</f>
        <v>#N/A</v>
      </c>
      <c r="T16" s="240"/>
    </row>
    <row r="17" spans="1:20" x14ac:dyDescent="0.25">
      <c r="A17" s="1099"/>
      <c r="B17" s="297"/>
      <c r="C17" s="81" t="s">
        <v>311</v>
      </c>
      <c r="D17" s="81" t="s">
        <v>374</v>
      </c>
      <c r="E17" s="81"/>
      <c r="F17" s="81"/>
      <c r="G17" s="267"/>
      <c r="H17" s="455"/>
      <c r="I17" s="346"/>
      <c r="J17" s="386"/>
      <c r="K17" s="429">
        <v>1</v>
      </c>
      <c r="L17" s="429">
        <f t="shared" si="0"/>
        <v>0</v>
      </c>
      <c r="M17" s="461">
        <f t="shared" si="3"/>
        <v>0</v>
      </c>
      <c r="N17" s="352"/>
      <c r="O17" s="276"/>
      <c r="P17" s="118">
        <v>0</v>
      </c>
      <c r="Q17" s="118">
        <f t="shared" si="4"/>
        <v>0</v>
      </c>
      <c r="R17" s="131">
        <f t="shared" si="5"/>
        <v>0</v>
      </c>
      <c r="S17" s="466" t="e" cm="1">
        <f t="array" ref="S17">_xlfn.IFS(E17="Air",R17,E17="Sea",M17,E17="Air+Sea",M17+R17)</f>
        <v>#N/A</v>
      </c>
      <c r="T17" s="240"/>
    </row>
    <row r="18" spans="1:20" ht="15.75" thickBot="1" x14ac:dyDescent="0.3">
      <c r="A18" s="1100"/>
      <c r="B18" s="297"/>
      <c r="C18" s="81" t="s">
        <v>311</v>
      </c>
      <c r="D18" s="81" t="s">
        <v>375</v>
      </c>
      <c r="E18" s="81"/>
      <c r="F18" s="81"/>
      <c r="G18" s="267"/>
      <c r="H18" s="455"/>
      <c r="I18" s="346"/>
      <c r="J18" s="386"/>
      <c r="K18" s="429">
        <v>1</v>
      </c>
      <c r="L18" s="429">
        <f t="shared" si="0"/>
        <v>0</v>
      </c>
      <c r="M18" s="461">
        <f t="shared" si="3"/>
        <v>0</v>
      </c>
      <c r="N18" s="352"/>
      <c r="O18" s="276"/>
      <c r="P18" s="118">
        <v>0</v>
      </c>
      <c r="Q18" s="118">
        <f t="shared" si="4"/>
        <v>0</v>
      </c>
      <c r="R18" s="131">
        <f t="shared" si="5"/>
        <v>0</v>
      </c>
      <c r="S18" s="466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18" t="s">
        <v>382</v>
      </c>
      <c r="B19" s="284" t="s">
        <v>158</v>
      </c>
      <c r="C19" s="76" t="s">
        <v>407</v>
      </c>
      <c r="D19" s="76" t="s">
        <v>159</v>
      </c>
      <c r="E19" s="76" t="s">
        <v>11</v>
      </c>
      <c r="F19" s="76">
        <v>540</v>
      </c>
      <c r="G19" s="264">
        <v>540</v>
      </c>
      <c r="H19" s="282"/>
      <c r="I19" s="348"/>
      <c r="J19" s="116">
        <v>1</v>
      </c>
      <c r="K19" s="117">
        <v>1</v>
      </c>
      <c r="L19" s="117">
        <f t="shared" si="0"/>
        <v>540</v>
      </c>
      <c r="M19" s="120">
        <f t="shared" si="3"/>
        <v>540</v>
      </c>
      <c r="N19" s="457"/>
      <c r="O19" s="276"/>
      <c r="P19" s="118">
        <v>0</v>
      </c>
      <c r="Q19" s="118">
        <f t="shared" si="4"/>
        <v>0</v>
      </c>
      <c r="R19" s="131">
        <f t="shared" si="5"/>
        <v>0</v>
      </c>
      <c r="S19" s="119" cm="1">
        <f t="array" ref="S19">_xlfn.IFS(E19="Air",R19,E19="Sea",M19,E19="Air+Sea",M19+R19)</f>
        <v>540</v>
      </c>
      <c r="T19" s="240"/>
    </row>
    <row r="20" spans="1:20" ht="25.5" customHeight="1" x14ac:dyDescent="0.25">
      <c r="A20" s="1119"/>
      <c r="B20" s="1086" t="s">
        <v>144</v>
      </c>
      <c r="C20" s="80" t="s">
        <v>377</v>
      </c>
      <c r="D20" s="80" t="s">
        <v>591</v>
      </c>
      <c r="E20" s="80" t="s">
        <v>11</v>
      </c>
      <c r="F20" s="80">
        <v>200</v>
      </c>
      <c r="G20" s="266">
        <v>200</v>
      </c>
      <c r="H20" s="292" t="s">
        <v>592</v>
      </c>
      <c r="I20" s="350"/>
      <c r="J20" s="65">
        <v>1</v>
      </c>
      <c r="K20" s="121">
        <v>1</v>
      </c>
      <c r="L20" s="121">
        <f t="shared" si="0"/>
        <v>200</v>
      </c>
      <c r="M20" s="122">
        <f t="shared" si="3"/>
        <v>200</v>
      </c>
      <c r="N20" s="352"/>
      <c r="O20" s="276"/>
      <c r="P20" s="118">
        <v>0</v>
      </c>
      <c r="Q20" s="118">
        <f t="shared" si="4"/>
        <v>0</v>
      </c>
      <c r="R20" s="131">
        <f t="shared" si="5"/>
        <v>0</v>
      </c>
      <c r="S20" s="127" cm="1">
        <f t="array" ref="S20">_xlfn.IFS(E20="Air",R20,E20="Sea",M20,E20="Air+Sea",M20+R20)</f>
        <v>200</v>
      </c>
      <c r="T20" s="240"/>
    </row>
    <row r="21" spans="1:20" ht="63.75" customHeight="1" x14ac:dyDescent="0.25">
      <c r="A21" s="1119"/>
      <c r="B21" s="1086"/>
      <c r="C21" s="76" t="s">
        <v>407</v>
      </c>
      <c r="D21" s="76" t="s">
        <v>146</v>
      </c>
      <c r="E21" s="76" t="s">
        <v>11</v>
      </c>
      <c r="F21" s="76">
        <v>360</v>
      </c>
      <c r="G21" s="264">
        <v>240</v>
      </c>
      <c r="H21" s="435" t="s">
        <v>593</v>
      </c>
      <c r="I21" s="347"/>
      <c r="J21" s="116">
        <v>1</v>
      </c>
      <c r="K21" s="117">
        <v>1</v>
      </c>
      <c r="L21" s="117">
        <f t="shared" si="0"/>
        <v>240</v>
      </c>
      <c r="M21" s="120">
        <f t="shared" si="3"/>
        <v>240</v>
      </c>
      <c r="N21" s="352"/>
      <c r="O21" s="276"/>
      <c r="P21" s="118">
        <v>0</v>
      </c>
      <c r="Q21" s="118">
        <f t="shared" si="4"/>
        <v>0</v>
      </c>
      <c r="R21" s="131">
        <f t="shared" si="5"/>
        <v>0</v>
      </c>
      <c r="S21" s="119" cm="1">
        <f t="array" ref="S21">_xlfn.IFS(E21="Air",R21,E21="Sea",M21,E21="Air+Sea",M21+R21)</f>
        <v>240</v>
      </c>
      <c r="T21" s="240"/>
    </row>
    <row r="22" spans="1:20" ht="30.75" customHeight="1" x14ac:dyDescent="0.25">
      <c r="A22" s="1119"/>
      <c r="B22" s="287" t="s">
        <v>557</v>
      </c>
      <c r="C22" s="77" t="s">
        <v>387</v>
      </c>
      <c r="D22" s="77" t="s">
        <v>176</v>
      </c>
      <c r="E22" s="76" t="s">
        <v>11</v>
      </c>
      <c r="F22" s="77">
        <v>300</v>
      </c>
      <c r="G22" s="265">
        <v>360</v>
      </c>
      <c r="H22" s="282"/>
      <c r="I22" s="349"/>
      <c r="J22" s="116">
        <v>1</v>
      </c>
      <c r="K22" s="117">
        <v>1</v>
      </c>
      <c r="L22" s="117">
        <f t="shared" si="0"/>
        <v>360</v>
      </c>
      <c r="M22" s="120">
        <f t="shared" si="3"/>
        <v>360</v>
      </c>
      <c r="N22" s="437"/>
      <c r="O22" s="276"/>
      <c r="P22" s="118">
        <v>0</v>
      </c>
      <c r="Q22" s="118">
        <f t="shared" si="4"/>
        <v>0</v>
      </c>
      <c r="R22" s="131">
        <f t="shared" si="5"/>
        <v>0</v>
      </c>
      <c r="S22" s="119" cm="1">
        <f t="array" ref="S22">_xlfn.IFS(E22="Air",R22,E22="Sea",M22,E22="Air+Sea",M22+R22)</f>
        <v>360</v>
      </c>
      <c r="T22" s="240"/>
    </row>
    <row r="23" spans="1:20" ht="30.75" customHeight="1" x14ac:dyDescent="0.25">
      <c r="A23" s="1119"/>
      <c r="B23" s="304" t="s">
        <v>492</v>
      </c>
      <c r="C23" s="84" t="s">
        <v>407</v>
      </c>
      <c r="D23" s="84" t="s">
        <v>493</v>
      </c>
      <c r="E23" s="80" t="s">
        <v>11</v>
      </c>
      <c r="F23" s="84">
        <v>360</v>
      </c>
      <c r="G23" s="268">
        <v>360</v>
      </c>
      <c r="H23" s="292"/>
      <c r="I23" s="354">
        <v>0.5</v>
      </c>
      <c r="J23" s="65">
        <v>1</v>
      </c>
      <c r="K23" s="121">
        <v>1</v>
      </c>
      <c r="L23" s="121">
        <f t="shared" si="0"/>
        <v>360</v>
      </c>
      <c r="M23" s="122">
        <f t="shared" si="3"/>
        <v>180</v>
      </c>
      <c r="N23" s="437"/>
      <c r="O23" s="276"/>
      <c r="P23" s="118">
        <v>0</v>
      </c>
      <c r="Q23" s="118">
        <f t="shared" si="4"/>
        <v>0</v>
      </c>
      <c r="R23" s="131">
        <f t="shared" si="5"/>
        <v>0</v>
      </c>
      <c r="S23" s="127" cm="1">
        <f t="array" ref="S23">_xlfn.IFS(E23="Air",R23,E23="Sea",M23,E23="Air+Sea",M23+R23)</f>
        <v>180</v>
      </c>
      <c r="T23" s="240"/>
    </row>
    <row r="24" spans="1:20" ht="21.75" customHeight="1" x14ac:dyDescent="0.25">
      <c r="A24" s="1119"/>
      <c r="B24" s="1115" t="s">
        <v>134</v>
      </c>
      <c r="C24" s="1116" t="s">
        <v>135</v>
      </c>
      <c r="D24" s="1116" t="s">
        <v>136</v>
      </c>
      <c r="E24" s="86"/>
      <c r="F24" s="86"/>
      <c r="G24" s="443"/>
      <c r="H24" s="436"/>
      <c r="I24" s="453"/>
      <c r="J24" s="135"/>
      <c r="K24" s="136">
        <v>1</v>
      </c>
      <c r="L24" s="136">
        <f t="shared" si="0"/>
        <v>0</v>
      </c>
      <c r="M24" s="446">
        <f t="shared" si="3"/>
        <v>0</v>
      </c>
      <c r="N24" s="352"/>
      <c r="O24" s="276"/>
      <c r="P24" s="118">
        <v>0</v>
      </c>
      <c r="Q24" s="118">
        <f t="shared" si="4"/>
        <v>0</v>
      </c>
      <c r="R24" s="131">
        <f t="shared" si="5"/>
        <v>0</v>
      </c>
      <c r="S24" s="126" t="e" cm="1">
        <f t="array" ref="S24">_xlfn.IFS(E24="Air",R24,E24="Sea",M24,E24="Air+Sea",M24+R24)</f>
        <v>#N/A</v>
      </c>
      <c r="T24" s="240"/>
    </row>
    <row r="25" spans="1:20" ht="19.5" customHeight="1" x14ac:dyDescent="0.25">
      <c r="A25" s="1119"/>
      <c r="B25" s="1115"/>
      <c r="C25" s="1116"/>
      <c r="D25" s="1116"/>
      <c r="E25" s="86"/>
      <c r="F25" s="86"/>
      <c r="G25" s="443"/>
      <c r="H25" s="456"/>
      <c r="I25" s="452"/>
      <c r="J25" s="433"/>
      <c r="K25" s="445">
        <v>1</v>
      </c>
      <c r="L25" s="445">
        <f t="shared" si="0"/>
        <v>0</v>
      </c>
      <c r="M25" s="462">
        <f t="shared" si="3"/>
        <v>0</v>
      </c>
      <c r="N25" s="346"/>
      <c r="O25" s="386"/>
      <c r="P25" s="429">
        <v>0</v>
      </c>
      <c r="Q25" s="429">
        <f t="shared" si="4"/>
        <v>0</v>
      </c>
      <c r="R25" s="465">
        <f t="shared" si="5"/>
        <v>0</v>
      </c>
      <c r="S25" s="466" t="e" cm="1">
        <f t="array" ref="S25">_xlfn.IFS(E25="Air",R25,E25="Sea",M25,E25="Air+Sea",M25+R25)</f>
        <v>#N/A</v>
      </c>
      <c r="T25" s="240"/>
    </row>
    <row r="26" spans="1:20" x14ac:dyDescent="0.25">
      <c r="A26" s="1119"/>
      <c r="B26" s="1080" t="s">
        <v>498</v>
      </c>
      <c r="C26" s="77" t="s">
        <v>183</v>
      </c>
      <c r="D26" s="77" t="s">
        <v>392</v>
      </c>
      <c r="E26" s="76" t="s">
        <v>11</v>
      </c>
      <c r="F26" s="77">
        <v>60</v>
      </c>
      <c r="G26" s="265">
        <v>60</v>
      </c>
      <c r="H26" s="282"/>
      <c r="I26" s="349"/>
      <c r="J26" s="116">
        <v>1</v>
      </c>
      <c r="K26" s="117">
        <v>1</v>
      </c>
      <c r="L26" s="117">
        <f t="shared" si="0"/>
        <v>60</v>
      </c>
      <c r="M26" s="120">
        <f t="shared" si="3"/>
        <v>60</v>
      </c>
      <c r="N26" s="437"/>
      <c r="O26" s="276"/>
      <c r="P26" s="118">
        <v>0</v>
      </c>
      <c r="Q26" s="118">
        <f t="shared" si="4"/>
        <v>0</v>
      </c>
      <c r="R26" s="131">
        <f t="shared" si="5"/>
        <v>0</v>
      </c>
      <c r="S26" s="119" cm="1">
        <f t="array" ref="S26">_xlfn.IFS(E26="Air",R26,E26="Sea",M26,E26="Air+Sea",M26+R26)</f>
        <v>60</v>
      </c>
      <c r="T26" s="240"/>
    </row>
    <row r="27" spans="1:20" x14ac:dyDescent="0.25">
      <c r="A27" s="1119"/>
      <c r="B27" s="1080"/>
      <c r="C27" s="77" t="s">
        <v>387</v>
      </c>
      <c r="D27" s="77" t="s">
        <v>205</v>
      </c>
      <c r="E27" s="76" t="s">
        <v>11</v>
      </c>
      <c r="F27" s="77">
        <v>300</v>
      </c>
      <c r="G27" s="265">
        <v>300</v>
      </c>
      <c r="H27" s="282"/>
      <c r="I27" s="349"/>
      <c r="J27" s="116">
        <v>1</v>
      </c>
      <c r="K27" s="117">
        <v>1</v>
      </c>
      <c r="L27" s="117">
        <f t="shared" si="0"/>
        <v>300</v>
      </c>
      <c r="M27" s="120">
        <f t="shared" si="3"/>
        <v>300</v>
      </c>
      <c r="N27" s="437"/>
      <c r="O27" s="276"/>
      <c r="P27" s="118">
        <v>0</v>
      </c>
      <c r="Q27" s="118">
        <f t="shared" si="4"/>
        <v>0</v>
      </c>
      <c r="R27" s="131">
        <f t="shared" si="5"/>
        <v>0</v>
      </c>
      <c r="S27" s="119" cm="1">
        <f t="array" ref="S27">_xlfn.IFS(E27="Air",R27,E27="Sea",M27,E27="Air+Sea",M27+R27)</f>
        <v>300</v>
      </c>
      <c r="T27" s="240"/>
    </row>
    <row r="28" spans="1:20" ht="18" customHeight="1" x14ac:dyDescent="0.25">
      <c r="A28" s="1119"/>
      <c r="B28" s="287" t="s">
        <v>182</v>
      </c>
      <c r="C28" s="77" t="s">
        <v>183</v>
      </c>
      <c r="D28" s="77" t="s">
        <v>185</v>
      </c>
      <c r="E28" s="76" t="s">
        <v>11</v>
      </c>
      <c r="F28" s="77">
        <v>70</v>
      </c>
      <c r="G28" s="265">
        <v>70</v>
      </c>
      <c r="H28" s="282"/>
      <c r="I28" s="349"/>
      <c r="J28" s="116">
        <v>1</v>
      </c>
      <c r="K28" s="117">
        <v>1</v>
      </c>
      <c r="L28" s="117">
        <f t="shared" si="0"/>
        <v>70</v>
      </c>
      <c r="M28" s="120">
        <f t="shared" si="3"/>
        <v>70</v>
      </c>
      <c r="N28" s="437"/>
      <c r="O28" s="276"/>
      <c r="P28" s="118">
        <v>0</v>
      </c>
      <c r="Q28" s="118">
        <f t="shared" si="4"/>
        <v>0</v>
      </c>
      <c r="R28" s="131">
        <f t="shared" si="5"/>
        <v>0</v>
      </c>
      <c r="S28" s="119" cm="1">
        <f t="array" ref="S28">_xlfn.IFS(E28="Air",R28,E28="Sea",M28,E28="Air+Sea",M28+R28)</f>
        <v>70</v>
      </c>
      <c r="T28" s="240"/>
    </row>
    <row r="29" spans="1:20" ht="18" customHeight="1" x14ac:dyDescent="0.25">
      <c r="A29" s="1119"/>
      <c r="B29" s="287" t="s">
        <v>126</v>
      </c>
      <c r="C29" s="77" t="s">
        <v>153</v>
      </c>
      <c r="D29" s="77" t="s">
        <v>127</v>
      </c>
      <c r="E29" s="76" t="s">
        <v>11</v>
      </c>
      <c r="F29" s="77">
        <v>120</v>
      </c>
      <c r="G29" s="265">
        <v>120</v>
      </c>
      <c r="H29" s="282" t="s">
        <v>594</v>
      </c>
      <c r="I29" s="349"/>
      <c r="J29" s="116">
        <v>1</v>
      </c>
      <c r="K29" s="117">
        <v>1</v>
      </c>
      <c r="L29" s="117">
        <f t="shared" si="0"/>
        <v>120</v>
      </c>
      <c r="M29" s="120">
        <f t="shared" si="3"/>
        <v>120</v>
      </c>
      <c r="N29" s="458"/>
      <c r="O29" s="276"/>
      <c r="P29" s="118">
        <v>0</v>
      </c>
      <c r="Q29" s="118">
        <f t="shared" si="4"/>
        <v>120</v>
      </c>
      <c r="R29" s="131">
        <f t="shared" si="5"/>
        <v>0</v>
      </c>
      <c r="S29" s="119" cm="1">
        <f t="array" ref="S29">_xlfn.IFS(E29="Air",R29,E29="Sea",M29,E29="Air+Sea",M29+R29)</f>
        <v>120</v>
      </c>
      <c r="T29" s="240"/>
    </row>
    <row r="30" spans="1:20" ht="18" customHeight="1" x14ac:dyDescent="0.25">
      <c r="A30" s="1119"/>
      <c r="B30" s="287" t="s">
        <v>595</v>
      </c>
      <c r="C30" s="80" t="s">
        <v>153</v>
      </c>
      <c r="D30" s="80" t="s">
        <v>503</v>
      </c>
      <c r="E30" s="80" t="s">
        <v>11</v>
      </c>
      <c r="F30" s="80"/>
      <c r="G30" s="266">
        <v>360</v>
      </c>
      <c r="H30" s="292"/>
      <c r="I30" s="354">
        <v>0.2</v>
      </c>
      <c r="J30" s="65">
        <v>1</v>
      </c>
      <c r="K30" s="121">
        <v>1</v>
      </c>
      <c r="L30" s="121">
        <f t="shared" si="0"/>
        <v>360</v>
      </c>
      <c r="M30" s="122">
        <f t="shared" si="3"/>
        <v>72</v>
      </c>
      <c r="N30" s="437"/>
      <c r="O30" s="276"/>
      <c r="P30" s="118">
        <v>0</v>
      </c>
      <c r="Q30" s="118">
        <f t="shared" si="4"/>
        <v>360</v>
      </c>
      <c r="R30" s="131">
        <f t="shared" si="5"/>
        <v>0</v>
      </c>
      <c r="S30" s="127" cm="1">
        <f t="array" ref="S30">_xlfn.IFS(E30="Air",R30,E30="Sea",M30,E30="Air+Sea",M30+R30)</f>
        <v>72</v>
      </c>
      <c r="T30" s="240"/>
    </row>
    <row r="31" spans="1:20" ht="20.25" customHeight="1" x14ac:dyDescent="0.25">
      <c r="A31" s="1119"/>
      <c r="B31" s="297" t="s">
        <v>500</v>
      </c>
      <c r="C31" s="81" t="s">
        <v>153</v>
      </c>
      <c r="D31" s="81" t="s">
        <v>501</v>
      </c>
      <c r="E31" s="81"/>
      <c r="F31" s="81"/>
      <c r="G31" s="267"/>
      <c r="H31" s="455"/>
      <c r="I31" s="346"/>
      <c r="J31" s="386"/>
      <c r="K31" s="429">
        <v>1</v>
      </c>
      <c r="L31" s="429"/>
      <c r="M31" s="461">
        <f t="shared" si="3"/>
        <v>0</v>
      </c>
      <c r="N31" s="346"/>
      <c r="O31" s="386"/>
      <c r="P31" s="429">
        <v>0</v>
      </c>
      <c r="Q31" s="429">
        <f t="shared" si="4"/>
        <v>0</v>
      </c>
      <c r="R31" s="465">
        <f t="shared" si="5"/>
        <v>0</v>
      </c>
      <c r="S31" s="466" t="e" cm="1">
        <f t="array" ref="S31">_xlfn.IFS(E31="Air",R31,E31="Sea",M31,E31="Air+Sea",M31+R31)</f>
        <v>#N/A</v>
      </c>
    </row>
    <row r="32" spans="1:20" ht="20.25" customHeight="1" x14ac:dyDescent="0.25">
      <c r="A32" s="1119"/>
      <c r="B32" s="439" t="s">
        <v>558</v>
      </c>
      <c r="C32" s="86" t="s">
        <v>387</v>
      </c>
      <c r="D32" s="86" t="s">
        <v>503</v>
      </c>
      <c r="E32" s="86"/>
      <c r="F32" s="86">
        <v>360</v>
      </c>
      <c r="G32" s="443">
        <v>360</v>
      </c>
      <c r="H32" s="438"/>
      <c r="I32" s="453"/>
      <c r="J32" s="135"/>
      <c r="K32" s="136">
        <v>1</v>
      </c>
      <c r="L32" s="136">
        <f t="shared" si="0"/>
        <v>0</v>
      </c>
      <c r="M32" s="446">
        <f t="shared" si="3"/>
        <v>0</v>
      </c>
      <c r="N32" s="352"/>
      <c r="O32" s="276"/>
      <c r="P32" s="118">
        <v>0</v>
      </c>
      <c r="Q32" s="118">
        <f t="shared" si="4"/>
        <v>0</v>
      </c>
      <c r="R32" s="131">
        <f t="shared" si="5"/>
        <v>0</v>
      </c>
      <c r="S32" s="126" t="e" cm="1">
        <f t="array" ref="S32">_xlfn.IFS(E32="Air",R32,E32="Sea",M32,E32="Air+Sea",M32+R32)</f>
        <v>#N/A</v>
      </c>
    </row>
    <row r="33" spans="1:20" x14ac:dyDescent="0.25">
      <c r="A33" s="1119"/>
      <c r="B33" s="287" t="s">
        <v>383</v>
      </c>
      <c r="C33" s="76" t="s">
        <v>183</v>
      </c>
      <c r="D33" s="77" t="s">
        <v>167</v>
      </c>
      <c r="E33" s="76" t="s">
        <v>11</v>
      </c>
      <c r="F33" s="77">
        <v>240</v>
      </c>
      <c r="G33" s="265">
        <v>560</v>
      </c>
      <c r="H33" s="282"/>
      <c r="I33" s="351">
        <v>0.5</v>
      </c>
      <c r="J33" s="116">
        <v>1</v>
      </c>
      <c r="K33" s="117">
        <v>1</v>
      </c>
      <c r="L33" s="117">
        <f t="shared" si="0"/>
        <v>560</v>
      </c>
      <c r="M33" s="120">
        <f t="shared" si="3"/>
        <v>280</v>
      </c>
      <c r="N33" s="459"/>
      <c r="O33" s="276"/>
      <c r="P33" s="118">
        <v>0</v>
      </c>
      <c r="Q33" s="118">
        <f t="shared" si="4"/>
        <v>0</v>
      </c>
      <c r="R33" s="131">
        <f t="shared" si="5"/>
        <v>0</v>
      </c>
      <c r="S33" s="119" cm="1">
        <f t="array" ref="S33">_xlfn.IFS(E33="Air",R33,E33="Sea",M33,E33="Air+Sea",M33+R33)</f>
        <v>280</v>
      </c>
      <c r="T33" s="240"/>
    </row>
    <row r="34" spans="1:20" ht="24.75" customHeight="1" x14ac:dyDescent="0.25">
      <c r="A34" s="1119"/>
      <c r="B34" s="304" t="s">
        <v>596</v>
      </c>
      <c r="C34" s="80" t="s">
        <v>407</v>
      </c>
      <c r="D34" s="84" t="s">
        <v>597</v>
      </c>
      <c r="E34" s="80" t="s">
        <v>11</v>
      </c>
      <c r="F34" s="84">
        <v>360</v>
      </c>
      <c r="G34" s="268">
        <v>480</v>
      </c>
      <c r="H34" s="292"/>
      <c r="I34" s="353">
        <v>0.5</v>
      </c>
      <c r="J34" s="65">
        <v>1</v>
      </c>
      <c r="K34" s="121">
        <v>1</v>
      </c>
      <c r="L34" s="121">
        <f t="shared" si="0"/>
        <v>480</v>
      </c>
      <c r="M34" s="122">
        <f t="shared" si="3"/>
        <v>240</v>
      </c>
      <c r="N34" s="459"/>
      <c r="O34" s="276"/>
      <c r="P34" s="118">
        <v>0</v>
      </c>
      <c r="Q34" s="118">
        <f t="shared" si="4"/>
        <v>0</v>
      </c>
      <c r="R34" s="131">
        <f t="shared" si="5"/>
        <v>0</v>
      </c>
      <c r="S34" s="127" cm="1">
        <f t="array" ref="S34">_xlfn.IFS(E34="Air",R34,E34="Sea",M34,E34="Air+Sea",M34+R34)</f>
        <v>240</v>
      </c>
      <c r="T34" s="240"/>
    </row>
    <row r="35" spans="1:20" ht="31.5" customHeight="1" x14ac:dyDescent="0.25">
      <c r="A35" s="1119"/>
      <c r="B35" s="304" t="s">
        <v>598</v>
      </c>
      <c r="C35" s="80" t="s">
        <v>153</v>
      </c>
      <c r="D35" s="84" t="s">
        <v>599</v>
      </c>
      <c r="E35" s="80" t="s">
        <v>11</v>
      </c>
      <c r="F35" s="84">
        <v>120</v>
      </c>
      <c r="G35" s="268">
        <v>210</v>
      </c>
      <c r="H35" s="292"/>
      <c r="I35" s="353"/>
      <c r="J35" s="65">
        <v>1</v>
      </c>
      <c r="K35" s="121">
        <v>1</v>
      </c>
      <c r="L35" s="121">
        <f t="shared" si="0"/>
        <v>210</v>
      </c>
      <c r="M35" s="122">
        <f t="shared" si="3"/>
        <v>210</v>
      </c>
      <c r="N35" s="459"/>
      <c r="O35" s="276"/>
      <c r="P35" s="118">
        <v>0</v>
      </c>
      <c r="Q35" s="118">
        <f t="shared" si="4"/>
        <v>210</v>
      </c>
      <c r="R35" s="131">
        <f t="shared" si="5"/>
        <v>0</v>
      </c>
      <c r="S35" s="127" cm="1">
        <f t="array" ref="S35">_xlfn.IFS(E35="Air",R35,E35="Sea",M35,E35="Air+Sea",M35+R35)</f>
        <v>210</v>
      </c>
      <c r="T35" s="240"/>
    </row>
    <row r="36" spans="1:20" x14ac:dyDescent="0.25">
      <c r="A36" s="1119"/>
      <c r="B36" s="1084" t="s">
        <v>152</v>
      </c>
      <c r="C36" s="81" t="s">
        <v>153</v>
      </c>
      <c r="D36" s="81" t="s">
        <v>380</v>
      </c>
      <c r="E36" s="81"/>
      <c r="F36" s="81"/>
      <c r="G36" s="267"/>
      <c r="H36" s="296"/>
      <c r="I36" s="352"/>
      <c r="J36" s="124"/>
      <c r="K36" s="118">
        <v>1</v>
      </c>
      <c r="L36" s="118">
        <f t="shared" si="0"/>
        <v>0</v>
      </c>
      <c r="M36" s="125">
        <f t="shared" si="3"/>
        <v>0</v>
      </c>
      <c r="N36" s="352"/>
      <c r="O36" s="276"/>
      <c r="P36" s="118">
        <v>0</v>
      </c>
      <c r="Q36" s="118">
        <f t="shared" si="4"/>
        <v>0</v>
      </c>
      <c r="R36" s="131">
        <f t="shared" si="5"/>
        <v>0</v>
      </c>
      <c r="S36" s="126" t="e" cm="1">
        <f t="array" ref="S36">_xlfn.IFS(E36="Air",R36,E36="Sea",M36,E36="Air+Sea",M36+R36)</f>
        <v>#N/A</v>
      </c>
      <c r="T36" s="240"/>
    </row>
    <row r="37" spans="1:20" x14ac:dyDescent="0.25">
      <c r="A37" s="1119"/>
      <c r="B37" s="1084"/>
      <c r="C37" s="81" t="s">
        <v>153</v>
      </c>
      <c r="D37" s="81" t="s">
        <v>154</v>
      </c>
      <c r="E37" s="81"/>
      <c r="F37" s="81"/>
      <c r="G37" s="267"/>
      <c r="H37" s="296"/>
      <c r="I37" s="352"/>
      <c r="J37" s="124"/>
      <c r="K37" s="118">
        <v>1</v>
      </c>
      <c r="L37" s="118">
        <f t="shared" si="0"/>
        <v>0</v>
      </c>
      <c r="M37" s="125">
        <f t="shared" si="3"/>
        <v>0</v>
      </c>
      <c r="N37" s="352"/>
      <c r="O37" s="276"/>
      <c r="P37" s="118">
        <v>0</v>
      </c>
      <c r="Q37" s="118">
        <f t="shared" si="4"/>
        <v>0</v>
      </c>
      <c r="R37" s="131">
        <f t="shared" si="5"/>
        <v>0</v>
      </c>
      <c r="S37" s="126" t="e" cm="1">
        <f t="array" ref="S37">_xlfn.IFS(E37="Air",R37,E37="Sea",M37,E37="Air+Sea",M37+R37)</f>
        <v>#N/A</v>
      </c>
      <c r="T37" s="240"/>
    </row>
    <row r="38" spans="1:20" x14ac:dyDescent="0.25">
      <c r="A38" s="1119"/>
      <c r="B38" s="297" t="s">
        <v>381</v>
      </c>
      <c r="C38" s="81"/>
      <c r="D38" s="81"/>
      <c r="E38" s="81"/>
      <c r="F38" s="81"/>
      <c r="G38" s="267"/>
      <c r="H38" s="298"/>
      <c r="I38" s="352"/>
      <c r="J38" s="83"/>
      <c r="K38" s="118">
        <v>1</v>
      </c>
      <c r="L38" s="118">
        <f t="shared" si="0"/>
        <v>0</v>
      </c>
      <c r="M38" s="208">
        <f t="shared" si="3"/>
        <v>0</v>
      </c>
      <c r="N38" s="352"/>
      <c r="O38" s="83"/>
      <c r="P38" s="118">
        <v>0</v>
      </c>
      <c r="Q38" s="118">
        <f t="shared" si="4"/>
        <v>0</v>
      </c>
      <c r="R38" s="131">
        <f t="shared" si="5"/>
        <v>0</v>
      </c>
      <c r="S38" s="126" t="e" cm="1">
        <f t="array" ref="S38">_xlfn.IFS(E38="Air",R38,E38="Sea",M38,E38="Air+Sea",M38+R38)</f>
        <v>#N/A</v>
      </c>
      <c r="T38" s="240"/>
    </row>
    <row r="39" spans="1:20" x14ac:dyDescent="0.25">
      <c r="A39" s="1119"/>
      <c r="B39" s="297" t="s">
        <v>384</v>
      </c>
      <c r="C39" s="81" t="s">
        <v>385</v>
      </c>
      <c r="D39" s="81" t="s">
        <v>386</v>
      </c>
      <c r="E39" s="81"/>
      <c r="F39" s="81"/>
      <c r="G39" s="267"/>
      <c r="H39" s="298"/>
      <c r="I39" s="352"/>
      <c r="J39" s="124"/>
      <c r="K39" s="118">
        <v>1</v>
      </c>
      <c r="L39" s="118">
        <f t="shared" si="0"/>
        <v>0</v>
      </c>
      <c r="M39" s="208">
        <f t="shared" si="3"/>
        <v>0</v>
      </c>
      <c r="N39" s="352"/>
      <c r="O39" s="276"/>
      <c r="P39" s="118">
        <v>0</v>
      </c>
      <c r="Q39" s="118">
        <f t="shared" si="4"/>
        <v>0</v>
      </c>
      <c r="R39" s="131">
        <f t="shared" si="5"/>
        <v>0</v>
      </c>
      <c r="S39" s="126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119"/>
      <c r="B40" s="998" t="s">
        <v>208</v>
      </c>
      <c r="C40" s="993" t="s">
        <v>407</v>
      </c>
      <c r="D40" s="993" t="s">
        <v>392</v>
      </c>
      <c r="E40" s="993"/>
      <c r="F40" s="993"/>
      <c r="G40" s="994">
        <v>120</v>
      </c>
      <c r="H40" s="995" t="s">
        <v>559</v>
      </c>
      <c r="I40" s="996"/>
      <c r="J40" s="997"/>
      <c r="K40" s="992">
        <v>1</v>
      </c>
      <c r="L40" s="1121">
        <f t="shared" si="0"/>
        <v>0</v>
      </c>
      <c r="M40" s="1122">
        <f t="shared" si="3"/>
        <v>0</v>
      </c>
      <c r="N40" s="437"/>
      <c r="O40" s="276"/>
      <c r="P40" s="118">
        <v>0</v>
      </c>
      <c r="Q40" s="118">
        <f t="shared" si="4"/>
        <v>0</v>
      </c>
      <c r="R40" s="131">
        <f t="shared" si="5"/>
        <v>0</v>
      </c>
      <c r="S40" s="466" t="e" cm="1">
        <f t="array" ref="S40">_xlfn.IFS(E40="Air",R40,E40="Sea",M40,E40="Air+Sea",M40+R40)</f>
        <v>#N/A</v>
      </c>
      <c r="T40" s="240"/>
    </row>
    <row r="41" spans="1:20" x14ac:dyDescent="0.25">
      <c r="A41" s="1119"/>
      <c r="B41" s="998"/>
      <c r="C41" s="993" t="s">
        <v>407</v>
      </c>
      <c r="D41" s="993" t="s">
        <v>211</v>
      </c>
      <c r="E41" s="993"/>
      <c r="F41" s="993">
        <v>120</v>
      </c>
      <c r="G41" s="994">
        <v>240</v>
      </c>
      <c r="H41" s="995"/>
      <c r="I41" s="996"/>
      <c r="J41" s="997"/>
      <c r="K41" s="992">
        <v>1</v>
      </c>
      <c r="L41" s="1121">
        <f t="shared" si="0"/>
        <v>0</v>
      </c>
      <c r="M41" s="1122">
        <f t="shared" si="3"/>
        <v>0</v>
      </c>
      <c r="N41" s="437"/>
      <c r="O41" s="276"/>
      <c r="P41" s="118">
        <v>0</v>
      </c>
      <c r="Q41" s="118">
        <f t="shared" si="4"/>
        <v>0</v>
      </c>
      <c r="R41" s="131">
        <f t="shared" si="5"/>
        <v>0</v>
      </c>
      <c r="S41" s="466" t="e" cm="1">
        <f t="array" ref="S41">_xlfn.IFS(E41="Air",R41,E41="Sea",M41,E41="Air+Sea",M41+R41)</f>
        <v>#N/A</v>
      </c>
      <c r="T41" s="240"/>
    </row>
    <row r="42" spans="1:20" ht="26.25" customHeight="1" x14ac:dyDescent="0.25">
      <c r="A42" s="1119"/>
      <c r="B42" s="287" t="s">
        <v>505</v>
      </c>
      <c r="C42" s="77" t="s">
        <v>183</v>
      </c>
      <c r="D42" s="77" t="s">
        <v>195</v>
      </c>
      <c r="E42" s="76" t="s">
        <v>11</v>
      </c>
      <c r="F42" s="77">
        <v>175</v>
      </c>
      <c r="G42" s="265">
        <v>210</v>
      </c>
      <c r="H42" s="282"/>
      <c r="I42" s="349"/>
      <c r="J42" s="116">
        <v>1</v>
      </c>
      <c r="K42" s="117">
        <v>1</v>
      </c>
      <c r="L42" s="117">
        <f t="shared" si="0"/>
        <v>210</v>
      </c>
      <c r="M42" s="120">
        <f t="shared" si="3"/>
        <v>210</v>
      </c>
      <c r="N42" s="437"/>
      <c r="O42" s="276"/>
      <c r="P42" s="118">
        <v>0</v>
      </c>
      <c r="Q42" s="118">
        <f t="shared" si="4"/>
        <v>0</v>
      </c>
      <c r="R42" s="131">
        <f t="shared" si="5"/>
        <v>0</v>
      </c>
      <c r="S42" s="119" cm="1">
        <f t="array" ref="S42">_xlfn.IFS(E42="Air",R42,E42="Sea",M42,E42="Air+Sea",M42+R42)</f>
        <v>210</v>
      </c>
      <c r="T42" s="240"/>
    </row>
    <row r="43" spans="1:20" ht="26.25" customHeight="1" x14ac:dyDescent="0.25">
      <c r="A43" s="1119"/>
      <c r="B43" s="1125" t="s">
        <v>190</v>
      </c>
      <c r="C43" s="77" t="s">
        <v>153</v>
      </c>
      <c r="D43" s="77" t="s">
        <v>388</v>
      </c>
      <c r="E43" s="76" t="s">
        <v>11</v>
      </c>
      <c r="F43" s="77">
        <v>20</v>
      </c>
      <c r="G43" s="265">
        <v>20</v>
      </c>
      <c r="H43" s="282"/>
      <c r="I43" s="349"/>
      <c r="J43" s="116"/>
      <c r="K43" s="117">
        <v>1</v>
      </c>
      <c r="L43" s="117">
        <f t="shared" si="0"/>
        <v>20</v>
      </c>
      <c r="M43" s="120">
        <f t="shared" si="3"/>
        <v>20</v>
      </c>
      <c r="N43" s="437"/>
      <c r="O43" s="276"/>
      <c r="P43" s="118">
        <v>0</v>
      </c>
      <c r="Q43" s="118">
        <f t="shared" si="4"/>
        <v>20</v>
      </c>
      <c r="R43" s="131">
        <f t="shared" si="5"/>
        <v>0</v>
      </c>
      <c r="S43" s="119" cm="1">
        <f t="array" ref="S43">_xlfn.IFS(E43="Air",R43,E43="Sea",M43,E43="Air+Sea",M43+R43)</f>
        <v>20</v>
      </c>
      <c r="T43" s="240"/>
    </row>
    <row r="44" spans="1:20" ht="25.5" customHeight="1" x14ac:dyDescent="0.25">
      <c r="A44" s="1119"/>
      <c r="B44" s="1125"/>
      <c r="C44" s="77" t="s">
        <v>153</v>
      </c>
      <c r="D44" s="77" t="s">
        <v>191</v>
      </c>
      <c r="E44" s="76" t="s">
        <v>11</v>
      </c>
      <c r="F44" s="77">
        <v>40</v>
      </c>
      <c r="G44" s="265">
        <v>40</v>
      </c>
      <c r="H44" s="282" t="s">
        <v>506</v>
      </c>
      <c r="I44" s="351">
        <v>0.5</v>
      </c>
      <c r="J44" s="116">
        <v>1</v>
      </c>
      <c r="K44" s="117">
        <v>1</v>
      </c>
      <c r="L44" s="117">
        <f t="shared" si="0"/>
        <v>40</v>
      </c>
      <c r="M44" s="120">
        <f t="shared" si="3"/>
        <v>20</v>
      </c>
      <c r="N44" s="437"/>
      <c r="O44" s="276"/>
      <c r="P44" s="118">
        <v>0</v>
      </c>
      <c r="Q44" s="118">
        <f t="shared" si="4"/>
        <v>40</v>
      </c>
      <c r="R44" s="131">
        <f t="shared" si="5"/>
        <v>0</v>
      </c>
      <c r="S44" s="119" cm="1">
        <f t="array" ref="S44">_xlfn.IFS(E44="Air",R44,E44="Sea",M44,E44="Air+Sea",M44+R44)</f>
        <v>20</v>
      </c>
      <c r="T44" s="240"/>
    </row>
    <row r="45" spans="1:20" x14ac:dyDescent="0.25">
      <c r="A45" s="1119"/>
      <c r="B45" s="297" t="s">
        <v>389</v>
      </c>
      <c r="C45" s="81" t="s">
        <v>390</v>
      </c>
      <c r="D45" s="81" t="s">
        <v>386</v>
      </c>
      <c r="E45" s="81"/>
      <c r="F45" s="81"/>
      <c r="G45" s="267"/>
      <c r="H45" s="298"/>
      <c r="I45" s="352"/>
      <c r="J45" s="124"/>
      <c r="K45" s="118">
        <v>1</v>
      </c>
      <c r="L45" s="118">
        <f t="shared" si="0"/>
        <v>0</v>
      </c>
      <c r="M45" s="208">
        <f t="shared" si="3"/>
        <v>0</v>
      </c>
      <c r="N45" s="352"/>
      <c r="O45" s="276"/>
      <c r="P45" s="118">
        <v>0</v>
      </c>
      <c r="Q45" s="118">
        <f t="shared" si="4"/>
        <v>0</v>
      </c>
      <c r="R45" s="131">
        <f t="shared" si="5"/>
        <v>0</v>
      </c>
      <c r="S45" s="126" t="e" cm="1">
        <f t="array" ref="S45">_xlfn.IFS(E45="Air",R45,E45="Sea",M45,E45="Air+Sea",M45+R45)</f>
        <v>#N/A</v>
      </c>
      <c r="T45" s="240"/>
    </row>
    <row r="46" spans="1:20" x14ac:dyDescent="0.25">
      <c r="A46" s="1119"/>
      <c r="B46" s="297" t="s">
        <v>381</v>
      </c>
      <c r="C46" s="81"/>
      <c r="D46" s="81"/>
      <c r="E46" s="81"/>
      <c r="F46" s="81"/>
      <c r="G46" s="267"/>
      <c r="H46" s="298"/>
      <c r="I46" s="352"/>
      <c r="J46" s="124"/>
      <c r="K46" s="118">
        <v>1</v>
      </c>
      <c r="L46" s="118">
        <f t="shared" si="0"/>
        <v>0</v>
      </c>
      <c r="M46" s="208">
        <f t="shared" si="3"/>
        <v>0</v>
      </c>
      <c r="N46" s="352"/>
      <c r="O46" s="276"/>
      <c r="P46" s="118">
        <v>0</v>
      </c>
      <c r="Q46" s="118">
        <f t="shared" si="4"/>
        <v>0</v>
      </c>
      <c r="R46" s="131">
        <f t="shared" si="5"/>
        <v>0</v>
      </c>
      <c r="S46" s="126" t="e" cm="1">
        <f t="array" ref="S46">_xlfn.IFS(E46="Air",R46,E46="Sea",M46,E46="Air+Sea",M46+R46)</f>
        <v>#N/A</v>
      </c>
      <c r="T46" s="240"/>
    </row>
    <row r="47" spans="1:20" x14ac:dyDescent="0.25">
      <c r="A47" s="1119"/>
      <c r="B47" s="1080" t="s">
        <v>216</v>
      </c>
      <c r="C47" s="77" t="s">
        <v>183</v>
      </c>
      <c r="D47" s="77" t="s">
        <v>394</v>
      </c>
      <c r="E47" s="76" t="s">
        <v>11</v>
      </c>
      <c r="F47" s="77">
        <v>25</v>
      </c>
      <c r="G47" s="265">
        <v>25</v>
      </c>
      <c r="H47" s="282"/>
      <c r="I47" s="349"/>
      <c r="J47" s="116">
        <v>1</v>
      </c>
      <c r="K47" s="117">
        <v>1</v>
      </c>
      <c r="L47" s="117">
        <f t="shared" si="0"/>
        <v>25</v>
      </c>
      <c r="M47" s="120">
        <f t="shared" si="3"/>
        <v>25</v>
      </c>
      <c r="N47" s="437"/>
      <c r="O47" s="276"/>
      <c r="P47" s="118">
        <v>0</v>
      </c>
      <c r="Q47" s="118">
        <f t="shared" si="4"/>
        <v>0</v>
      </c>
      <c r="R47" s="131">
        <f t="shared" si="5"/>
        <v>0</v>
      </c>
      <c r="S47" s="119" cm="1">
        <f t="array" ref="S47">_xlfn.IFS(E47="Air",R47,E47="Sea",M47,E47="Air+Sea",M47+R47)</f>
        <v>25</v>
      </c>
      <c r="T47" s="240"/>
    </row>
    <row r="48" spans="1:20" ht="63.75" customHeight="1" x14ac:dyDescent="0.25">
      <c r="A48" s="1119"/>
      <c r="B48" s="1080"/>
      <c r="C48" s="84" t="s">
        <v>183</v>
      </c>
      <c r="D48" s="84" t="s">
        <v>600</v>
      </c>
      <c r="E48" s="80" t="s">
        <v>11</v>
      </c>
      <c r="F48" s="84">
        <v>420</v>
      </c>
      <c r="G48" s="268">
        <v>420</v>
      </c>
      <c r="H48" s="292" t="s">
        <v>601</v>
      </c>
      <c r="I48" s="354">
        <v>0.5</v>
      </c>
      <c r="J48" s="65">
        <v>1</v>
      </c>
      <c r="K48" s="121">
        <v>1</v>
      </c>
      <c r="L48" s="121">
        <f t="shared" si="0"/>
        <v>420</v>
      </c>
      <c r="M48" s="122">
        <f t="shared" si="3"/>
        <v>210</v>
      </c>
      <c r="N48" s="437"/>
      <c r="O48" s="276"/>
      <c r="P48" s="118">
        <v>0</v>
      </c>
      <c r="Q48" s="118">
        <f t="shared" si="4"/>
        <v>0</v>
      </c>
      <c r="R48" s="131">
        <f t="shared" si="5"/>
        <v>0</v>
      </c>
      <c r="S48" s="127" cm="1">
        <f t="array" ref="S48">_xlfn.IFS(E48="Air",R48,E48="Sea",M48,E48="Air+Sea",M48+R48)</f>
        <v>210</v>
      </c>
      <c r="T48" s="240"/>
    </row>
    <row r="49" spans="1:20" ht="25.5" customHeight="1" thickBot="1" x14ac:dyDescent="0.3">
      <c r="A49" s="1120"/>
      <c r="B49" s="304" t="s">
        <v>602</v>
      </c>
      <c r="C49" s="84" t="s">
        <v>183</v>
      </c>
      <c r="D49" s="84" t="s">
        <v>603</v>
      </c>
      <c r="E49" s="80" t="s">
        <v>11</v>
      </c>
      <c r="F49" s="84">
        <v>360</v>
      </c>
      <c r="G49" s="268">
        <v>360</v>
      </c>
      <c r="H49" s="292"/>
      <c r="I49" s="354">
        <v>0.5</v>
      </c>
      <c r="J49" s="65">
        <v>1</v>
      </c>
      <c r="K49" s="121">
        <v>1</v>
      </c>
      <c r="L49" s="121">
        <f t="shared" si="0"/>
        <v>360</v>
      </c>
      <c r="M49" s="122">
        <f t="shared" si="3"/>
        <v>180</v>
      </c>
      <c r="N49" s="437"/>
      <c r="O49" s="276"/>
      <c r="P49" s="118">
        <v>0</v>
      </c>
      <c r="Q49" s="118">
        <f t="shared" si="4"/>
        <v>0</v>
      </c>
      <c r="R49" s="131">
        <f t="shared" si="5"/>
        <v>0</v>
      </c>
      <c r="S49" s="127" cm="1">
        <f t="array" ref="S49">_xlfn.IFS(E49="Air",R49,E49="Sea",M49,E49="Air+Sea",M49+R49)</f>
        <v>180</v>
      </c>
      <c r="T49" s="240"/>
    </row>
    <row r="50" spans="1:20" ht="38.25" customHeight="1" x14ac:dyDescent="0.25">
      <c r="A50" s="1118" t="s">
        <v>395</v>
      </c>
      <c r="B50" s="439" t="s">
        <v>224</v>
      </c>
      <c r="C50" s="86" t="s">
        <v>225</v>
      </c>
      <c r="D50" s="86" t="s">
        <v>224</v>
      </c>
      <c r="E50" s="86"/>
      <c r="F50" s="86"/>
      <c r="G50" s="443"/>
      <c r="H50" s="438"/>
      <c r="I50" s="453"/>
      <c r="J50" s="135"/>
      <c r="K50" s="136">
        <v>1</v>
      </c>
      <c r="L50" s="136">
        <f t="shared" si="0"/>
        <v>0</v>
      </c>
      <c r="M50" s="446">
        <f t="shared" si="3"/>
        <v>0</v>
      </c>
      <c r="N50" s="352"/>
      <c r="O50" s="276"/>
      <c r="P50" s="118">
        <v>0</v>
      </c>
      <c r="Q50" s="118">
        <f t="shared" si="4"/>
        <v>0</v>
      </c>
      <c r="R50" s="131">
        <f t="shared" si="5"/>
        <v>0</v>
      </c>
      <c r="S50" s="126" t="e" cm="1">
        <f t="array" ref="S50">_xlfn.IFS(E50="Air",R50,E50="Sea",M50,E50="Air+Sea",M50+R50)</f>
        <v>#N/A</v>
      </c>
      <c r="T50" s="240"/>
    </row>
    <row r="51" spans="1:20" ht="38.25" customHeight="1" x14ac:dyDescent="0.25">
      <c r="A51" s="1119"/>
      <c r="B51" s="439"/>
      <c r="C51" s="86" t="s">
        <v>225</v>
      </c>
      <c r="D51" s="86" t="s">
        <v>511</v>
      </c>
      <c r="E51" s="86"/>
      <c r="F51" s="86"/>
      <c r="G51" s="443"/>
      <c r="H51" s="438"/>
      <c r="I51" s="453"/>
      <c r="J51" s="135"/>
      <c r="K51" s="136">
        <v>1</v>
      </c>
      <c r="L51" s="136">
        <f t="shared" si="0"/>
        <v>0</v>
      </c>
      <c r="M51" s="446">
        <f t="shared" si="3"/>
        <v>0</v>
      </c>
      <c r="N51" s="352"/>
      <c r="O51" s="276"/>
      <c r="P51" s="118">
        <v>0</v>
      </c>
      <c r="Q51" s="118">
        <f t="shared" si="4"/>
        <v>0</v>
      </c>
      <c r="R51" s="131">
        <f t="shared" si="5"/>
        <v>0</v>
      </c>
      <c r="S51" s="129" t="e" cm="1">
        <f t="array" ref="S51">_xlfn.IFS(E51="Air",R51,E51="Sea",M51,E51="Air+Sea",M51+R51)</f>
        <v>#N/A</v>
      </c>
      <c r="T51" s="240"/>
    </row>
    <row r="52" spans="1:20" ht="38.25" customHeight="1" x14ac:dyDescent="0.25">
      <c r="A52" s="1119"/>
      <c r="B52" s="303" t="s">
        <v>604</v>
      </c>
      <c r="C52" s="80" t="s">
        <v>407</v>
      </c>
      <c r="D52" s="84" t="s">
        <v>605</v>
      </c>
      <c r="E52" s="80" t="s">
        <v>11</v>
      </c>
      <c r="F52" s="80">
        <v>180</v>
      </c>
      <c r="G52" s="266">
        <v>180</v>
      </c>
      <c r="H52" s="292"/>
      <c r="I52" s="350"/>
      <c r="J52" s="65">
        <v>1</v>
      </c>
      <c r="K52" s="121">
        <v>1</v>
      </c>
      <c r="L52" s="121">
        <f>IF(C52="APLL BK",G52,G52*J52)</f>
        <v>180</v>
      </c>
      <c r="M52" s="122">
        <f>IFERROR(IF(OR(E52="Sea",E52="Air+Sea"),IF(C52="APLL BK",G52*IF(I52="",1,I52),L52/K52*IF(I52="",1,I52)),0),0)</f>
        <v>180</v>
      </c>
      <c r="N52" s="352"/>
      <c r="O52" s="276"/>
      <c r="P52" s="118">
        <v>0</v>
      </c>
      <c r="Q52" s="118">
        <f t="shared" si="4"/>
        <v>0</v>
      </c>
      <c r="R52" s="131">
        <f t="shared" si="5"/>
        <v>0</v>
      </c>
      <c r="S52" s="127" cm="1">
        <f t="array" ref="S52">_xlfn.IFS(E52="Air",R52,E52="Sea",M52,E52="Air+Sea",M52+R52)</f>
        <v>180</v>
      </c>
      <c r="T52" s="240"/>
    </row>
    <row r="53" spans="1:20" ht="63.75" customHeight="1" x14ac:dyDescent="0.25">
      <c r="A53" s="1119"/>
      <c r="B53" s="287" t="s">
        <v>396</v>
      </c>
      <c r="C53" s="77" t="s">
        <v>183</v>
      </c>
      <c r="D53" s="77" t="s">
        <v>229</v>
      </c>
      <c r="E53" s="76" t="s">
        <v>11</v>
      </c>
      <c r="F53" s="77">
        <v>120</v>
      </c>
      <c r="G53" s="265">
        <v>150</v>
      </c>
      <c r="H53" s="282" t="s">
        <v>606</v>
      </c>
      <c r="I53" s="349"/>
      <c r="J53" s="116">
        <v>1</v>
      </c>
      <c r="K53" s="117">
        <v>1</v>
      </c>
      <c r="L53" s="117">
        <f t="shared" si="0"/>
        <v>150</v>
      </c>
      <c r="M53" s="120">
        <f t="shared" si="3"/>
        <v>150</v>
      </c>
      <c r="N53" s="437"/>
      <c r="O53" s="276"/>
      <c r="P53" s="118">
        <v>0</v>
      </c>
      <c r="Q53" s="118">
        <f t="shared" si="4"/>
        <v>0</v>
      </c>
      <c r="R53" s="131">
        <f t="shared" si="5"/>
        <v>0</v>
      </c>
      <c r="S53" s="119" cm="1">
        <f t="array" ref="S53">_xlfn.IFS(E53="Air",R53,E53="Sea",M53,E53="Air+Sea",M53+R53)</f>
        <v>150</v>
      </c>
      <c r="T53" s="240"/>
    </row>
    <row r="54" spans="1:20" x14ac:dyDescent="0.25">
      <c r="A54" s="1119"/>
      <c r="B54" s="284" t="s">
        <v>607</v>
      </c>
      <c r="C54" s="76" t="s">
        <v>183</v>
      </c>
      <c r="D54" s="76" t="s">
        <v>608</v>
      </c>
      <c r="E54" s="76" t="s">
        <v>11</v>
      </c>
      <c r="F54" s="76">
        <v>360</v>
      </c>
      <c r="G54" s="264">
        <v>360</v>
      </c>
      <c r="H54" s="282"/>
      <c r="I54" s="347"/>
      <c r="J54" s="116">
        <v>1</v>
      </c>
      <c r="K54" s="121">
        <v>1</v>
      </c>
      <c r="L54" s="121">
        <f t="shared" si="0"/>
        <v>360</v>
      </c>
      <c r="M54" s="447">
        <f t="shared" si="3"/>
        <v>360</v>
      </c>
      <c r="N54" s="352"/>
      <c r="O54" s="276"/>
      <c r="P54" s="118">
        <v>0</v>
      </c>
      <c r="Q54" s="118">
        <f t="shared" si="4"/>
        <v>0</v>
      </c>
      <c r="R54" s="131">
        <f t="shared" si="5"/>
        <v>0</v>
      </c>
      <c r="S54" s="119" cm="1">
        <f t="array" ref="S54">_xlfn.IFS(E54="Air",R54,E54="Sea",M54,E54="Air+Sea",M54+R54)</f>
        <v>360</v>
      </c>
      <c r="T54" s="240"/>
    </row>
    <row r="55" spans="1:20" x14ac:dyDescent="0.25">
      <c r="A55" s="1119"/>
      <c r="B55" s="303" t="s">
        <v>609</v>
      </c>
      <c r="C55" s="80" t="s">
        <v>183</v>
      </c>
      <c r="D55" s="80" t="s">
        <v>610</v>
      </c>
      <c r="E55" s="80" t="s">
        <v>11</v>
      </c>
      <c r="F55" s="80">
        <v>150</v>
      </c>
      <c r="G55" s="266">
        <v>150</v>
      </c>
      <c r="H55" s="292"/>
      <c r="I55" s="350"/>
      <c r="J55" s="65">
        <v>1</v>
      </c>
      <c r="K55" s="121">
        <v>1</v>
      </c>
      <c r="L55" s="121">
        <f t="shared" ref="L55" si="6">IF(C55="APLL BK",G55,G55*J55)</f>
        <v>150</v>
      </c>
      <c r="M55" s="447">
        <f t="shared" ref="M55" si="7">IFERROR(IF(OR(E55="Sea",E55="Air+Sea"),IF(C55="APLL BK",G55*IF(I55="",1,I55),L55/K55*IF(I55="",1,I55)),0),0)</f>
        <v>150</v>
      </c>
      <c r="N55" s="352"/>
      <c r="O55" s="276"/>
      <c r="P55" s="118">
        <v>0</v>
      </c>
      <c r="Q55" s="118">
        <f t="shared" si="4"/>
        <v>0</v>
      </c>
      <c r="R55" s="131">
        <f t="shared" si="5"/>
        <v>0</v>
      </c>
      <c r="S55" s="127" cm="1">
        <f t="array" ref="S55">_xlfn.IFS(E55="Air",R55,E55="Sea",M55,E55="Air+Sea",M55+R55)</f>
        <v>150</v>
      </c>
      <c r="T55" s="240"/>
    </row>
    <row r="56" spans="1:20" ht="25.5" customHeight="1" x14ac:dyDescent="0.25">
      <c r="A56" s="1119"/>
      <c r="B56" s="284"/>
      <c r="C56" s="76" t="s">
        <v>225</v>
      </c>
      <c r="D56" s="76" t="s">
        <v>524</v>
      </c>
      <c r="E56" s="76" t="s">
        <v>11</v>
      </c>
      <c r="F56" s="76"/>
      <c r="G56" s="264">
        <v>60</v>
      </c>
      <c r="H56" s="282" t="s">
        <v>525</v>
      </c>
      <c r="I56" s="347">
        <v>0.2</v>
      </c>
      <c r="J56" s="116">
        <v>1</v>
      </c>
      <c r="K56" s="207">
        <v>1</v>
      </c>
      <c r="L56" s="207">
        <f t="shared" si="0"/>
        <v>60</v>
      </c>
      <c r="M56" s="241">
        <f t="shared" si="3"/>
        <v>12</v>
      </c>
      <c r="N56" s="352"/>
      <c r="O56" s="276"/>
      <c r="P56" s="118">
        <v>0</v>
      </c>
      <c r="Q56" s="118">
        <f t="shared" si="4"/>
        <v>0</v>
      </c>
      <c r="R56" s="131">
        <f t="shared" si="5"/>
        <v>0</v>
      </c>
      <c r="S56" s="119" cm="1">
        <f t="array" ref="S56">_xlfn.IFS(E56="Air",R56,E56="Sea",M56,E56="Air+Sea",M56+R56)</f>
        <v>12</v>
      </c>
      <c r="T56" s="240"/>
    </row>
    <row r="57" spans="1:20" x14ac:dyDescent="0.25">
      <c r="A57" s="1119"/>
      <c r="B57" s="287" t="s">
        <v>265</v>
      </c>
      <c r="C57" s="77" t="s">
        <v>266</v>
      </c>
      <c r="D57" s="77" t="s">
        <v>265</v>
      </c>
      <c r="E57" s="76" t="s">
        <v>11</v>
      </c>
      <c r="F57" s="77">
        <v>60</v>
      </c>
      <c r="G57" s="265">
        <v>60</v>
      </c>
      <c r="H57" s="282"/>
      <c r="I57" s="349"/>
      <c r="J57" s="116">
        <v>1</v>
      </c>
      <c r="K57" s="117">
        <v>1</v>
      </c>
      <c r="L57" s="117">
        <f t="shared" si="0"/>
        <v>60</v>
      </c>
      <c r="M57" s="120">
        <f t="shared" si="3"/>
        <v>60</v>
      </c>
      <c r="N57" s="437"/>
      <c r="O57" s="276"/>
      <c r="P57" s="118">
        <v>0</v>
      </c>
      <c r="Q57" s="118">
        <f t="shared" si="4"/>
        <v>0</v>
      </c>
      <c r="R57" s="131">
        <f t="shared" si="5"/>
        <v>0</v>
      </c>
      <c r="S57" s="119" cm="1">
        <f t="array" ref="S57">_xlfn.IFS(E57="Air",R57,E57="Sea",M57,E57="Air+Sea",M57+R57)</f>
        <v>60</v>
      </c>
      <c r="T57" s="240"/>
    </row>
    <row r="58" spans="1:20" x14ac:dyDescent="0.25">
      <c r="A58" s="1119"/>
      <c r="B58" s="287" t="s">
        <v>337</v>
      </c>
      <c r="C58" s="77" t="s">
        <v>183</v>
      </c>
      <c r="D58" s="77" t="s">
        <v>338</v>
      </c>
      <c r="E58" s="76" t="s">
        <v>11</v>
      </c>
      <c r="F58" s="77">
        <v>205</v>
      </c>
      <c r="G58" s="265">
        <v>205</v>
      </c>
      <c r="H58" s="282"/>
      <c r="I58" s="349"/>
      <c r="J58" s="116">
        <v>1</v>
      </c>
      <c r="K58" s="117">
        <v>1</v>
      </c>
      <c r="L58" s="117">
        <f t="shared" si="0"/>
        <v>205</v>
      </c>
      <c r="M58" s="120">
        <f t="shared" si="3"/>
        <v>205</v>
      </c>
      <c r="N58" s="437"/>
      <c r="O58" s="276"/>
      <c r="P58" s="118">
        <v>0</v>
      </c>
      <c r="Q58" s="118">
        <f t="shared" si="4"/>
        <v>0</v>
      </c>
      <c r="R58" s="131">
        <f t="shared" si="5"/>
        <v>0</v>
      </c>
      <c r="S58" s="119" cm="1">
        <f t="array" ref="S58">_xlfn.IFS(E58="Air",R58,E58="Sea",M58,E58="Air+Sea",M58+R58)</f>
        <v>205</v>
      </c>
      <c r="T58" s="240"/>
    </row>
    <row r="59" spans="1:20" ht="16.5" customHeight="1" x14ac:dyDescent="0.25">
      <c r="A59" s="1119"/>
      <c r="B59" s="304" t="s">
        <v>570</v>
      </c>
      <c r="C59" s="84" t="s">
        <v>183</v>
      </c>
      <c r="D59" s="84" t="s">
        <v>570</v>
      </c>
      <c r="E59" s="80" t="s">
        <v>11</v>
      </c>
      <c r="F59" s="84">
        <v>60</v>
      </c>
      <c r="G59" s="268">
        <v>60</v>
      </c>
      <c r="H59" s="292"/>
      <c r="I59" s="354"/>
      <c r="J59" s="65">
        <v>1</v>
      </c>
      <c r="K59" s="121">
        <v>1</v>
      </c>
      <c r="L59" s="121">
        <f t="shared" si="0"/>
        <v>60</v>
      </c>
      <c r="M59" s="122">
        <f t="shared" si="3"/>
        <v>60</v>
      </c>
      <c r="N59" s="437"/>
      <c r="O59" s="276"/>
      <c r="P59" s="118">
        <v>0</v>
      </c>
      <c r="Q59" s="118">
        <f t="shared" si="4"/>
        <v>0</v>
      </c>
      <c r="R59" s="131">
        <f t="shared" si="5"/>
        <v>0</v>
      </c>
      <c r="S59" s="127" cm="1">
        <f t="array" ref="S59">_xlfn.IFS(E59="Air",R59,E59="Sea",M59,E59="Air+Sea",M59+R59)</f>
        <v>60</v>
      </c>
      <c r="T59" s="240"/>
    </row>
    <row r="60" spans="1:20" x14ac:dyDescent="0.25">
      <c r="A60" s="1119"/>
      <c r="B60" s="297" t="s">
        <v>240</v>
      </c>
      <c r="C60" s="81" t="s">
        <v>241</v>
      </c>
      <c r="D60" s="81" t="s">
        <v>240</v>
      </c>
      <c r="E60" s="81"/>
      <c r="F60" s="81"/>
      <c r="G60" s="267"/>
      <c r="H60" s="298"/>
      <c r="I60" s="352"/>
      <c r="J60" s="124"/>
      <c r="K60" s="118">
        <v>1</v>
      </c>
      <c r="L60" s="118">
        <f t="shared" si="0"/>
        <v>0</v>
      </c>
      <c r="M60" s="208">
        <f t="shared" si="3"/>
        <v>0</v>
      </c>
      <c r="N60" s="352"/>
      <c r="O60" s="276"/>
      <c r="P60" s="118">
        <v>0</v>
      </c>
      <c r="Q60" s="118">
        <f t="shared" si="4"/>
        <v>0</v>
      </c>
      <c r="R60" s="131">
        <f t="shared" si="5"/>
        <v>0</v>
      </c>
      <c r="S60" s="126" t="e" cm="1">
        <f t="array" ref="S60">_xlfn.IFS(E60="Air",R60,E60="Sea",M60,E60="Air+Sea",M60+R60)</f>
        <v>#N/A</v>
      </c>
      <c r="T60" s="240"/>
    </row>
    <row r="61" spans="1:20" x14ac:dyDescent="0.25">
      <c r="A61" s="1119"/>
      <c r="B61" s="303" t="s">
        <v>573</v>
      </c>
      <c r="C61" s="80" t="s">
        <v>183</v>
      </c>
      <c r="D61" s="80" t="s">
        <v>574</v>
      </c>
      <c r="E61" s="80" t="s">
        <v>11</v>
      </c>
      <c r="F61" s="80">
        <v>120</v>
      </c>
      <c r="G61" s="266">
        <v>120</v>
      </c>
      <c r="H61" s="292"/>
      <c r="I61" s="350"/>
      <c r="J61" s="65">
        <v>1</v>
      </c>
      <c r="K61" s="121">
        <v>1</v>
      </c>
      <c r="L61" s="121">
        <f t="shared" si="0"/>
        <v>120</v>
      </c>
      <c r="M61" s="122">
        <f t="shared" si="3"/>
        <v>120</v>
      </c>
      <c r="N61" s="352"/>
      <c r="O61" s="276"/>
      <c r="P61" s="118">
        <v>0</v>
      </c>
      <c r="Q61" s="118">
        <f t="shared" si="4"/>
        <v>0</v>
      </c>
      <c r="R61" s="131">
        <f t="shared" si="5"/>
        <v>0</v>
      </c>
      <c r="S61" s="127" cm="1">
        <f t="array" ref="S61">_xlfn.IFS(E61="Air",R61,E61="Sea",M61,E61="Air+Sea",M61+R61)</f>
        <v>120</v>
      </c>
      <c r="T61" s="240"/>
    </row>
    <row r="62" spans="1:20" x14ac:dyDescent="0.25">
      <c r="A62" s="1119"/>
      <c r="B62" s="440" t="s">
        <v>253</v>
      </c>
      <c r="C62" s="434" t="s">
        <v>183</v>
      </c>
      <c r="D62" s="434" t="s">
        <v>253</v>
      </c>
      <c r="E62" s="86"/>
      <c r="F62" s="434"/>
      <c r="G62" s="444"/>
      <c r="H62" s="438"/>
      <c r="I62" s="454"/>
      <c r="J62" s="135">
        <v>1</v>
      </c>
      <c r="K62" s="136">
        <v>1</v>
      </c>
      <c r="L62" s="136">
        <f t="shared" si="0"/>
        <v>0</v>
      </c>
      <c r="M62" s="446">
        <f t="shared" si="3"/>
        <v>0</v>
      </c>
      <c r="N62" s="437"/>
      <c r="O62" s="276"/>
      <c r="P62" s="118">
        <v>0</v>
      </c>
      <c r="Q62" s="118">
        <f t="shared" si="4"/>
        <v>0</v>
      </c>
      <c r="R62" s="131">
        <f t="shared" si="5"/>
        <v>0</v>
      </c>
      <c r="S62" s="126" t="e" cm="1">
        <f t="array" ref="S62">_xlfn.IFS(E62="Air",R62,E62="Sea",M62,E62="Air+Sea",M62+R62)</f>
        <v>#N/A</v>
      </c>
      <c r="T62" s="240"/>
    </row>
    <row r="63" spans="1:20" ht="26.25" customHeight="1" x14ac:dyDescent="0.25">
      <c r="A63" s="1119"/>
      <c r="B63" s="1080" t="s">
        <v>258</v>
      </c>
      <c r="C63" s="77" t="s">
        <v>183</v>
      </c>
      <c r="D63" s="77" t="s">
        <v>397</v>
      </c>
      <c r="E63" s="76" t="s">
        <v>11</v>
      </c>
      <c r="F63" s="77">
        <v>30</v>
      </c>
      <c r="G63" s="265">
        <v>30</v>
      </c>
      <c r="H63" s="282"/>
      <c r="I63" s="349"/>
      <c r="J63" s="116">
        <v>1</v>
      </c>
      <c r="K63" s="117">
        <v>1</v>
      </c>
      <c r="L63" s="117">
        <f t="shared" si="0"/>
        <v>30</v>
      </c>
      <c r="M63" s="120">
        <f t="shared" si="3"/>
        <v>30</v>
      </c>
      <c r="N63" s="437"/>
      <c r="O63" s="276"/>
      <c r="P63" s="118">
        <v>0</v>
      </c>
      <c r="Q63" s="118">
        <f t="shared" si="4"/>
        <v>0</v>
      </c>
      <c r="R63" s="131">
        <f t="shared" si="5"/>
        <v>0</v>
      </c>
      <c r="S63" s="119" cm="1">
        <f t="array" ref="S63">_xlfn.IFS(E63="Air",R63,E63="Sea",M63,E63="Air+Sea",M63+R63)</f>
        <v>30</v>
      </c>
      <c r="T63" s="240"/>
    </row>
    <row r="64" spans="1:20" x14ac:dyDescent="0.25">
      <c r="A64" s="1119"/>
      <c r="B64" s="1080"/>
      <c r="C64" s="77" t="s">
        <v>183</v>
      </c>
      <c r="D64" s="77" t="s">
        <v>258</v>
      </c>
      <c r="E64" s="76" t="s">
        <v>11</v>
      </c>
      <c r="F64" s="77">
        <v>55</v>
      </c>
      <c r="G64" s="265">
        <v>90</v>
      </c>
      <c r="H64" s="282"/>
      <c r="I64" s="349"/>
      <c r="J64" s="116">
        <v>1</v>
      </c>
      <c r="K64" s="117">
        <v>1</v>
      </c>
      <c r="L64" s="117">
        <f t="shared" si="0"/>
        <v>90</v>
      </c>
      <c r="M64" s="120">
        <f t="shared" si="3"/>
        <v>90</v>
      </c>
      <c r="N64" s="437"/>
      <c r="O64" s="276"/>
      <c r="P64" s="118">
        <v>0</v>
      </c>
      <c r="Q64" s="118">
        <f t="shared" si="4"/>
        <v>0</v>
      </c>
      <c r="R64" s="131">
        <f t="shared" si="5"/>
        <v>0</v>
      </c>
      <c r="S64" s="119" cm="1">
        <f t="array" ref="S64">_xlfn.IFS(E64="Air",R64,E64="Sea",M64,E64="Air+Sea",M64+R64)</f>
        <v>90</v>
      </c>
      <c r="T64" s="240"/>
    </row>
    <row r="65" spans="1:20" ht="45" x14ac:dyDescent="0.25">
      <c r="A65" s="1119"/>
      <c r="B65" s="440" t="s">
        <v>398</v>
      </c>
      <c r="C65" s="434" t="s">
        <v>183</v>
      </c>
      <c r="D65" s="434" t="s">
        <v>260</v>
      </c>
      <c r="E65" s="86"/>
      <c r="F65" s="434">
        <v>115</v>
      </c>
      <c r="G65" s="444">
        <v>115</v>
      </c>
      <c r="H65" s="438"/>
      <c r="I65" s="454"/>
      <c r="J65" s="135"/>
      <c r="K65" s="136">
        <v>1</v>
      </c>
      <c r="L65" s="136">
        <f t="shared" si="0"/>
        <v>0</v>
      </c>
      <c r="M65" s="446">
        <f t="shared" si="3"/>
        <v>0</v>
      </c>
      <c r="N65" s="437"/>
      <c r="O65" s="276"/>
      <c r="P65" s="118">
        <v>0</v>
      </c>
      <c r="Q65" s="118">
        <f t="shared" si="4"/>
        <v>0</v>
      </c>
      <c r="R65" s="131">
        <f t="shared" si="5"/>
        <v>0</v>
      </c>
      <c r="S65" s="129" t="e" cm="1">
        <f t="array" ref="S65">_xlfn.IFS(E65="Air",R65,E65="Sea",M65,E65="Air+Sea",M65+R65)</f>
        <v>#N/A</v>
      </c>
      <c r="T65" s="240"/>
    </row>
    <row r="66" spans="1:20" x14ac:dyDescent="0.25">
      <c r="A66" s="1119"/>
      <c r="B66" s="297" t="s">
        <v>399</v>
      </c>
      <c r="C66" s="81" t="s">
        <v>400</v>
      </c>
      <c r="D66" s="81" t="s">
        <v>386</v>
      </c>
      <c r="E66" s="81"/>
      <c r="F66" s="81"/>
      <c r="G66" s="267"/>
      <c r="H66" s="298"/>
      <c r="I66" s="352"/>
      <c r="J66" s="124"/>
      <c r="K66" s="118">
        <v>1</v>
      </c>
      <c r="L66" s="118">
        <f t="shared" si="0"/>
        <v>0</v>
      </c>
      <c r="M66" s="208">
        <f t="shared" si="3"/>
        <v>0</v>
      </c>
      <c r="N66" s="352"/>
      <c r="O66" s="276"/>
      <c r="P66" s="118">
        <v>0</v>
      </c>
      <c r="Q66" s="118">
        <f t="shared" si="4"/>
        <v>0</v>
      </c>
      <c r="R66" s="131">
        <f t="shared" si="5"/>
        <v>0</v>
      </c>
      <c r="S66" s="126" t="e" cm="1">
        <f t="array" ref="S66">_xlfn.IFS(E66="Air",R66,E66="Sea",M66,E66="Air+Sea",M66+R66)</f>
        <v>#N/A</v>
      </c>
      <c r="T66" s="240"/>
    </row>
    <row r="67" spans="1:20" x14ac:dyDescent="0.25">
      <c r="A67" s="1119"/>
      <c r="B67" s="297" t="s">
        <v>401</v>
      </c>
      <c r="C67" s="81" t="s">
        <v>183</v>
      </c>
      <c r="D67" s="81" t="s">
        <v>386</v>
      </c>
      <c r="E67" s="81"/>
      <c r="F67" s="81"/>
      <c r="G67" s="267"/>
      <c r="H67" s="298"/>
      <c r="I67" s="352"/>
      <c r="J67" s="124"/>
      <c r="K67" s="118">
        <v>1</v>
      </c>
      <c r="L67" s="118">
        <f t="shared" si="0"/>
        <v>0</v>
      </c>
      <c r="M67" s="208">
        <f t="shared" si="3"/>
        <v>0</v>
      </c>
      <c r="N67" s="352"/>
      <c r="O67" s="276"/>
      <c r="P67" s="118">
        <v>0</v>
      </c>
      <c r="Q67" s="118">
        <f t="shared" si="4"/>
        <v>0</v>
      </c>
      <c r="R67" s="131">
        <f t="shared" si="5"/>
        <v>0</v>
      </c>
      <c r="S67" s="126" t="e" cm="1">
        <f t="array" ref="S67">_xlfn.IFS(E67="Air",R67,E67="Sea",M67,E67="Air+Sea",M67+R67)</f>
        <v>#N/A</v>
      </c>
      <c r="T67" s="240"/>
    </row>
    <row r="68" spans="1:20" x14ac:dyDescent="0.25">
      <c r="A68" s="1119"/>
      <c r="B68" s="297" t="s">
        <v>402</v>
      </c>
      <c r="C68" s="81" t="s">
        <v>153</v>
      </c>
      <c r="D68" s="81" t="s">
        <v>386</v>
      </c>
      <c r="E68" s="81"/>
      <c r="F68" s="81"/>
      <c r="G68" s="267"/>
      <c r="H68" s="298"/>
      <c r="I68" s="352"/>
      <c r="J68" s="124"/>
      <c r="K68" s="118">
        <v>1</v>
      </c>
      <c r="L68" s="118">
        <f t="shared" si="0"/>
        <v>0</v>
      </c>
      <c r="M68" s="208">
        <f t="shared" si="3"/>
        <v>0</v>
      </c>
      <c r="N68" s="352"/>
      <c r="O68" s="276"/>
      <c r="P68" s="118">
        <v>0</v>
      </c>
      <c r="Q68" s="118">
        <f t="shared" si="4"/>
        <v>0</v>
      </c>
      <c r="R68" s="131">
        <f t="shared" si="5"/>
        <v>0</v>
      </c>
      <c r="S68" s="126" t="e" cm="1">
        <f t="array" ref="S68">_xlfn.IFS(E68="Air",R68,E68="Sea",M68,E68="Air+Sea",M68+R68)</f>
        <v>#N/A</v>
      </c>
      <c r="T68" s="240"/>
    </row>
    <row r="69" spans="1:20" x14ac:dyDescent="0.25">
      <c r="A69" s="1119"/>
      <c r="B69" s="297" t="s">
        <v>403</v>
      </c>
      <c r="C69" s="81" t="s">
        <v>266</v>
      </c>
      <c r="D69" s="81"/>
      <c r="E69" s="81"/>
      <c r="F69" s="81"/>
      <c r="G69" s="267"/>
      <c r="H69" s="298"/>
      <c r="I69" s="352"/>
      <c r="J69" s="124"/>
      <c r="K69" s="118">
        <v>1</v>
      </c>
      <c r="L69" s="118">
        <f t="shared" si="0"/>
        <v>0</v>
      </c>
      <c r="M69" s="208">
        <f t="shared" si="3"/>
        <v>0</v>
      </c>
      <c r="N69" s="352"/>
      <c r="O69" s="276"/>
      <c r="P69" s="118">
        <v>0</v>
      </c>
      <c r="Q69" s="118">
        <f t="shared" si="4"/>
        <v>0</v>
      </c>
      <c r="R69" s="131">
        <f t="shared" si="5"/>
        <v>0</v>
      </c>
      <c r="S69" s="126" t="e" cm="1">
        <f t="array" ref="S69">_xlfn.IFS(E69="Air",R69,E69="Sea",M69,E69="Air+Sea",M69+R69)</f>
        <v>#N/A</v>
      </c>
      <c r="T69" s="240"/>
    </row>
    <row r="70" spans="1:20" ht="29.25" customHeight="1" x14ac:dyDescent="0.25">
      <c r="A70" s="1119"/>
      <c r="B70" s="1080" t="s">
        <v>269</v>
      </c>
      <c r="C70" s="77" t="s">
        <v>404</v>
      </c>
      <c r="D70" s="77" t="s">
        <v>405</v>
      </c>
      <c r="E70" s="76" t="s">
        <v>11</v>
      </c>
      <c r="F70" s="77">
        <v>30</v>
      </c>
      <c r="G70" s="265">
        <v>30</v>
      </c>
      <c r="H70" s="282"/>
      <c r="I70" s="349"/>
      <c r="J70" s="116">
        <v>1</v>
      </c>
      <c r="K70" s="117">
        <v>1</v>
      </c>
      <c r="L70" s="117">
        <f t="shared" si="0"/>
        <v>30</v>
      </c>
      <c r="M70" s="120">
        <f t="shared" si="3"/>
        <v>30</v>
      </c>
      <c r="N70" s="437"/>
      <c r="O70" s="276"/>
      <c r="P70" s="118">
        <v>0</v>
      </c>
      <c r="Q70" s="118">
        <f t="shared" si="4"/>
        <v>0</v>
      </c>
      <c r="R70" s="131">
        <f t="shared" si="5"/>
        <v>0</v>
      </c>
      <c r="S70" s="119" cm="1">
        <f t="array" ref="S70">_xlfn.IFS(E70="Air",R70,E70="Sea",M70,E70="Air+Sea",M70+R70)</f>
        <v>30</v>
      </c>
      <c r="T70" s="240"/>
    </row>
    <row r="71" spans="1:20" ht="25.5" customHeight="1" x14ac:dyDescent="0.25">
      <c r="A71" s="1119"/>
      <c r="B71" s="1080"/>
      <c r="C71" s="77" t="s">
        <v>404</v>
      </c>
      <c r="D71" s="77" t="s">
        <v>611</v>
      </c>
      <c r="E71" s="76" t="s">
        <v>11</v>
      </c>
      <c r="F71" s="77">
        <v>180</v>
      </c>
      <c r="G71" s="265">
        <v>240</v>
      </c>
      <c r="H71" s="282"/>
      <c r="I71" s="349"/>
      <c r="J71" s="116">
        <v>1</v>
      </c>
      <c r="K71" s="117">
        <v>1</v>
      </c>
      <c r="L71" s="117">
        <f t="shared" si="0"/>
        <v>240</v>
      </c>
      <c r="M71" s="120">
        <f t="shared" si="3"/>
        <v>240</v>
      </c>
      <c r="N71" s="437"/>
      <c r="O71" s="276"/>
      <c r="P71" s="118">
        <v>0</v>
      </c>
      <c r="Q71" s="118">
        <f t="shared" si="4"/>
        <v>0</v>
      </c>
      <c r="R71" s="131">
        <f t="shared" si="5"/>
        <v>0</v>
      </c>
      <c r="S71" s="119" cm="1">
        <f t="array" ref="S71">_xlfn.IFS(E71="Air",R71,E71="Sea",M71,E71="Air+Sea",M71+R71)</f>
        <v>240</v>
      </c>
      <c r="T71" s="240"/>
    </row>
    <row r="72" spans="1:20" ht="15" customHeight="1" x14ac:dyDescent="0.25">
      <c r="A72" s="1119"/>
      <c r="B72" s="1085" t="s">
        <v>612</v>
      </c>
      <c r="C72" s="80" t="s">
        <v>183</v>
      </c>
      <c r="D72" s="80" t="s">
        <v>613</v>
      </c>
      <c r="E72" s="80" t="s">
        <v>11</v>
      </c>
      <c r="F72" s="80">
        <v>100</v>
      </c>
      <c r="G72" s="266">
        <v>100</v>
      </c>
      <c r="H72" s="292"/>
      <c r="I72" s="350"/>
      <c r="J72" s="65">
        <v>1</v>
      </c>
      <c r="K72" s="121">
        <v>1</v>
      </c>
      <c r="L72" s="121">
        <f t="shared" si="0"/>
        <v>100</v>
      </c>
      <c r="M72" s="447">
        <f t="shared" si="3"/>
        <v>100</v>
      </c>
      <c r="N72" s="352"/>
      <c r="O72" s="276"/>
      <c r="P72" s="118">
        <v>0</v>
      </c>
      <c r="Q72" s="118">
        <f t="shared" si="4"/>
        <v>0</v>
      </c>
      <c r="R72" s="131">
        <f t="shared" si="5"/>
        <v>0</v>
      </c>
      <c r="S72" s="127" cm="1">
        <f t="array" ref="S72">_xlfn.IFS(E72="Air",R72,E72="Sea",M72,E72="Air+Sea",M72+R72)</f>
        <v>100</v>
      </c>
      <c r="T72" s="240"/>
    </row>
    <row r="73" spans="1:20" x14ac:dyDescent="0.25">
      <c r="A73" s="1119"/>
      <c r="B73" s="1085"/>
      <c r="C73" s="80" t="s">
        <v>183</v>
      </c>
      <c r="D73" s="80" t="s">
        <v>614</v>
      </c>
      <c r="E73" s="80" t="s">
        <v>11</v>
      </c>
      <c r="F73" s="80">
        <v>80</v>
      </c>
      <c r="G73" s="266">
        <v>80</v>
      </c>
      <c r="H73" s="292"/>
      <c r="I73" s="350"/>
      <c r="J73" s="65">
        <v>1</v>
      </c>
      <c r="K73" s="121">
        <v>1</v>
      </c>
      <c r="L73" s="121">
        <f t="shared" si="0"/>
        <v>80</v>
      </c>
      <c r="M73" s="447">
        <f t="shared" si="3"/>
        <v>80</v>
      </c>
      <c r="N73" s="352"/>
      <c r="O73" s="276"/>
      <c r="P73" s="118">
        <v>0</v>
      </c>
      <c r="Q73" s="118">
        <f t="shared" si="4"/>
        <v>0</v>
      </c>
      <c r="R73" s="131">
        <f t="shared" si="5"/>
        <v>0</v>
      </c>
      <c r="S73" s="127" cm="1">
        <f t="array" ref="S73">_xlfn.IFS(E73="Air",R73,E73="Sea",M73,E73="Air+Sea",M73+R73)</f>
        <v>80</v>
      </c>
      <c r="T73" s="240"/>
    </row>
    <row r="74" spans="1:20" x14ac:dyDescent="0.25">
      <c r="A74" s="1119"/>
      <c r="B74" s="1085"/>
      <c r="C74" s="80" t="s">
        <v>183</v>
      </c>
      <c r="D74" s="80" t="s">
        <v>615</v>
      </c>
      <c r="E74" s="80" t="s">
        <v>11</v>
      </c>
      <c r="F74" s="80">
        <v>80</v>
      </c>
      <c r="G74" s="266">
        <v>80</v>
      </c>
      <c r="H74" s="292"/>
      <c r="I74" s="350"/>
      <c r="J74" s="65">
        <v>1</v>
      </c>
      <c r="K74" s="121">
        <v>1</v>
      </c>
      <c r="L74" s="121">
        <f t="shared" si="0"/>
        <v>80</v>
      </c>
      <c r="M74" s="447">
        <f t="shared" si="3"/>
        <v>80</v>
      </c>
      <c r="N74" s="352"/>
      <c r="O74" s="276"/>
      <c r="P74" s="118">
        <v>0</v>
      </c>
      <c r="Q74" s="118">
        <f t="shared" si="4"/>
        <v>0</v>
      </c>
      <c r="R74" s="131">
        <f t="shared" si="5"/>
        <v>0</v>
      </c>
      <c r="S74" s="127" cm="1">
        <f t="array" ref="S74">_xlfn.IFS(E74="Air",R74,E74="Sea",M74,E74="Air+Sea",M74+R74)</f>
        <v>80</v>
      </c>
      <c r="T74" s="240"/>
    </row>
    <row r="75" spans="1:20" x14ac:dyDescent="0.25">
      <c r="A75" s="1119"/>
      <c r="B75" s="1085" t="s">
        <v>616</v>
      </c>
      <c r="C75" s="84" t="s">
        <v>266</v>
      </c>
      <c r="D75" s="84" t="s">
        <v>617</v>
      </c>
      <c r="E75" s="80" t="s">
        <v>11</v>
      </c>
      <c r="F75" s="84">
        <v>60</v>
      </c>
      <c r="G75" s="268">
        <v>60</v>
      </c>
      <c r="H75" s="292"/>
      <c r="I75" s="350"/>
      <c r="J75" s="65">
        <v>1</v>
      </c>
      <c r="K75" s="121">
        <v>1</v>
      </c>
      <c r="L75" s="121">
        <f t="shared" si="0"/>
        <v>60</v>
      </c>
      <c r="M75" s="122">
        <f t="shared" si="3"/>
        <v>60</v>
      </c>
      <c r="N75" s="352"/>
      <c r="O75" s="276"/>
      <c r="P75" s="118">
        <v>0</v>
      </c>
      <c r="Q75" s="118">
        <f t="shared" si="4"/>
        <v>0</v>
      </c>
      <c r="R75" s="131">
        <f t="shared" si="5"/>
        <v>0</v>
      </c>
      <c r="S75" s="127" cm="1">
        <f t="array" ref="S75">_xlfn.IFS(E75="Air",R75,E75="Sea",M75,E75="Air+Sea",M75+R75)</f>
        <v>60</v>
      </c>
      <c r="T75" s="240"/>
    </row>
    <row r="76" spans="1:20" x14ac:dyDescent="0.25">
      <c r="A76" s="1119"/>
      <c r="B76" s="1085"/>
      <c r="C76" s="84" t="s">
        <v>266</v>
      </c>
      <c r="D76" s="84" t="s">
        <v>618</v>
      </c>
      <c r="E76" s="80" t="s">
        <v>11</v>
      </c>
      <c r="F76" s="84">
        <v>60</v>
      </c>
      <c r="G76" s="268">
        <v>75</v>
      </c>
      <c r="H76" s="292"/>
      <c r="I76" s="350"/>
      <c r="J76" s="65">
        <v>1</v>
      </c>
      <c r="K76" s="121">
        <v>1</v>
      </c>
      <c r="L76" s="121">
        <f t="shared" si="0"/>
        <v>75</v>
      </c>
      <c r="M76" s="122">
        <f t="shared" si="3"/>
        <v>75</v>
      </c>
      <c r="N76" s="352"/>
      <c r="O76" s="276"/>
      <c r="P76" s="118">
        <v>0</v>
      </c>
      <c r="Q76" s="118">
        <f t="shared" si="4"/>
        <v>0</v>
      </c>
      <c r="R76" s="131">
        <f t="shared" si="5"/>
        <v>0</v>
      </c>
      <c r="S76" s="127" cm="1">
        <f t="array" ref="S76">_xlfn.IFS(E76="Air",R76,E76="Sea",M76,E76="Air+Sea",M76+R76)</f>
        <v>75</v>
      </c>
      <c r="T76" s="240"/>
    </row>
    <row r="77" spans="1:20" x14ac:dyDescent="0.25">
      <c r="A77" s="1119"/>
      <c r="B77" s="1085" t="s">
        <v>532</v>
      </c>
      <c r="C77" s="84" t="s">
        <v>183</v>
      </c>
      <c r="D77" s="84" t="s">
        <v>533</v>
      </c>
      <c r="E77" s="80" t="s">
        <v>11</v>
      </c>
      <c r="F77" s="84">
        <v>100</v>
      </c>
      <c r="G77" s="268">
        <v>100</v>
      </c>
      <c r="H77" s="292"/>
      <c r="I77" s="350"/>
      <c r="J77" s="65">
        <v>1</v>
      </c>
      <c r="K77" s="121">
        <v>1</v>
      </c>
      <c r="L77" s="121">
        <f t="shared" si="0"/>
        <v>100</v>
      </c>
      <c r="M77" s="122">
        <f t="shared" si="3"/>
        <v>100</v>
      </c>
      <c r="N77" s="352"/>
      <c r="O77" s="276"/>
      <c r="P77" s="118">
        <v>0</v>
      </c>
      <c r="Q77" s="118">
        <f t="shared" si="4"/>
        <v>0</v>
      </c>
      <c r="R77" s="131">
        <f t="shared" si="5"/>
        <v>0</v>
      </c>
      <c r="S77" s="127" cm="1">
        <f t="array" ref="S77">_xlfn.IFS(E77="Air",R77,E77="Sea",M77,E77="Air+Sea",M77+R77)</f>
        <v>100</v>
      </c>
      <c r="T77" s="240"/>
    </row>
    <row r="78" spans="1:20" ht="25.5" customHeight="1" x14ac:dyDescent="0.25">
      <c r="A78" s="1119"/>
      <c r="B78" s="1085"/>
      <c r="C78" s="84" t="s">
        <v>266</v>
      </c>
      <c r="D78" s="84" t="s">
        <v>534</v>
      </c>
      <c r="E78" s="80" t="s">
        <v>11</v>
      </c>
      <c r="F78" s="84">
        <v>360</v>
      </c>
      <c r="G78" s="268">
        <v>360</v>
      </c>
      <c r="H78" s="292"/>
      <c r="I78" s="350"/>
      <c r="J78" s="65">
        <v>1</v>
      </c>
      <c r="K78" s="121">
        <v>1</v>
      </c>
      <c r="L78" s="121">
        <f t="shared" si="0"/>
        <v>360</v>
      </c>
      <c r="M78" s="122">
        <f t="shared" si="3"/>
        <v>360</v>
      </c>
      <c r="N78" s="352"/>
      <c r="O78" s="276"/>
      <c r="P78" s="118">
        <v>0</v>
      </c>
      <c r="Q78" s="118">
        <f t="shared" ref="Q78:Q103" si="8">IF(C78="APLL BK",G78,G78*O78)</f>
        <v>0</v>
      </c>
      <c r="R78" s="131">
        <f t="shared" ref="R78:R103" si="9">IFERROR(IF(OR(E78="Air",E78="Air+Sea"),IF(C78="APLL BK",G78*IF(N78="",1,N78),Q78/P78*IF(N78="",1,N78)),0),0)</f>
        <v>0</v>
      </c>
      <c r="S78" s="127" cm="1">
        <f t="array" ref="S78">_xlfn.IFS(E78="Air",R78,E78="Sea",M78,E78="Air+Sea",M78+R78)</f>
        <v>360</v>
      </c>
      <c r="T78" s="240"/>
    </row>
    <row r="79" spans="1:20" ht="25.5" customHeight="1" x14ac:dyDescent="0.25">
      <c r="A79" s="1119"/>
      <c r="B79" s="1085"/>
      <c r="C79" s="84" t="s">
        <v>183</v>
      </c>
      <c r="D79" s="84" t="s">
        <v>535</v>
      </c>
      <c r="E79" s="80" t="s">
        <v>11</v>
      </c>
      <c r="F79" s="84">
        <v>360</v>
      </c>
      <c r="G79" s="268">
        <v>360</v>
      </c>
      <c r="H79" s="292"/>
      <c r="I79" s="350"/>
      <c r="J79" s="65">
        <v>1</v>
      </c>
      <c r="K79" s="121">
        <v>1</v>
      </c>
      <c r="L79" s="121">
        <f t="shared" si="0"/>
        <v>360</v>
      </c>
      <c r="M79" s="122">
        <f t="shared" si="3"/>
        <v>360</v>
      </c>
      <c r="N79" s="352"/>
      <c r="O79" s="276"/>
      <c r="P79" s="118">
        <v>0</v>
      </c>
      <c r="Q79" s="118">
        <f t="shared" si="8"/>
        <v>0</v>
      </c>
      <c r="R79" s="131">
        <f t="shared" si="9"/>
        <v>0</v>
      </c>
      <c r="S79" s="127" cm="1">
        <f t="array" ref="S79">_xlfn.IFS(E79="Air",R79,E79="Sea",M79,E79="Air+Sea",M79+R79)</f>
        <v>360</v>
      </c>
      <c r="T79" s="240"/>
    </row>
    <row r="80" spans="1:20" ht="38.25" customHeight="1" x14ac:dyDescent="0.25">
      <c r="A80" s="1119"/>
      <c r="B80" s="1085"/>
      <c r="C80" s="84" t="s">
        <v>266</v>
      </c>
      <c r="D80" s="84" t="s">
        <v>536</v>
      </c>
      <c r="E80" s="80" t="s">
        <v>11</v>
      </c>
      <c r="F80" s="84">
        <v>240</v>
      </c>
      <c r="G80" s="268">
        <v>240</v>
      </c>
      <c r="H80" s="292" t="s">
        <v>619</v>
      </c>
      <c r="I80" s="350">
        <v>0.6</v>
      </c>
      <c r="J80" s="65">
        <v>1</v>
      </c>
      <c r="K80" s="121">
        <v>1</v>
      </c>
      <c r="L80" s="121">
        <f t="shared" ref="L80" si="10">IF(C80="APLL BK",G80,G80*J80)</f>
        <v>240</v>
      </c>
      <c r="M80" s="122">
        <f t="shared" ref="M80" si="11">IFERROR(IF(OR(E80="Sea",E80="Air+Sea"),IF(C80="APLL BK",G80*IF(I80="",1,I80),L80/K80*IF(I80="",1,I80)),0),0)</f>
        <v>144</v>
      </c>
      <c r="N80" s="352"/>
      <c r="O80" s="276"/>
      <c r="P80" s="118">
        <v>0</v>
      </c>
      <c r="Q80" s="118">
        <f t="shared" si="8"/>
        <v>0</v>
      </c>
      <c r="R80" s="131">
        <f t="shared" si="9"/>
        <v>0</v>
      </c>
      <c r="S80" s="127" cm="1">
        <f t="array" ref="S80">_xlfn.IFS(E80="Air",R80,E80="Sea",M80,E80="Air+Sea",M80+R80)</f>
        <v>144</v>
      </c>
      <c r="T80" s="240"/>
    </row>
    <row r="81" spans="1:20" ht="51" customHeight="1" x14ac:dyDescent="0.25">
      <c r="A81" s="1119"/>
      <c r="B81" s="304" t="s">
        <v>620</v>
      </c>
      <c r="C81" s="84" t="s">
        <v>377</v>
      </c>
      <c r="D81" s="84" t="s">
        <v>621</v>
      </c>
      <c r="E81" s="80" t="s">
        <v>11</v>
      </c>
      <c r="F81" s="84">
        <v>90</v>
      </c>
      <c r="G81" s="268">
        <v>120</v>
      </c>
      <c r="H81" s="292" t="s">
        <v>622</v>
      </c>
      <c r="I81" s="350"/>
      <c r="J81" s="65">
        <v>1</v>
      </c>
      <c r="K81" s="121">
        <v>1</v>
      </c>
      <c r="L81" s="121">
        <f t="shared" si="0"/>
        <v>120</v>
      </c>
      <c r="M81" s="122">
        <f t="shared" si="3"/>
        <v>120</v>
      </c>
      <c r="N81" s="352"/>
      <c r="O81" s="276"/>
      <c r="P81" s="118">
        <v>0</v>
      </c>
      <c r="Q81" s="118">
        <f t="shared" si="8"/>
        <v>0</v>
      </c>
      <c r="R81" s="131">
        <f t="shared" si="9"/>
        <v>0</v>
      </c>
      <c r="S81" s="127" cm="1">
        <f t="array" ref="S81">_xlfn.IFS(E81="Air",R81,E81="Sea",M81,E81="Air+Sea",M81+R81)</f>
        <v>120</v>
      </c>
      <c r="T81" s="240"/>
    </row>
    <row r="82" spans="1:20" x14ac:dyDescent="0.25">
      <c r="A82" s="1119"/>
      <c r="B82" s="297" t="s">
        <v>408</v>
      </c>
      <c r="C82" s="81" t="s">
        <v>153</v>
      </c>
      <c r="D82" s="81" t="s">
        <v>386</v>
      </c>
      <c r="E82" s="81"/>
      <c r="F82" s="81"/>
      <c r="G82" s="267"/>
      <c r="H82" s="298"/>
      <c r="I82" s="352"/>
      <c r="J82" s="124"/>
      <c r="K82" s="118">
        <v>1</v>
      </c>
      <c r="L82" s="118">
        <f t="shared" si="0"/>
        <v>0</v>
      </c>
      <c r="M82" s="208">
        <f t="shared" si="3"/>
        <v>0</v>
      </c>
      <c r="N82" s="352"/>
      <c r="O82" s="276"/>
      <c r="P82" s="118">
        <v>0</v>
      </c>
      <c r="Q82" s="118">
        <f t="shared" si="8"/>
        <v>0</v>
      </c>
      <c r="R82" s="131">
        <f t="shared" si="9"/>
        <v>0</v>
      </c>
      <c r="S82" s="126" t="e" cm="1">
        <f t="array" ref="S82">_xlfn.IFS(E82="Air",R82,E82="Sea",M82,E82="Air+Sea",M82+R82)</f>
        <v>#N/A</v>
      </c>
      <c r="T82" s="240"/>
    </row>
    <row r="83" spans="1:20" ht="15.75" thickBot="1" x14ac:dyDescent="0.3">
      <c r="A83" s="1120"/>
      <c r="B83" s="297" t="s">
        <v>381</v>
      </c>
      <c r="C83" s="81"/>
      <c r="D83" s="81" t="s">
        <v>386</v>
      </c>
      <c r="E83" s="81"/>
      <c r="F83" s="81"/>
      <c r="G83" s="267"/>
      <c r="H83" s="298"/>
      <c r="I83" s="352"/>
      <c r="J83" s="124"/>
      <c r="K83" s="118">
        <v>1</v>
      </c>
      <c r="L83" s="118">
        <f t="shared" si="0"/>
        <v>0</v>
      </c>
      <c r="M83" s="208">
        <f t="shared" si="3"/>
        <v>0</v>
      </c>
      <c r="N83" s="352"/>
      <c r="O83" s="276"/>
      <c r="P83" s="118">
        <v>0</v>
      </c>
      <c r="Q83" s="118">
        <f t="shared" si="8"/>
        <v>0</v>
      </c>
      <c r="R83" s="131">
        <f t="shared" si="9"/>
        <v>0</v>
      </c>
      <c r="S83" s="126" t="e" cm="1">
        <f t="array" ref="S83">_xlfn.IFS(E83="Air",R83,E83="Sea",M83,E83="Air+Sea",M83+R83)</f>
        <v>#N/A</v>
      </c>
      <c r="T83" s="240"/>
    </row>
    <row r="84" spans="1:20" x14ac:dyDescent="0.25">
      <c r="A84" s="1123" t="s">
        <v>409</v>
      </c>
      <c r="B84" s="297" t="s">
        <v>289</v>
      </c>
      <c r="C84" s="81" t="s">
        <v>410</v>
      </c>
      <c r="D84" s="81" t="s">
        <v>291</v>
      </c>
      <c r="E84" s="81"/>
      <c r="F84" s="81"/>
      <c r="G84" s="267"/>
      <c r="H84" s="298"/>
      <c r="I84" s="352"/>
      <c r="J84" s="124"/>
      <c r="K84" s="118">
        <v>1</v>
      </c>
      <c r="L84" s="118">
        <f t="shared" si="0"/>
        <v>0</v>
      </c>
      <c r="M84" s="208">
        <f t="shared" si="3"/>
        <v>0</v>
      </c>
      <c r="N84" s="352"/>
      <c r="O84" s="276"/>
      <c r="P84" s="118">
        <v>0</v>
      </c>
      <c r="Q84" s="118">
        <f t="shared" si="8"/>
        <v>0</v>
      </c>
      <c r="R84" s="131">
        <f t="shared" si="9"/>
        <v>0</v>
      </c>
      <c r="S84" s="126" t="e" cm="1">
        <f t="array" ref="S84">_xlfn.IFS(E84="Air",R84,E84="Sea",M84,E84="Air+Sea",M84+R84)</f>
        <v>#N/A</v>
      </c>
      <c r="T84" s="240"/>
    </row>
    <row r="85" spans="1:20" x14ac:dyDescent="0.25">
      <c r="A85" s="1119"/>
      <c r="B85" s="1080" t="s">
        <v>411</v>
      </c>
      <c r="C85" s="77" t="s">
        <v>266</v>
      </c>
      <c r="D85" s="77" t="s">
        <v>412</v>
      </c>
      <c r="E85" s="76" t="s">
        <v>11</v>
      </c>
      <c r="F85" s="77">
        <v>20</v>
      </c>
      <c r="G85" s="265">
        <v>20</v>
      </c>
      <c r="H85" s="282"/>
      <c r="I85" s="349"/>
      <c r="J85" s="116">
        <v>1</v>
      </c>
      <c r="K85" s="117">
        <v>1</v>
      </c>
      <c r="L85" s="117">
        <f t="shared" si="0"/>
        <v>20</v>
      </c>
      <c r="M85" s="120">
        <f t="shared" si="3"/>
        <v>20</v>
      </c>
      <c r="N85" s="437"/>
      <c r="O85" s="276"/>
      <c r="P85" s="118">
        <v>0</v>
      </c>
      <c r="Q85" s="118">
        <f t="shared" si="8"/>
        <v>0</v>
      </c>
      <c r="R85" s="131">
        <f t="shared" si="9"/>
        <v>0</v>
      </c>
      <c r="S85" s="119" cm="1">
        <f t="array" ref="S85">_xlfn.IFS(E85="Air",R85,E85="Sea",M85,E85="Air+Sea",M85+R85)</f>
        <v>20</v>
      </c>
      <c r="T85" s="240"/>
    </row>
    <row r="86" spans="1:20" x14ac:dyDescent="0.25">
      <c r="A86" s="1119"/>
      <c r="B86" s="1080"/>
      <c r="C86" s="77" t="s">
        <v>266</v>
      </c>
      <c r="D86" s="77" t="s">
        <v>306</v>
      </c>
      <c r="E86" s="76" t="s">
        <v>11</v>
      </c>
      <c r="F86" s="77">
        <v>140</v>
      </c>
      <c r="G86" s="265">
        <v>140</v>
      </c>
      <c r="H86" s="282"/>
      <c r="I86" s="349"/>
      <c r="J86" s="116">
        <v>1</v>
      </c>
      <c r="K86" s="117">
        <v>1</v>
      </c>
      <c r="L86" s="117">
        <f t="shared" si="0"/>
        <v>140</v>
      </c>
      <c r="M86" s="120">
        <f t="shared" si="3"/>
        <v>140</v>
      </c>
      <c r="N86" s="437"/>
      <c r="O86" s="276"/>
      <c r="P86" s="118">
        <v>0</v>
      </c>
      <c r="Q86" s="118">
        <f t="shared" si="8"/>
        <v>0</v>
      </c>
      <c r="R86" s="131">
        <f t="shared" si="9"/>
        <v>0</v>
      </c>
      <c r="S86" s="119" cm="1">
        <f t="array" ref="S86">_xlfn.IFS(E86="Air",R86,E86="Sea",M86,E86="Air+Sea",M86+R86)</f>
        <v>140</v>
      </c>
      <c r="T86" s="240"/>
    </row>
    <row r="87" spans="1:20" ht="14.25" customHeight="1" thickBot="1" x14ac:dyDescent="0.3">
      <c r="A87" s="1124"/>
      <c r="B87" s="297" t="s">
        <v>381</v>
      </c>
      <c r="C87" s="81"/>
      <c r="D87" s="81"/>
      <c r="E87" s="81"/>
      <c r="F87" s="81"/>
      <c r="G87" s="267"/>
      <c r="H87" s="298"/>
      <c r="I87" s="352"/>
      <c r="J87" s="124"/>
      <c r="K87" s="118">
        <v>1</v>
      </c>
      <c r="L87" s="118">
        <f t="shared" si="0"/>
        <v>0</v>
      </c>
      <c r="M87" s="208">
        <f t="shared" si="3"/>
        <v>0</v>
      </c>
      <c r="N87" s="352"/>
      <c r="O87" s="276"/>
      <c r="P87" s="118">
        <v>0</v>
      </c>
      <c r="Q87" s="277">
        <f t="shared" si="8"/>
        <v>0</v>
      </c>
      <c r="R87" s="131">
        <f t="shared" si="9"/>
        <v>0</v>
      </c>
      <c r="S87" s="126" t="e" cm="1">
        <f t="array" ref="S87">_xlfn.IFS(E87="Air",R87,E87="Sea",M87,E87="Air+Sea",M87+R87)</f>
        <v>#N/A</v>
      </c>
      <c r="T87" s="240"/>
    </row>
    <row r="88" spans="1:20" ht="25.5" customHeight="1" x14ac:dyDescent="0.25">
      <c r="A88" s="1118" t="s">
        <v>413</v>
      </c>
      <c r="B88" s="440" t="s">
        <v>311</v>
      </c>
      <c r="C88" s="434" t="s">
        <v>311</v>
      </c>
      <c r="D88" s="434" t="s">
        <v>537</v>
      </c>
      <c r="E88" s="434"/>
      <c r="F88" s="434"/>
      <c r="G88" s="444">
        <v>260</v>
      </c>
      <c r="H88" s="438" t="s">
        <v>537</v>
      </c>
      <c r="I88" s="454"/>
      <c r="J88" s="135"/>
      <c r="K88" s="136">
        <v>1</v>
      </c>
      <c r="L88" s="136">
        <f t="shared" si="0"/>
        <v>0</v>
      </c>
      <c r="M88" s="446">
        <f t="shared" si="3"/>
        <v>0</v>
      </c>
      <c r="N88" s="454"/>
      <c r="O88" s="451"/>
      <c r="P88" s="118">
        <v>0</v>
      </c>
      <c r="Q88" s="277">
        <f t="shared" si="8"/>
        <v>0</v>
      </c>
      <c r="R88" s="131">
        <f t="shared" si="9"/>
        <v>0</v>
      </c>
      <c r="S88" s="126" t="e" cm="1">
        <f t="array" ref="S88">_xlfn.IFS(E88="Air",R88,E88="Sea",M88,E88="Air+Sea",M88+R88)</f>
        <v>#N/A</v>
      </c>
      <c r="T88" s="240"/>
    </row>
    <row r="89" spans="1:20" ht="25.5" customHeight="1" x14ac:dyDescent="0.25">
      <c r="A89" s="1119"/>
      <c r="B89" s="440"/>
      <c r="C89" s="434" t="s">
        <v>311</v>
      </c>
      <c r="D89" s="434" t="s">
        <v>538</v>
      </c>
      <c r="E89" s="434"/>
      <c r="F89" s="434"/>
      <c r="G89" s="444">
        <v>900</v>
      </c>
      <c r="H89" s="438"/>
      <c r="I89" s="454"/>
      <c r="J89" s="135"/>
      <c r="K89" s="136">
        <v>1</v>
      </c>
      <c r="L89" s="136">
        <f t="shared" si="0"/>
        <v>0</v>
      </c>
      <c r="M89" s="446">
        <f t="shared" si="3"/>
        <v>0</v>
      </c>
      <c r="N89" s="454"/>
      <c r="O89" s="451"/>
      <c r="P89" s="118">
        <v>0</v>
      </c>
      <c r="Q89" s="277">
        <f t="shared" si="8"/>
        <v>0</v>
      </c>
      <c r="R89" s="131">
        <f t="shared" si="9"/>
        <v>0</v>
      </c>
      <c r="S89" s="126" t="e" cm="1">
        <f t="array" ref="S89">_xlfn.IFS(E89="Air",R89,E89="Sea",M89,E89="Air+Sea",M89+R89)</f>
        <v>#N/A</v>
      </c>
      <c r="T89" s="240"/>
    </row>
    <row r="90" spans="1:20" x14ac:dyDescent="0.25">
      <c r="A90" s="1119"/>
      <c r="B90" s="297" t="s">
        <v>381</v>
      </c>
      <c r="C90" s="81"/>
      <c r="D90" s="81"/>
      <c r="E90" s="81"/>
      <c r="F90" s="81"/>
      <c r="G90" s="267"/>
      <c r="H90" s="298"/>
      <c r="I90" s="352"/>
      <c r="J90" s="124"/>
      <c r="K90" s="118">
        <v>1</v>
      </c>
      <c r="L90" s="118">
        <f t="shared" si="0"/>
        <v>0</v>
      </c>
      <c r="M90" s="208">
        <f t="shared" si="3"/>
        <v>0</v>
      </c>
      <c r="N90" s="352"/>
      <c r="O90" s="276"/>
      <c r="P90" s="118">
        <v>0</v>
      </c>
      <c r="Q90" s="277">
        <f t="shared" si="8"/>
        <v>0</v>
      </c>
      <c r="R90" s="131">
        <f t="shared" si="9"/>
        <v>0</v>
      </c>
      <c r="S90" s="126" t="e" cm="1">
        <f t="array" ref="S90">_xlfn.IFS(E90="Air",R90,E90="Sea",M90,E90="Air+Sea",M90+R90)</f>
        <v>#N/A</v>
      </c>
      <c r="T90" s="240"/>
    </row>
    <row r="91" spans="1:20" s="36" customFormat="1" x14ac:dyDescent="0.25">
      <c r="A91" s="1119"/>
      <c r="B91" s="305" t="s">
        <v>414</v>
      </c>
      <c r="C91" s="237" t="s">
        <v>317</v>
      </c>
      <c r="D91" s="237" t="s">
        <v>318</v>
      </c>
      <c r="E91" s="237" t="s">
        <v>11</v>
      </c>
      <c r="F91" s="237"/>
      <c r="G91" s="269">
        <v>870</v>
      </c>
      <c r="H91" s="306"/>
      <c r="I91" s="355"/>
      <c r="J91" s="138">
        <v>0.125</v>
      </c>
      <c r="K91" s="139">
        <v>1</v>
      </c>
      <c r="L91" s="139">
        <f t="shared" si="0"/>
        <v>108.75</v>
      </c>
      <c r="M91" s="210">
        <f t="shared" si="3"/>
        <v>108.75</v>
      </c>
      <c r="N91" s="352"/>
      <c r="O91" s="276"/>
      <c r="P91" s="118">
        <v>0</v>
      </c>
      <c r="Q91" s="277">
        <f t="shared" si="8"/>
        <v>0</v>
      </c>
      <c r="R91" s="131">
        <f t="shared" si="9"/>
        <v>0</v>
      </c>
      <c r="S91" s="132" cm="1">
        <f t="array" ref="S91">_xlfn.IFS(E91="Air",R91,E91="Sea",M91,E91="Air+Sea",M91+R91)</f>
        <v>108.75</v>
      </c>
      <c r="T91" s="240"/>
    </row>
    <row r="92" spans="1:20" ht="30" x14ac:dyDescent="0.25">
      <c r="A92" s="1119"/>
      <c r="B92" s="88" t="s">
        <v>415</v>
      </c>
      <c r="C92" s="89" t="s">
        <v>404</v>
      </c>
      <c r="D92" s="89" t="s">
        <v>416</v>
      </c>
      <c r="E92" s="89" t="s">
        <v>11</v>
      </c>
      <c r="F92" s="89"/>
      <c r="G92" s="270">
        <v>240</v>
      </c>
      <c r="H92" s="306"/>
      <c r="I92" s="356"/>
      <c r="J92" s="138">
        <v>6</v>
      </c>
      <c r="K92" s="139">
        <v>1</v>
      </c>
      <c r="L92" s="139">
        <f t="shared" si="0"/>
        <v>1440</v>
      </c>
      <c r="M92" s="140">
        <f t="shared" si="3"/>
        <v>1440</v>
      </c>
      <c r="N92" s="460"/>
      <c r="O92" s="276"/>
      <c r="P92" s="118">
        <v>0</v>
      </c>
      <c r="Q92" s="277">
        <f t="shared" si="8"/>
        <v>0</v>
      </c>
      <c r="R92" s="131">
        <f t="shared" si="9"/>
        <v>0</v>
      </c>
      <c r="S92" s="132" cm="1">
        <f t="array" ref="S92">_xlfn.IFS(E92="Air",R92,E92="Sea",M92,E92="Air+Sea",M92+R92)</f>
        <v>1440</v>
      </c>
      <c r="T92" s="240"/>
    </row>
    <row r="93" spans="1:20" x14ac:dyDescent="0.25">
      <c r="A93" s="1119"/>
      <c r="B93" s="88" t="s">
        <v>417</v>
      </c>
      <c r="C93" s="89" t="s">
        <v>418</v>
      </c>
      <c r="D93" s="89" t="s">
        <v>419</v>
      </c>
      <c r="E93" s="89" t="s">
        <v>11</v>
      </c>
      <c r="F93" s="89"/>
      <c r="G93" s="270">
        <v>240</v>
      </c>
      <c r="H93" s="306"/>
      <c r="I93" s="356"/>
      <c r="J93" s="138">
        <v>5</v>
      </c>
      <c r="K93" s="139">
        <v>1</v>
      </c>
      <c r="L93" s="139">
        <f t="shared" si="0"/>
        <v>1200</v>
      </c>
      <c r="M93" s="140">
        <f t="shared" si="3"/>
        <v>1200</v>
      </c>
      <c r="N93" s="460"/>
      <c r="O93" s="276"/>
      <c r="P93" s="118">
        <v>0</v>
      </c>
      <c r="Q93" s="277">
        <f t="shared" si="8"/>
        <v>0</v>
      </c>
      <c r="R93" s="131">
        <f t="shared" si="9"/>
        <v>0</v>
      </c>
      <c r="S93" s="132" cm="1">
        <f t="array" ref="S93">_xlfn.IFS(E93="Air",R93,E93="Sea",M93,E93="Air+Sea",M93+R93)</f>
        <v>1200</v>
      </c>
      <c r="T93" s="240"/>
    </row>
    <row r="94" spans="1:20" x14ac:dyDescent="0.25">
      <c r="A94" s="1119"/>
      <c r="B94" s="297" t="s">
        <v>420</v>
      </c>
      <c r="C94" s="81" t="s">
        <v>404</v>
      </c>
      <c r="D94" s="81"/>
      <c r="E94" s="81"/>
      <c r="F94" s="81"/>
      <c r="G94" s="267"/>
      <c r="H94" s="298"/>
      <c r="I94" s="352"/>
      <c r="J94" s="124"/>
      <c r="K94" s="118">
        <v>1</v>
      </c>
      <c r="L94" s="118">
        <f t="shared" si="0"/>
        <v>0</v>
      </c>
      <c r="M94" s="208">
        <f t="shared" si="3"/>
        <v>0</v>
      </c>
      <c r="N94" s="352"/>
      <c r="O94" s="276"/>
      <c r="P94" s="118">
        <v>0</v>
      </c>
      <c r="Q94" s="277">
        <f t="shared" si="8"/>
        <v>0</v>
      </c>
      <c r="R94" s="131">
        <f t="shared" si="9"/>
        <v>0</v>
      </c>
      <c r="S94" s="126" t="e" cm="1">
        <f t="array" ref="S94">_xlfn.IFS(E94="Air",R94,E94="Sea",M94,E94="Air+Sea",M94+R94)</f>
        <v>#N/A</v>
      </c>
      <c r="T94" s="240"/>
    </row>
    <row r="95" spans="1:20" x14ac:dyDescent="0.25">
      <c r="A95" s="1119"/>
      <c r="B95" s="297" t="s">
        <v>421</v>
      </c>
      <c r="C95" s="81" t="s">
        <v>404</v>
      </c>
      <c r="D95" s="81"/>
      <c r="E95" s="81"/>
      <c r="F95" s="81"/>
      <c r="G95" s="267"/>
      <c r="H95" s="298"/>
      <c r="I95" s="352"/>
      <c r="J95" s="124"/>
      <c r="K95" s="118">
        <v>1</v>
      </c>
      <c r="L95" s="118">
        <f t="shared" ref="L95:L103" si="12">IF(C95="APLL BK",G95,G95*J95)</f>
        <v>0</v>
      </c>
      <c r="M95" s="208">
        <f t="shared" ref="M95:M103" si="13">IFERROR(IF(OR(E95="Sea",E95="Air+Sea"),IF(C95="APLL BK",G95*IF(I95="",1,I95),L95/K95*IF(I95="",1,I95)),0),0)</f>
        <v>0</v>
      </c>
      <c r="N95" s="352"/>
      <c r="O95" s="276"/>
      <c r="P95" s="118">
        <v>0</v>
      </c>
      <c r="Q95" s="277">
        <f t="shared" si="8"/>
        <v>0</v>
      </c>
      <c r="R95" s="131">
        <f t="shared" si="9"/>
        <v>0</v>
      </c>
      <c r="S95" s="126" t="e" cm="1">
        <f t="array" ref="S95">_xlfn.IFS(E95="Air",R95,E95="Sea",M95,E95="Air+Sea",M95+R95)</f>
        <v>#N/A</v>
      </c>
      <c r="T95" s="240"/>
    </row>
    <row r="96" spans="1:20" x14ac:dyDescent="0.25">
      <c r="A96" s="1119"/>
      <c r="B96" s="297" t="s">
        <v>422</v>
      </c>
      <c r="C96" s="81" t="s">
        <v>404</v>
      </c>
      <c r="D96" s="81"/>
      <c r="E96" s="81"/>
      <c r="F96" s="81"/>
      <c r="G96" s="267"/>
      <c r="H96" s="298"/>
      <c r="I96" s="352"/>
      <c r="J96" s="124"/>
      <c r="K96" s="118">
        <v>1</v>
      </c>
      <c r="L96" s="118">
        <f t="shared" si="12"/>
        <v>0</v>
      </c>
      <c r="M96" s="208">
        <f t="shared" si="13"/>
        <v>0</v>
      </c>
      <c r="N96" s="352"/>
      <c r="O96" s="276"/>
      <c r="P96" s="118">
        <v>0</v>
      </c>
      <c r="Q96" s="277">
        <f t="shared" si="8"/>
        <v>0</v>
      </c>
      <c r="R96" s="131">
        <f t="shared" si="9"/>
        <v>0</v>
      </c>
      <c r="S96" s="126" t="e" cm="1">
        <f t="array" ref="S96">_xlfn.IFS(E96="Air",R96,E96="Sea",M96,E96="Air+Sea",M96+R96)</f>
        <v>#N/A</v>
      </c>
      <c r="T96" s="240"/>
    </row>
    <row r="97" spans="1:21" x14ac:dyDescent="0.25">
      <c r="A97" s="1119"/>
      <c r="B97" s="297" t="s">
        <v>423</v>
      </c>
      <c r="C97" s="81" t="s">
        <v>424</v>
      </c>
      <c r="D97" s="81"/>
      <c r="E97" s="81"/>
      <c r="F97" s="81"/>
      <c r="G97" s="267"/>
      <c r="H97" s="298"/>
      <c r="I97" s="352"/>
      <c r="J97" s="124"/>
      <c r="K97" s="118">
        <v>1</v>
      </c>
      <c r="L97" s="118">
        <f t="shared" si="12"/>
        <v>0</v>
      </c>
      <c r="M97" s="208">
        <f t="shared" si="13"/>
        <v>0</v>
      </c>
      <c r="N97" s="352"/>
      <c r="O97" s="276"/>
      <c r="P97" s="118">
        <v>0</v>
      </c>
      <c r="Q97" s="277">
        <f t="shared" si="8"/>
        <v>0</v>
      </c>
      <c r="R97" s="131">
        <f t="shared" si="9"/>
        <v>0</v>
      </c>
      <c r="S97" s="126" t="e" cm="1">
        <f t="array" ref="S97">_xlfn.IFS(E97="Air",R97,E97="Sea",M97,E97="Air+Sea",M97+R97)</f>
        <v>#N/A</v>
      </c>
      <c r="T97" s="240"/>
    </row>
    <row r="98" spans="1:21" x14ac:dyDescent="0.25">
      <c r="A98" s="1119"/>
      <c r="B98" s="297" t="s">
        <v>425</v>
      </c>
      <c r="C98" s="81" t="s">
        <v>311</v>
      </c>
      <c r="D98" s="81"/>
      <c r="E98" s="81"/>
      <c r="F98" s="81"/>
      <c r="G98" s="267"/>
      <c r="H98" s="298"/>
      <c r="I98" s="352"/>
      <c r="J98" s="124"/>
      <c r="K98" s="118">
        <v>1</v>
      </c>
      <c r="L98" s="118">
        <f t="shared" si="12"/>
        <v>0</v>
      </c>
      <c r="M98" s="208">
        <f t="shared" si="13"/>
        <v>0</v>
      </c>
      <c r="N98" s="352"/>
      <c r="O98" s="276"/>
      <c r="P98" s="118">
        <v>0</v>
      </c>
      <c r="Q98" s="277">
        <f t="shared" si="8"/>
        <v>0</v>
      </c>
      <c r="R98" s="131">
        <f t="shared" si="9"/>
        <v>0</v>
      </c>
      <c r="S98" s="126" t="e" cm="1">
        <f t="array" ref="S98">_xlfn.IFS(E98="Air",R98,E98="Sea",M98,E98="Air+Sea",M98+R98)</f>
        <v>#N/A</v>
      </c>
      <c r="T98" s="240"/>
    </row>
    <row r="99" spans="1:21" x14ac:dyDescent="0.25">
      <c r="A99" s="1119"/>
      <c r="B99" s="297" t="s">
        <v>426</v>
      </c>
      <c r="C99" s="81" t="s">
        <v>407</v>
      </c>
      <c r="D99" s="81"/>
      <c r="E99" s="81"/>
      <c r="F99" s="81"/>
      <c r="G99" s="267"/>
      <c r="H99" s="298"/>
      <c r="I99" s="352"/>
      <c r="J99" s="124"/>
      <c r="K99" s="118">
        <v>1</v>
      </c>
      <c r="L99" s="118">
        <f t="shared" si="12"/>
        <v>0</v>
      </c>
      <c r="M99" s="208">
        <f t="shared" si="13"/>
        <v>0</v>
      </c>
      <c r="N99" s="352"/>
      <c r="O99" s="276"/>
      <c r="P99" s="118">
        <v>0</v>
      </c>
      <c r="Q99" s="277">
        <f t="shared" si="8"/>
        <v>0</v>
      </c>
      <c r="R99" s="131">
        <f t="shared" si="9"/>
        <v>0</v>
      </c>
      <c r="S99" s="126" t="e" cm="1">
        <f t="array" ref="S99">_xlfn.IFS(E99="Air",R99,E99="Sea",M99,E99="Air+Sea",M99+R99)</f>
        <v>#N/A</v>
      </c>
      <c r="T99" s="240"/>
    </row>
    <row r="100" spans="1:21" x14ac:dyDescent="0.25">
      <c r="A100" s="1119"/>
      <c r="B100" s="297" t="s">
        <v>427</v>
      </c>
      <c r="C100" s="81" t="s">
        <v>428</v>
      </c>
      <c r="D100" s="81"/>
      <c r="E100" s="81"/>
      <c r="F100" s="81"/>
      <c r="G100" s="267"/>
      <c r="H100" s="298"/>
      <c r="I100" s="352"/>
      <c r="J100" s="124"/>
      <c r="K100" s="118">
        <v>1</v>
      </c>
      <c r="L100" s="118">
        <f t="shared" si="12"/>
        <v>0</v>
      </c>
      <c r="M100" s="208">
        <f t="shared" si="13"/>
        <v>0</v>
      </c>
      <c r="N100" s="352"/>
      <c r="O100" s="276"/>
      <c r="P100" s="118">
        <v>0</v>
      </c>
      <c r="Q100" s="277">
        <f t="shared" si="8"/>
        <v>0</v>
      </c>
      <c r="R100" s="131">
        <f t="shared" si="9"/>
        <v>0</v>
      </c>
      <c r="S100" s="126" t="e" cm="1">
        <f t="array" ref="S100">_xlfn.IFS(E100="Air",R100,E100="Sea",M100,E100="Air+Sea",M100+R100)</f>
        <v>#N/A</v>
      </c>
      <c r="T100" s="240"/>
    </row>
    <row r="101" spans="1:21" x14ac:dyDescent="0.25">
      <c r="A101" s="1119"/>
      <c r="B101" s="297" t="s">
        <v>429</v>
      </c>
      <c r="C101" s="81" t="s">
        <v>407</v>
      </c>
      <c r="D101" s="81"/>
      <c r="E101" s="81"/>
      <c r="F101" s="81"/>
      <c r="G101" s="267"/>
      <c r="H101" s="298"/>
      <c r="I101" s="352"/>
      <c r="J101" s="124"/>
      <c r="K101" s="118">
        <v>1</v>
      </c>
      <c r="L101" s="118">
        <f t="shared" si="12"/>
        <v>0</v>
      </c>
      <c r="M101" s="208">
        <f t="shared" si="13"/>
        <v>0</v>
      </c>
      <c r="N101" s="352"/>
      <c r="O101" s="276"/>
      <c r="P101" s="118">
        <v>0</v>
      </c>
      <c r="Q101" s="277">
        <f t="shared" si="8"/>
        <v>0</v>
      </c>
      <c r="R101" s="131">
        <f t="shared" si="9"/>
        <v>0</v>
      </c>
      <c r="S101" s="126" t="e" cm="1">
        <f t="array" ref="S101">_xlfn.IFS(E101="Air",R101,E101="Sea",M101,E101="Air+Sea",M101+R101)</f>
        <v>#N/A</v>
      </c>
      <c r="T101" s="240"/>
    </row>
    <row r="102" spans="1:21" s="36" customFormat="1" x14ac:dyDescent="0.25">
      <c r="A102" s="1119"/>
      <c r="B102" s="297" t="s">
        <v>430</v>
      </c>
      <c r="C102" s="81" t="s">
        <v>431</v>
      </c>
      <c r="D102" s="81"/>
      <c r="E102" s="81"/>
      <c r="F102" s="81"/>
      <c r="G102" s="267"/>
      <c r="H102" s="298"/>
      <c r="I102" s="352"/>
      <c r="J102" s="124"/>
      <c r="K102" s="118">
        <v>1</v>
      </c>
      <c r="L102" s="118">
        <f t="shared" si="12"/>
        <v>0</v>
      </c>
      <c r="M102" s="208">
        <f t="shared" si="13"/>
        <v>0</v>
      </c>
      <c r="N102" s="352"/>
      <c r="O102" s="276"/>
      <c r="P102" s="118">
        <v>0</v>
      </c>
      <c r="Q102" s="277">
        <f t="shared" si="8"/>
        <v>0</v>
      </c>
      <c r="R102" s="131">
        <f t="shared" si="9"/>
        <v>0</v>
      </c>
      <c r="S102" s="126" t="e" cm="1">
        <f t="array" ref="S102">_xlfn.IFS(E102="Air",R102,E102="Sea",M102,E102="Air+Sea",M102+R102)</f>
        <v>#N/A</v>
      </c>
      <c r="T102" s="240"/>
    </row>
    <row r="103" spans="1:21" ht="38.25" customHeight="1" thickBot="1" x14ac:dyDescent="0.3">
      <c r="A103" s="1120"/>
      <c r="B103" s="362" t="s">
        <v>432</v>
      </c>
      <c r="C103" s="363" t="s">
        <v>433</v>
      </c>
      <c r="D103" s="363"/>
      <c r="E103" s="363" t="s">
        <v>11</v>
      </c>
      <c r="F103" s="363"/>
      <c r="G103" s="365">
        <v>500</v>
      </c>
      <c r="H103" s="366"/>
      <c r="I103" s="368"/>
      <c r="J103" s="182">
        <v>1</v>
      </c>
      <c r="K103" s="183">
        <v>1</v>
      </c>
      <c r="L103" s="183">
        <f t="shared" si="12"/>
        <v>500</v>
      </c>
      <c r="M103" s="184">
        <f t="shared" si="13"/>
        <v>500</v>
      </c>
      <c r="N103" s="464"/>
      <c r="O103" s="341"/>
      <c r="P103" s="200">
        <v>0</v>
      </c>
      <c r="Q103" s="342">
        <f t="shared" si="8"/>
        <v>0</v>
      </c>
      <c r="R103" s="343">
        <f t="shared" si="9"/>
        <v>0</v>
      </c>
      <c r="S103" s="613" cm="1">
        <f t="array" ref="S103">_xlfn.IFS(E103="Air",R103,E103="Sea",M103,E103="Air+Sea",M103+R103)</f>
        <v>500</v>
      </c>
      <c r="T103" s="240"/>
    </row>
    <row r="104" spans="1:21" ht="15.75" thickBot="1" x14ac:dyDescent="0.3">
      <c r="A104" s="310"/>
      <c r="I104" s="160"/>
      <c r="M104" s="172"/>
      <c r="N104" s="160"/>
      <c r="S104" s="205"/>
    </row>
    <row r="105" spans="1:21" ht="47.25" customHeight="1" x14ac:dyDescent="0.25">
      <c r="A105" s="310"/>
      <c r="I105" s="312"/>
      <c r="J105" s="66" t="s">
        <v>434</v>
      </c>
      <c r="K105" s="243">
        <f>IF([2]Booking_SGN!$B$2="SGN",INDEX([2]!volume,MATCH($I$11,[2]!customer,0),MATCH([2]Booking_SGN!$C$3,[2]!week,0)),0)</f>
        <v>0</v>
      </c>
      <c r="L105" s="243">
        <f>SUM(L13:L103)</f>
        <v>11713.75</v>
      </c>
      <c r="M105" s="244">
        <f>SUM(M13:M103)</f>
        <v>10171.75</v>
      </c>
      <c r="N105" s="160"/>
      <c r="O105" s="66" t="s">
        <v>434</v>
      </c>
      <c r="P105" s="243">
        <f>IF([2]Booking_SGN!$B$2="SGN",INDEX([2]!volume,MATCH($N$11,[2]!customer,0),MATCH([2]Booking_SGN!$C$3,[2]!week,0)),0)</f>
        <v>0</v>
      </c>
      <c r="Q105" s="243">
        <f>SUM(Q13:Q104)</f>
        <v>810</v>
      </c>
      <c r="R105" s="244">
        <f>SUM(R13:R103)</f>
        <v>0</v>
      </c>
      <c r="S105" s="245">
        <f t="shared" ref="S105" si="14">R105+M105</f>
        <v>10171.75</v>
      </c>
      <c r="T105" s="246"/>
    </row>
    <row r="106" spans="1:21" ht="15.75" thickBot="1" x14ac:dyDescent="0.3">
      <c r="A106" s="310"/>
      <c r="I106" s="160"/>
      <c r="J106" s="67" t="s">
        <v>435</v>
      </c>
      <c r="K106" s="72"/>
      <c r="L106" s="72"/>
      <c r="M106" s="256">
        <f>M105*K105/40/3600</f>
        <v>0</v>
      </c>
      <c r="N106" s="441"/>
      <c r="O106" s="67" t="s">
        <v>435</v>
      </c>
      <c r="P106" s="72"/>
      <c r="Q106" s="72"/>
      <c r="R106" s="254">
        <f>R105*P105/40/3600</f>
        <v>0</v>
      </c>
      <c r="S106" s="248">
        <f>M106+R106</f>
        <v>0</v>
      </c>
      <c r="T106" s="249"/>
    </row>
    <row r="107" spans="1:21" ht="15.75" thickBot="1" x14ac:dyDescent="0.3">
      <c r="A107" s="310"/>
      <c r="I107" s="160"/>
      <c r="M107" s="172"/>
      <c r="N107" s="160"/>
      <c r="S107" s="205"/>
    </row>
    <row r="108" spans="1:21" ht="21.75" customHeight="1" x14ac:dyDescent="0.25">
      <c r="A108" s="1117" t="s">
        <v>436</v>
      </c>
      <c r="B108" s="313" t="s">
        <v>437</v>
      </c>
      <c r="C108" s="56" t="s">
        <v>183</v>
      </c>
      <c r="D108" s="233" t="s">
        <v>438</v>
      </c>
      <c r="E108" s="233" t="s">
        <v>11</v>
      </c>
      <c r="F108" s="59"/>
      <c r="G108" s="216">
        <v>20</v>
      </c>
      <c r="H108" s="314"/>
      <c r="I108" s="418"/>
      <c r="J108" s="198">
        <v>1</v>
      </c>
      <c r="K108" s="177">
        <v>1</v>
      </c>
      <c r="L108" s="177">
        <f t="shared" ref="L108:L151" si="15">IF(C108="APLL BK",G108,G108*J108)</f>
        <v>20</v>
      </c>
      <c r="M108" s="178">
        <f t="shared" ref="M108:M151" si="16">IFERROR(IF(OR(E108="Sea",E108="Air+Sea"),IF(C108="APLL BK",G108*IF(I108="",1,I108),L108/K108*IF(I108="",1,I108)),0),0)</f>
        <v>20</v>
      </c>
      <c r="N108" s="419"/>
      <c r="O108" s="250"/>
      <c r="P108" s="202">
        <v>0</v>
      </c>
      <c r="Q108" s="251">
        <f t="shared" ref="Q108:Q151" si="17">IF(OR(E108="Air",E108="Air+Sea"),IF(C108="APLL BK",G108,G108*O108),0)</f>
        <v>0</v>
      </c>
      <c r="R108" s="203">
        <f t="shared" ref="R108:R137" si="18">IFERROR(IF(OR(E108="Air",E108="Air+Sea"),IF(C108="APLL BK",G108*IF(N108="",1,N108),Q108/P108*IF(N108="",1,N108)),0),0)</f>
        <v>0</v>
      </c>
      <c r="S108" s="369" cm="1">
        <f t="array" ref="S108">_xlfn.IFS(E108="Air",R108,E108="Sea",M108,E108="Air+Sea",M108+R108)</f>
        <v>20</v>
      </c>
      <c r="T108" s="240"/>
      <c r="U108" s="36"/>
    </row>
    <row r="109" spans="1:21" ht="36" customHeight="1" x14ac:dyDescent="0.25">
      <c r="A109" s="1117"/>
      <c r="B109" s="287" t="s">
        <v>439</v>
      </c>
      <c r="C109" s="57" t="s">
        <v>311</v>
      </c>
      <c r="D109" s="77" t="s">
        <v>440</v>
      </c>
      <c r="E109" s="77" t="s">
        <v>11</v>
      </c>
      <c r="F109" s="416"/>
      <c r="G109" s="217">
        <v>25</v>
      </c>
      <c r="H109" s="315"/>
      <c r="I109" s="325"/>
      <c r="J109" s="147">
        <v>1</v>
      </c>
      <c r="K109" s="117">
        <v>1</v>
      </c>
      <c r="L109" s="117">
        <f t="shared" si="15"/>
        <v>25</v>
      </c>
      <c r="M109" s="120">
        <f t="shared" si="16"/>
        <v>25</v>
      </c>
      <c r="N109" s="326"/>
      <c r="O109" s="276"/>
      <c r="P109" s="118">
        <v>0</v>
      </c>
      <c r="Q109" s="277">
        <f t="shared" si="17"/>
        <v>0</v>
      </c>
      <c r="R109" s="125">
        <f t="shared" si="18"/>
        <v>0</v>
      </c>
      <c r="S109" s="370" cm="1">
        <f t="array" ref="S109">_xlfn.IFS(E109="Air",R109,E109="Sea",M109,E109="Air+Sea",M109+R109)</f>
        <v>25</v>
      </c>
      <c r="T109" s="240"/>
      <c r="U109" s="36"/>
    </row>
    <row r="110" spans="1:21" ht="18.75" customHeight="1" x14ac:dyDescent="0.25">
      <c r="A110" s="1117"/>
      <c r="B110" s="287"/>
      <c r="C110" s="57" t="s">
        <v>311</v>
      </c>
      <c r="D110" s="77" t="s">
        <v>441</v>
      </c>
      <c r="E110" s="77" t="s">
        <v>11</v>
      </c>
      <c r="F110" s="416"/>
      <c r="G110" s="217">
        <v>5</v>
      </c>
      <c r="H110" s="315"/>
      <c r="I110" s="325"/>
      <c r="J110" s="147">
        <v>1</v>
      </c>
      <c r="K110" s="117">
        <v>1</v>
      </c>
      <c r="L110" s="117">
        <f t="shared" si="15"/>
        <v>5</v>
      </c>
      <c r="M110" s="120">
        <f t="shared" si="16"/>
        <v>5</v>
      </c>
      <c r="N110" s="326"/>
      <c r="O110" s="276"/>
      <c r="P110" s="118">
        <v>0</v>
      </c>
      <c r="Q110" s="277">
        <f t="shared" si="17"/>
        <v>0</v>
      </c>
      <c r="R110" s="125">
        <f t="shared" si="18"/>
        <v>0</v>
      </c>
      <c r="S110" s="370" cm="1">
        <f t="array" ref="S110">_xlfn.IFS(E110="Air",R110,E110="Sea",M110,E110="Air+Sea",M110+R110)</f>
        <v>5</v>
      </c>
      <c r="T110" s="240"/>
      <c r="U110" s="36"/>
    </row>
    <row r="111" spans="1:21" ht="27" customHeight="1" x14ac:dyDescent="0.25">
      <c r="A111" s="1117"/>
      <c r="B111" s="287"/>
      <c r="C111" s="57" t="s">
        <v>311</v>
      </c>
      <c r="D111" s="77" t="s">
        <v>442</v>
      </c>
      <c r="E111" s="77" t="s">
        <v>11</v>
      </c>
      <c r="F111" s="416"/>
      <c r="G111" s="217">
        <v>5</v>
      </c>
      <c r="H111" s="315"/>
      <c r="I111" s="325"/>
      <c r="J111" s="147">
        <v>1</v>
      </c>
      <c r="K111" s="117">
        <v>1</v>
      </c>
      <c r="L111" s="117">
        <f t="shared" si="15"/>
        <v>5</v>
      </c>
      <c r="M111" s="120">
        <f t="shared" si="16"/>
        <v>5</v>
      </c>
      <c r="N111" s="326"/>
      <c r="O111" s="276"/>
      <c r="P111" s="118">
        <v>0</v>
      </c>
      <c r="Q111" s="277">
        <f t="shared" si="17"/>
        <v>0</v>
      </c>
      <c r="R111" s="125">
        <f t="shared" si="18"/>
        <v>0</v>
      </c>
      <c r="S111" s="370" cm="1">
        <f t="array" ref="S111">_xlfn.IFS(E111="Air",R111,E111="Sea",M111,E111="Air+Sea",M111+R111)</f>
        <v>5</v>
      </c>
      <c r="T111" s="240"/>
      <c r="U111" s="36"/>
    </row>
    <row r="112" spans="1:21" ht="60" x14ac:dyDescent="0.25">
      <c r="A112" s="1117"/>
      <c r="B112" s="287" t="s">
        <v>443</v>
      </c>
      <c r="C112" s="57" t="s">
        <v>520</v>
      </c>
      <c r="D112" s="77" t="s">
        <v>540</v>
      </c>
      <c r="E112" s="77" t="s">
        <v>11</v>
      </c>
      <c r="F112" s="422"/>
      <c r="G112" s="217">
        <v>10</v>
      </c>
      <c r="H112" s="317"/>
      <c r="I112" s="325"/>
      <c r="J112" s="147">
        <v>1</v>
      </c>
      <c r="K112" s="117">
        <v>1</v>
      </c>
      <c r="L112" s="117">
        <f t="shared" si="15"/>
        <v>10</v>
      </c>
      <c r="M112" s="120">
        <f t="shared" si="16"/>
        <v>10</v>
      </c>
      <c r="N112" s="326"/>
      <c r="O112" s="276"/>
      <c r="P112" s="118">
        <v>0</v>
      </c>
      <c r="Q112" s="277">
        <f t="shared" si="17"/>
        <v>0</v>
      </c>
      <c r="R112" s="125">
        <f t="shared" si="18"/>
        <v>0</v>
      </c>
      <c r="S112" s="370" cm="1">
        <f t="array" ref="S112">_xlfn.IFS(E112="Air",R112,E112="Sea",M112,E112="Air+Sea",M112+R112)</f>
        <v>10</v>
      </c>
      <c r="T112" s="240"/>
      <c r="U112" s="36"/>
    </row>
    <row r="113" spans="1:21" ht="25.5" customHeight="1" x14ac:dyDescent="0.25">
      <c r="A113" s="1117"/>
      <c r="B113" s="287"/>
      <c r="C113" s="57" t="s">
        <v>520</v>
      </c>
      <c r="D113" s="77" t="s">
        <v>445</v>
      </c>
      <c r="E113" s="77" t="s">
        <v>11</v>
      </c>
      <c r="F113" s="423"/>
      <c r="G113" s="217">
        <v>35</v>
      </c>
      <c r="H113" s="318"/>
      <c r="I113" s="325"/>
      <c r="J113" s="147">
        <v>1</v>
      </c>
      <c r="K113" s="117">
        <v>1</v>
      </c>
      <c r="L113" s="117">
        <f t="shared" si="15"/>
        <v>35</v>
      </c>
      <c r="M113" s="120">
        <f t="shared" si="16"/>
        <v>35</v>
      </c>
      <c r="N113" s="326"/>
      <c r="O113" s="276"/>
      <c r="P113" s="118">
        <v>0</v>
      </c>
      <c r="Q113" s="277">
        <f t="shared" si="17"/>
        <v>0</v>
      </c>
      <c r="R113" s="125">
        <f t="shared" si="18"/>
        <v>0</v>
      </c>
      <c r="S113" s="370" cm="1">
        <f t="array" ref="S113">_xlfn.IFS(E113="Air",R113,E113="Sea",M113,E113="Air+Sea",M113+R113)</f>
        <v>35</v>
      </c>
      <c r="T113" s="240"/>
    </row>
    <row r="114" spans="1:21" x14ac:dyDescent="0.25">
      <c r="A114" s="1117"/>
      <c r="B114" s="287"/>
      <c r="C114" s="57" t="s">
        <v>520</v>
      </c>
      <c r="D114" s="77" t="s">
        <v>243</v>
      </c>
      <c r="E114" s="77" t="s">
        <v>11</v>
      </c>
      <c r="F114" s="423"/>
      <c r="G114" s="217">
        <v>5</v>
      </c>
      <c r="H114" s="318"/>
      <c r="I114" s="325"/>
      <c r="J114" s="147">
        <v>1</v>
      </c>
      <c r="K114" s="117">
        <v>1</v>
      </c>
      <c r="L114" s="117">
        <f t="shared" si="15"/>
        <v>5</v>
      </c>
      <c r="M114" s="120">
        <f t="shared" si="16"/>
        <v>5</v>
      </c>
      <c r="N114" s="326"/>
      <c r="O114" s="276"/>
      <c r="P114" s="118">
        <v>0</v>
      </c>
      <c r="Q114" s="277">
        <f t="shared" si="17"/>
        <v>0</v>
      </c>
      <c r="R114" s="125">
        <f t="shared" si="18"/>
        <v>0</v>
      </c>
      <c r="S114" s="370" cm="1">
        <f t="array" ref="S114">_xlfn.IFS(E114="Air",R114,E114="Sea",M114,E114="Air+Sea",M114+R114)</f>
        <v>5</v>
      </c>
      <c r="T114" s="240"/>
      <c r="U114" s="36"/>
    </row>
    <row r="115" spans="1:21" ht="25.5" customHeight="1" x14ac:dyDescent="0.25">
      <c r="A115" s="1117"/>
      <c r="B115" s="287"/>
      <c r="C115" s="57" t="s">
        <v>520</v>
      </c>
      <c r="D115" s="77" t="s">
        <v>446</v>
      </c>
      <c r="E115" s="77" t="s">
        <v>11</v>
      </c>
      <c r="F115" s="423"/>
      <c r="G115" s="217">
        <v>10</v>
      </c>
      <c r="H115" s="318"/>
      <c r="I115" s="325"/>
      <c r="J115" s="147">
        <v>1</v>
      </c>
      <c r="K115" s="117">
        <v>1</v>
      </c>
      <c r="L115" s="117">
        <f t="shared" si="15"/>
        <v>10</v>
      </c>
      <c r="M115" s="120">
        <f t="shared" si="16"/>
        <v>10</v>
      </c>
      <c r="N115" s="326"/>
      <c r="O115" s="276"/>
      <c r="P115" s="118">
        <v>0</v>
      </c>
      <c r="Q115" s="277">
        <f t="shared" si="17"/>
        <v>0</v>
      </c>
      <c r="R115" s="125">
        <f t="shared" si="18"/>
        <v>0</v>
      </c>
      <c r="S115" s="370" cm="1">
        <f t="array" ref="S115">_xlfn.IFS(E115="Air",R115,E115="Sea",M115,E115="Air+Sea",M115+R115)</f>
        <v>10</v>
      </c>
      <c r="T115" s="240"/>
      <c r="U115" s="36"/>
    </row>
    <row r="116" spans="1:21" ht="38.25" customHeight="1" x14ac:dyDescent="0.25">
      <c r="A116" s="1117"/>
      <c r="B116" s="319" t="s">
        <v>447</v>
      </c>
      <c r="C116" s="58" t="s">
        <v>153</v>
      </c>
      <c r="D116" s="275" t="s">
        <v>448</v>
      </c>
      <c r="E116" s="275"/>
      <c r="F116" s="424"/>
      <c r="G116" s="219"/>
      <c r="H116" s="320"/>
      <c r="I116" s="326"/>
      <c r="J116" s="149"/>
      <c r="K116" s="118">
        <v>1</v>
      </c>
      <c r="L116" s="118">
        <f t="shared" si="15"/>
        <v>0</v>
      </c>
      <c r="M116" s="125">
        <f t="shared" si="16"/>
        <v>0</v>
      </c>
      <c r="N116" s="326"/>
      <c r="O116" s="276"/>
      <c r="P116" s="118">
        <v>0</v>
      </c>
      <c r="Q116" s="277">
        <f t="shared" si="17"/>
        <v>0</v>
      </c>
      <c r="R116" s="125">
        <f t="shared" si="18"/>
        <v>0</v>
      </c>
      <c r="S116" s="372" t="e" cm="1">
        <f t="array" ref="S116">_xlfn.IFS(E116="Air",R116,E116="Sea",M116,E116="Air+Sea",M116+R116)</f>
        <v>#N/A</v>
      </c>
      <c r="T116" s="240"/>
      <c r="U116" s="36"/>
    </row>
    <row r="117" spans="1:21" ht="25.5" customHeight="1" x14ac:dyDescent="0.25">
      <c r="A117" s="1117"/>
      <c r="B117" s="287"/>
      <c r="C117" s="57" t="s">
        <v>520</v>
      </c>
      <c r="D117" s="77" t="s">
        <v>541</v>
      </c>
      <c r="E117" s="77" t="s">
        <v>542</v>
      </c>
      <c r="F117" s="416"/>
      <c r="G117" s="217">
        <v>10</v>
      </c>
      <c r="H117" s="315"/>
      <c r="I117" s="325"/>
      <c r="J117" s="147">
        <v>1</v>
      </c>
      <c r="K117" s="117">
        <v>1</v>
      </c>
      <c r="L117" s="117">
        <f t="shared" si="15"/>
        <v>10</v>
      </c>
      <c r="M117" s="120">
        <f t="shared" si="16"/>
        <v>10</v>
      </c>
      <c r="N117" s="325"/>
      <c r="O117" s="417">
        <v>1</v>
      </c>
      <c r="P117" s="448">
        <v>0</v>
      </c>
      <c r="Q117" s="449">
        <f t="shared" si="17"/>
        <v>10</v>
      </c>
      <c r="R117" s="241">
        <f t="shared" si="18"/>
        <v>0</v>
      </c>
      <c r="S117" s="370" cm="1">
        <f t="array" ref="S117">_xlfn.IFS(E117="Air",R117,E117="Sea",M117,E117="Air+Sea",M117+R117)</f>
        <v>10</v>
      </c>
      <c r="T117" s="240"/>
      <c r="U117" s="36"/>
    </row>
    <row r="118" spans="1:21" ht="45" x14ac:dyDescent="0.25">
      <c r="A118" s="1117"/>
      <c r="B118" s="319" t="s">
        <v>449</v>
      </c>
      <c r="C118" s="58" t="s">
        <v>153</v>
      </c>
      <c r="D118" s="275" t="s">
        <v>450</v>
      </c>
      <c r="E118" s="275"/>
      <c r="F118" s="424"/>
      <c r="G118" s="219"/>
      <c r="H118" s="320"/>
      <c r="I118" s="326"/>
      <c r="J118" s="149"/>
      <c r="K118" s="118">
        <v>1</v>
      </c>
      <c r="L118" s="118">
        <f t="shared" si="15"/>
        <v>0</v>
      </c>
      <c r="M118" s="125">
        <f t="shared" si="16"/>
        <v>0</v>
      </c>
      <c r="N118" s="326"/>
      <c r="O118" s="276"/>
      <c r="P118" s="118">
        <v>0</v>
      </c>
      <c r="Q118" s="277">
        <f t="shared" si="17"/>
        <v>0</v>
      </c>
      <c r="R118" s="125">
        <f t="shared" si="18"/>
        <v>0</v>
      </c>
      <c r="S118" s="372" t="e" cm="1">
        <f t="array" ref="S118">_xlfn.IFS(E118="Air",R118,E118="Sea",M118,E118="Air+Sea",M118+R118)</f>
        <v>#N/A</v>
      </c>
      <c r="T118" s="240"/>
      <c r="U118" s="36"/>
    </row>
    <row r="119" spans="1:21" ht="25.5" customHeight="1" x14ac:dyDescent="0.25">
      <c r="A119" s="1117"/>
      <c r="B119" s="319"/>
      <c r="C119" s="58" t="s">
        <v>153</v>
      </c>
      <c r="D119" s="275" t="s">
        <v>451</v>
      </c>
      <c r="E119" s="275"/>
      <c r="F119" s="424"/>
      <c r="G119" s="219"/>
      <c r="H119" s="320"/>
      <c r="I119" s="326"/>
      <c r="J119" s="149"/>
      <c r="K119" s="118">
        <v>1</v>
      </c>
      <c r="L119" s="118">
        <f t="shared" si="15"/>
        <v>0</v>
      </c>
      <c r="M119" s="125">
        <f t="shared" si="16"/>
        <v>0</v>
      </c>
      <c r="N119" s="326"/>
      <c r="O119" s="276"/>
      <c r="P119" s="118">
        <v>0</v>
      </c>
      <c r="Q119" s="277">
        <f t="shared" si="17"/>
        <v>0</v>
      </c>
      <c r="R119" s="125">
        <f t="shared" si="18"/>
        <v>0</v>
      </c>
      <c r="S119" s="372" t="e" cm="1">
        <f t="array" ref="S119">_xlfn.IFS(E119="Air",R119,E119="Sea",M119,E119="Air+Sea",M119+R119)</f>
        <v>#N/A</v>
      </c>
      <c r="T119" s="240"/>
      <c r="U119" s="36"/>
    </row>
    <row r="120" spans="1:21" ht="30" customHeight="1" x14ac:dyDescent="0.25">
      <c r="A120" s="1117"/>
      <c r="B120" s="319"/>
      <c r="C120" s="58" t="s">
        <v>153</v>
      </c>
      <c r="D120" s="275" t="s">
        <v>452</v>
      </c>
      <c r="E120" s="275"/>
      <c r="F120" s="424"/>
      <c r="G120" s="219"/>
      <c r="H120" s="320"/>
      <c r="I120" s="326"/>
      <c r="J120" s="149"/>
      <c r="K120" s="118">
        <v>1</v>
      </c>
      <c r="L120" s="118">
        <f t="shared" si="15"/>
        <v>0</v>
      </c>
      <c r="M120" s="125">
        <f t="shared" si="16"/>
        <v>0</v>
      </c>
      <c r="N120" s="326"/>
      <c r="O120" s="276"/>
      <c r="P120" s="118">
        <v>0</v>
      </c>
      <c r="Q120" s="277">
        <f t="shared" si="17"/>
        <v>0</v>
      </c>
      <c r="R120" s="125">
        <f t="shared" si="18"/>
        <v>0</v>
      </c>
      <c r="S120" s="372" t="e" cm="1">
        <f t="array" ref="S120">_xlfn.IFS(E120="Air",R120,E120="Sea",M120,E120="Air+Sea",M120+R120)</f>
        <v>#N/A</v>
      </c>
      <c r="T120" s="240"/>
      <c r="U120" s="36"/>
    </row>
    <row r="121" spans="1:21" ht="25.5" customHeight="1" x14ac:dyDescent="0.25">
      <c r="A121" s="1117"/>
      <c r="B121" s="319" t="s">
        <v>453</v>
      </c>
      <c r="C121" s="58" t="s">
        <v>153</v>
      </c>
      <c r="D121" s="275" t="s">
        <v>454</v>
      </c>
      <c r="E121" s="275"/>
      <c r="F121" s="424"/>
      <c r="G121" s="219"/>
      <c r="H121" s="320"/>
      <c r="I121" s="326"/>
      <c r="J121" s="149"/>
      <c r="K121" s="118">
        <v>1</v>
      </c>
      <c r="L121" s="118">
        <f t="shared" si="15"/>
        <v>0</v>
      </c>
      <c r="M121" s="125">
        <f t="shared" si="16"/>
        <v>0</v>
      </c>
      <c r="N121" s="326"/>
      <c r="O121" s="276"/>
      <c r="P121" s="118">
        <v>0</v>
      </c>
      <c r="Q121" s="277">
        <f t="shared" si="17"/>
        <v>0</v>
      </c>
      <c r="R121" s="125">
        <f t="shared" si="18"/>
        <v>0</v>
      </c>
      <c r="S121" s="372" t="e" cm="1">
        <f t="array" ref="S121">_xlfn.IFS(E121="Air",R121,E121="Sea",M121,E121="Air+Sea",M121+R121)</f>
        <v>#N/A</v>
      </c>
      <c r="T121" s="240"/>
      <c r="U121" s="36"/>
    </row>
    <row r="122" spans="1:21" x14ac:dyDescent="0.25">
      <c r="A122" s="1117"/>
      <c r="B122" s="287" t="s">
        <v>455</v>
      </c>
      <c r="C122" s="57" t="s">
        <v>456</v>
      </c>
      <c r="D122" s="77" t="s">
        <v>457</v>
      </c>
      <c r="E122" s="77" t="s">
        <v>11</v>
      </c>
      <c r="F122" s="423">
        <v>20</v>
      </c>
      <c r="G122" s="217">
        <v>20</v>
      </c>
      <c r="H122" s="318"/>
      <c r="I122" s="325"/>
      <c r="J122" s="147">
        <v>1</v>
      </c>
      <c r="K122" s="117">
        <v>1</v>
      </c>
      <c r="L122" s="117">
        <f t="shared" si="15"/>
        <v>20</v>
      </c>
      <c r="M122" s="120">
        <f t="shared" si="16"/>
        <v>20</v>
      </c>
      <c r="N122" s="326"/>
      <c r="O122" s="276"/>
      <c r="P122" s="118">
        <v>0</v>
      </c>
      <c r="Q122" s="277">
        <f t="shared" si="17"/>
        <v>0</v>
      </c>
      <c r="R122" s="125">
        <f t="shared" si="18"/>
        <v>0</v>
      </c>
      <c r="S122" s="370" cm="1">
        <f t="array" ref="S122">_xlfn.IFS(E122="Air",R122,E122="Sea",M122,E122="Air+Sea",M122+R122)</f>
        <v>20</v>
      </c>
      <c r="T122" s="240"/>
      <c r="U122" s="36"/>
    </row>
    <row r="123" spans="1:21" x14ac:dyDescent="0.25">
      <c r="A123" s="1117"/>
      <c r="B123" s="287" t="s">
        <v>458</v>
      </c>
      <c r="C123" s="57" t="s">
        <v>456</v>
      </c>
      <c r="D123" s="77" t="s">
        <v>459</v>
      </c>
      <c r="E123" s="77" t="s">
        <v>11</v>
      </c>
      <c r="F123" s="416"/>
      <c r="G123" s="217">
        <v>70</v>
      </c>
      <c r="H123" s="315"/>
      <c r="I123" s="325"/>
      <c r="J123" s="147">
        <v>1</v>
      </c>
      <c r="K123" s="117">
        <v>1</v>
      </c>
      <c r="L123" s="117">
        <f t="shared" si="15"/>
        <v>70</v>
      </c>
      <c r="M123" s="120">
        <f t="shared" si="16"/>
        <v>70</v>
      </c>
      <c r="N123" s="326"/>
      <c r="O123" s="276"/>
      <c r="P123" s="118">
        <v>0</v>
      </c>
      <c r="Q123" s="277">
        <f t="shared" si="17"/>
        <v>0</v>
      </c>
      <c r="R123" s="125">
        <f t="shared" si="18"/>
        <v>0</v>
      </c>
      <c r="S123" s="370" cm="1">
        <f t="array" ref="S123">_xlfn.IFS(E123="Air",R123,E123="Sea",M123,E123="Air+Sea",M123+R123)</f>
        <v>70</v>
      </c>
      <c r="T123" s="240"/>
      <c r="U123" s="36"/>
    </row>
    <row r="124" spans="1:21" ht="25.5" customHeight="1" x14ac:dyDescent="0.25">
      <c r="A124" s="1117"/>
      <c r="B124" s="287"/>
      <c r="C124" s="57" t="s">
        <v>456</v>
      </c>
      <c r="D124" s="77" t="s">
        <v>460</v>
      </c>
      <c r="E124" s="77" t="s">
        <v>11</v>
      </c>
      <c r="F124" s="416"/>
      <c r="G124" s="217">
        <v>75</v>
      </c>
      <c r="H124" s="315"/>
      <c r="I124" s="325"/>
      <c r="J124" s="147">
        <v>1</v>
      </c>
      <c r="K124" s="117">
        <v>1</v>
      </c>
      <c r="L124" s="117">
        <f t="shared" si="15"/>
        <v>75</v>
      </c>
      <c r="M124" s="120">
        <f t="shared" si="16"/>
        <v>75</v>
      </c>
      <c r="N124" s="326"/>
      <c r="O124" s="276"/>
      <c r="P124" s="118">
        <v>0</v>
      </c>
      <c r="Q124" s="277">
        <f t="shared" si="17"/>
        <v>0</v>
      </c>
      <c r="R124" s="125">
        <f t="shared" si="18"/>
        <v>0</v>
      </c>
      <c r="S124" s="370" cm="1">
        <f t="array" ref="S124">_xlfn.IFS(E124="Air",R124,E124="Sea",M124,E124="Air+Sea",M124+R124)</f>
        <v>75</v>
      </c>
      <c r="T124" s="240"/>
      <c r="U124" s="36"/>
    </row>
    <row r="125" spans="1:21" ht="25.5" customHeight="1" x14ac:dyDescent="0.25">
      <c r="A125" s="1117"/>
      <c r="B125" s="287"/>
      <c r="C125" s="57" t="s">
        <v>520</v>
      </c>
      <c r="D125" s="77" t="s">
        <v>461</v>
      </c>
      <c r="E125" s="77" t="s">
        <v>11</v>
      </c>
      <c r="F125" s="416"/>
      <c r="G125" s="217">
        <v>400</v>
      </c>
      <c r="H125" s="315"/>
      <c r="I125" s="325"/>
      <c r="J125" s="147">
        <v>1</v>
      </c>
      <c r="K125" s="117">
        <v>1</v>
      </c>
      <c r="L125" s="117">
        <f t="shared" si="15"/>
        <v>400</v>
      </c>
      <c r="M125" s="120">
        <f t="shared" si="16"/>
        <v>400</v>
      </c>
      <c r="N125" s="326"/>
      <c r="O125" s="276"/>
      <c r="P125" s="118">
        <v>0</v>
      </c>
      <c r="Q125" s="277">
        <f t="shared" si="17"/>
        <v>0</v>
      </c>
      <c r="R125" s="125">
        <f t="shared" si="18"/>
        <v>0</v>
      </c>
      <c r="S125" s="370" cm="1">
        <f t="array" ref="S125">_xlfn.IFS(E125="Air",R125,E125="Sea",M125,E125="Air+Sea",M125+R125)</f>
        <v>400</v>
      </c>
      <c r="T125" s="240"/>
      <c r="U125" s="36"/>
    </row>
    <row r="126" spans="1:21" ht="25.5" customHeight="1" x14ac:dyDescent="0.25">
      <c r="A126" s="1117"/>
      <c r="B126" s="287"/>
      <c r="C126" s="57" t="s">
        <v>520</v>
      </c>
      <c r="D126" s="77" t="s">
        <v>462</v>
      </c>
      <c r="E126" s="77" t="s">
        <v>11</v>
      </c>
      <c r="F126" s="416"/>
      <c r="G126" s="217">
        <v>75</v>
      </c>
      <c r="H126" s="315"/>
      <c r="I126" s="325"/>
      <c r="J126" s="147">
        <v>1</v>
      </c>
      <c r="K126" s="117">
        <v>1</v>
      </c>
      <c r="L126" s="117">
        <f t="shared" si="15"/>
        <v>75</v>
      </c>
      <c r="M126" s="120">
        <f t="shared" si="16"/>
        <v>75</v>
      </c>
      <c r="N126" s="326"/>
      <c r="O126" s="276"/>
      <c r="P126" s="118">
        <v>0</v>
      </c>
      <c r="Q126" s="277">
        <f t="shared" si="17"/>
        <v>0</v>
      </c>
      <c r="R126" s="125">
        <f t="shared" si="18"/>
        <v>0</v>
      </c>
      <c r="S126" s="370" cm="1">
        <f t="array" ref="S126">_xlfn.IFS(E126="Air",R126,E126="Sea",M126,E126="Air+Sea",M126+R126)</f>
        <v>75</v>
      </c>
      <c r="T126" s="240"/>
      <c r="U126" s="36"/>
    </row>
    <row r="127" spans="1:21" x14ac:dyDescent="0.25">
      <c r="A127" s="1117"/>
      <c r="B127" s="287" t="s">
        <v>463</v>
      </c>
      <c r="C127" s="57" t="s">
        <v>456</v>
      </c>
      <c r="D127" s="77" t="s">
        <v>464</v>
      </c>
      <c r="E127" s="77" t="s">
        <v>11</v>
      </c>
      <c r="F127" s="416"/>
      <c r="G127" s="217">
        <v>5</v>
      </c>
      <c r="H127" s="315"/>
      <c r="I127" s="325"/>
      <c r="J127" s="147">
        <v>1</v>
      </c>
      <c r="K127" s="117">
        <v>1</v>
      </c>
      <c r="L127" s="117">
        <f t="shared" si="15"/>
        <v>5</v>
      </c>
      <c r="M127" s="120">
        <f t="shared" si="16"/>
        <v>5</v>
      </c>
      <c r="N127" s="326"/>
      <c r="O127" s="276"/>
      <c r="P127" s="118">
        <v>0</v>
      </c>
      <c r="Q127" s="277">
        <f t="shared" si="17"/>
        <v>0</v>
      </c>
      <c r="R127" s="125">
        <f t="shared" si="18"/>
        <v>0</v>
      </c>
      <c r="S127" s="370" cm="1">
        <f t="array" ref="S127">_xlfn.IFS(E127="Air",R127,E127="Sea",M127,E127="Air+Sea",M127+R127)</f>
        <v>5</v>
      </c>
      <c r="T127" s="240"/>
      <c r="U127" s="36"/>
    </row>
    <row r="128" spans="1:21" ht="18.75" customHeight="1" x14ac:dyDescent="0.25">
      <c r="A128" s="1117"/>
      <c r="B128" s="287"/>
      <c r="C128" s="57" t="s">
        <v>456</v>
      </c>
      <c r="D128" s="77" t="s">
        <v>543</v>
      </c>
      <c r="E128" s="77" t="s">
        <v>11</v>
      </c>
      <c r="F128" s="416"/>
      <c r="G128" s="217">
        <v>15</v>
      </c>
      <c r="H128" s="315"/>
      <c r="I128" s="325"/>
      <c r="J128" s="147">
        <v>1</v>
      </c>
      <c r="K128" s="117">
        <v>1</v>
      </c>
      <c r="L128" s="117">
        <f t="shared" si="15"/>
        <v>15</v>
      </c>
      <c r="M128" s="120">
        <f t="shared" si="16"/>
        <v>15</v>
      </c>
      <c r="N128" s="326"/>
      <c r="O128" s="276"/>
      <c r="P128" s="118">
        <v>0</v>
      </c>
      <c r="Q128" s="277">
        <f t="shared" si="17"/>
        <v>0</v>
      </c>
      <c r="R128" s="125">
        <f t="shared" si="18"/>
        <v>0</v>
      </c>
      <c r="S128" s="370" cm="1">
        <f t="array" ref="S128">_xlfn.IFS(E128="Air",R128,E128="Sea",M128,E128="Air+Sea",M128+R128)</f>
        <v>15</v>
      </c>
      <c r="T128" s="240"/>
      <c r="U128" s="36"/>
    </row>
    <row r="129" spans="1:21" ht="25.5" customHeight="1" x14ac:dyDescent="0.25">
      <c r="A129" s="1117"/>
      <c r="B129" s="287"/>
      <c r="C129" s="58" t="s">
        <v>456</v>
      </c>
      <c r="D129" s="275" t="s">
        <v>544</v>
      </c>
      <c r="E129" s="275"/>
      <c r="F129" s="424"/>
      <c r="G129" s="219"/>
      <c r="H129" s="320"/>
      <c r="I129" s="326"/>
      <c r="J129" s="149"/>
      <c r="K129" s="118">
        <v>1</v>
      </c>
      <c r="L129" s="118">
        <f t="shared" si="15"/>
        <v>0</v>
      </c>
      <c r="M129" s="125">
        <f t="shared" si="16"/>
        <v>0</v>
      </c>
      <c r="N129" s="326"/>
      <c r="O129" s="276"/>
      <c r="P129" s="118">
        <v>0</v>
      </c>
      <c r="Q129" s="277">
        <f t="shared" si="17"/>
        <v>0</v>
      </c>
      <c r="R129" s="125">
        <f t="shared" si="18"/>
        <v>0</v>
      </c>
      <c r="S129" s="372" t="e" cm="1">
        <f t="array" ref="S129">_xlfn.IFS(E129="Air",R129,E129="Sea",M129,E129="Air+Sea",M129+R129)</f>
        <v>#N/A</v>
      </c>
      <c r="T129" s="240"/>
      <c r="U129" s="36"/>
    </row>
    <row r="130" spans="1:21" ht="25.5" customHeight="1" x14ac:dyDescent="0.25">
      <c r="A130" s="1117"/>
      <c r="B130" s="287"/>
      <c r="C130" s="57" t="s">
        <v>456</v>
      </c>
      <c r="D130" s="84" t="s">
        <v>545</v>
      </c>
      <c r="E130" s="77" t="s">
        <v>542</v>
      </c>
      <c r="F130" s="416"/>
      <c r="G130" s="217">
        <v>10</v>
      </c>
      <c r="H130" s="315"/>
      <c r="I130" s="325"/>
      <c r="J130" s="147">
        <v>1</v>
      </c>
      <c r="K130" s="117">
        <v>1</v>
      </c>
      <c r="L130" s="117">
        <f t="shared" si="15"/>
        <v>10</v>
      </c>
      <c r="M130" s="120">
        <f t="shared" si="16"/>
        <v>10</v>
      </c>
      <c r="N130" s="325"/>
      <c r="O130" s="417">
        <v>1</v>
      </c>
      <c r="P130" s="448">
        <v>0</v>
      </c>
      <c r="Q130" s="449">
        <f t="shared" si="17"/>
        <v>10</v>
      </c>
      <c r="R130" s="241">
        <f t="shared" si="18"/>
        <v>0</v>
      </c>
      <c r="S130" s="370" cm="1">
        <f t="array" ref="S130">_xlfn.IFS(E130="Air",R130,E130="Sea",M130,E130="Air+Sea",M130+R130)</f>
        <v>10</v>
      </c>
      <c r="T130" s="240"/>
      <c r="U130" s="36"/>
    </row>
    <row r="131" spans="1:21" ht="25.5" customHeight="1" x14ac:dyDescent="0.25">
      <c r="A131" s="1117"/>
      <c r="B131" s="287"/>
      <c r="C131" s="57" t="s">
        <v>456</v>
      </c>
      <c r="D131" s="84" t="s">
        <v>546</v>
      </c>
      <c r="E131" s="77" t="s">
        <v>542</v>
      </c>
      <c r="F131" s="416"/>
      <c r="G131" s="217">
        <v>10</v>
      </c>
      <c r="H131" s="315"/>
      <c r="I131" s="325"/>
      <c r="J131" s="147">
        <v>1</v>
      </c>
      <c r="K131" s="117">
        <v>1</v>
      </c>
      <c r="L131" s="117">
        <f t="shared" si="15"/>
        <v>10</v>
      </c>
      <c r="M131" s="120">
        <f t="shared" si="16"/>
        <v>10</v>
      </c>
      <c r="N131" s="325"/>
      <c r="O131" s="417">
        <v>1</v>
      </c>
      <c r="P131" s="448">
        <v>0</v>
      </c>
      <c r="Q131" s="449">
        <f t="shared" si="17"/>
        <v>10</v>
      </c>
      <c r="R131" s="241">
        <f t="shared" si="18"/>
        <v>0</v>
      </c>
      <c r="S131" s="370" cm="1">
        <f t="array" ref="S131">_xlfn.IFS(E131="Air",R131,E131="Sea",M131,E131="Air+Sea",M131+R131)</f>
        <v>10</v>
      </c>
      <c r="T131" s="240"/>
      <c r="U131" s="36"/>
    </row>
    <row r="132" spans="1:21" ht="25.5" customHeight="1" x14ac:dyDescent="0.25">
      <c r="A132" s="1117"/>
      <c r="B132" s="319"/>
      <c r="C132" s="58" t="s">
        <v>456</v>
      </c>
      <c r="D132" s="275" t="s">
        <v>466</v>
      </c>
      <c r="E132" s="275"/>
      <c r="F132" s="424"/>
      <c r="G132" s="219"/>
      <c r="H132" s="320"/>
      <c r="I132" s="326"/>
      <c r="J132" s="149"/>
      <c r="K132" s="118">
        <v>1</v>
      </c>
      <c r="L132" s="118">
        <f t="shared" si="15"/>
        <v>0</v>
      </c>
      <c r="M132" s="125">
        <f t="shared" si="16"/>
        <v>0</v>
      </c>
      <c r="N132" s="326"/>
      <c r="O132" s="276"/>
      <c r="P132" s="118">
        <v>0</v>
      </c>
      <c r="Q132" s="277">
        <f t="shared" si="17"/>
        <v>0</v>
      </c>
      <c r="R132" s="125">
        <f t="shared" si="18"/>
        <v>0</v>
      </c>
      <c r="S132" s="372" t="e" cm="1">
        <f t="array" ref="S132">_xlfn.IFS(E132="Air",R132,E132="Sea",M132,E132="Air+Sea",M132+R132)</f>
        <v>#N/A</v>
      </c>
      <c r="T132" s="240"/>
      <c r="U132" s="36"/>
    </row>
    <row r="133" spans="1:21" ht="25.5" customHeight="1" x14ac:dyDescent="0.25">
      <c r="A133" s="1117"/>
      <c r="B133" s="287"/>
      <c r="C133" s="57" t="s">
        <v>456</v>
      </c>
      <c r="D133" s="77" t="s">
        <v>467</v>
      </c>
      <c r="E133" s="77" t="s">
        <v>11</v>
      </c>
      <c r="F133" s="416"/>
      <c r="G133" s="217">
        <v>5</v>
      </c>
      <c r="H133" s="315"/>
      <c r="I133" s="325"/>
      <c r="J133" s="147">
        <v>1</v>
      </c>
      <c r="K133" s="117">
        <v>1</v>
      </c>
      <c r="L133" s="117">
        <f t="shared" si="15"/>
        <v>5</v>
      </c>
      <c r="M133" s="120">
        <f t="shared" si="16"/>
        <v>5</v>
      </c>
      <c r="N133" s="326"/>
      <c r="O133" s="276"/>
      <c r="P133" s="118">
        <v>0</v>
      </c>
      <c r="Q133" s="277">
        <f t="shared" si="17"/>
        <v>0</v>
      </c>
      <c r="R133" s="125">
        <f t="shared" si="18"/>
        <v>0</v>
      </c>
      <c r="S133" s="370" cm="1">
        <f t="array" ref="S133">_xlfn.IFS(E133="Air",R133,E133="Sea",M133,E133="Air+Sea",M133+R133)</f>
        <v>5</v>
      </c>
      <c r="T133" s="240"/>
      <c r="U133" s="36"/>
    </row>
    <row r="134" spans="1:21" ht="25.5" customHeight="1" x14ac:dyDescent="0.25">
      <c r="A134" s="1117"/>
      <c r="B134" s="287" t="s">
        <v>468</v>
      </c>
      <c r="C134" s="58" t="s">
        <v>456</v>
      </c>
      <c r="D134" s="275" t="s">
        <v>469</v>
      </c>
      <c r="E134" s="275"/>
      <c r="F134" s="424"/>
      <c r="G134" s="219"/>
      <c r="H134" s="320"/>
      <c r="I134" s="326"/>
      <c r="J134" s="149"/>
      <c r="K134" s="118">
        <v>1</v>
      </c>
      <c r="L134" s="118">
        <f t="shared" si="15"/>
        <v>0</v>
      </c>
      <c r="M134" s="125">
        <f t="shared" si="16"/>
        <v>0</v>
      </c>
      <c r="N134" s="326"/>
      <c r="O134" s="276"/>
      <c r="P134" s="118">
        <v>0</v>
      </c>
      <c r="Q134" s="277">
        <f t="shared" si="17"/>
        <v>0</v>
      </c>
      <c r="R134" s="125">
        <f t="shared" si="18"/>
        <v>0</v>
      </c>
      <c r="S134" s="372" t="e" cm="1">
        <f t="array" ref="S134">_xlfn.IFS(E134="Air",R134,E134="Sea",M134,E134="Air+Sea",M134+R134)</f>
        <v>#N/A</v>
      </c>
      <c r="T134" s="240"/>
      <c r="U134" s="36"/>
    </row>
    <row r="135" spans="1:21" ht="38.25" customHeight="1" x14ac:dyDescent="0.25">
      <c r="A135" s="1117"/>
      <c r="B135" s="287"/>
      <c r="C135" s="58" t="s">
        <v>456</v>
      </c>
      <c r="D135" s="275" t="s">
        <v>547</v>
      </c>
      <c r="E135" s="275"/>
      <c r="F135" s="424"/>
      <c r="G135" s="219"/>
      <c r="H135" s="320"/>
      <c r="I135" s="326"/>
      <c r="J135" s="149"/>
      <c r="K135" s="118">
        <v>1</v>
      </c>
      <c r="L135" s="118">
        <f t="shared" si="15"/>
        <v>0</v>
      </c>
      <c r="M135" s="125">
        <f t="shared" si="16"/>
        <v>0</v>
      </c>
      <c r="N135" s="326"/>
      <c r="O135" s="276"/>
      <c r="P135" s="118">
        <v>0</v>
      </c>
      <c r="Q135" s="277">
        <f t="shared" si="17"/>
        <v>0</v>
      </c>
      <c r="R135" s="125">
        <f t="shared" si="18"/>
        <v>0</v>
      </c>
      <c r="S135" s="372" t="e" cm="1">
        <f t="array" ref="S135">_xlfn.IFS(E135="Air",R135,E135="Sea",M135,E135="Air+Sea",M135+R135)</f>
        <v>#N/A</v>
      </c>
      <c r="T135" s="240"/>
      <c r="U135" s="36"/>
    </row>
    <row r="136" spans="1:21" ht="25.5" customHeight="1" x14ac:dyDescent="0.25">
      <c r="A136" s="1117"/>
      <c r="B136" s="287"/>
      <c r="C136" s="58" t="s">
        <v>456</v>
      </c>
      <c r="D136" s="275" t="s">
        <v>548</v>
      </c>
      <c r="E136" s="275"/>
      <c r="F136" s="424"/>
      <c r="G136" s="219"/>
      <c r="H136" s="320"/>
      <c r="I136" s="326"/>
      <c r="J136" s="149"/>
      <c r="K136" s="118">
        <v>1</v>
      </c>
      <c r="L136" s="118">
        <f t="shared" si="15"/>
        <v>0</v>
      </c>
      <c r="M136" s="125">
        <f t="shared" si="16"/>
        <v>0</v>
      </c>
      <c r="N136" s="326"/>
      <c r="O136" s="276"/>
      <c r="P136" s="118">
        <v>0</v>
      </c>
      <c r="Q136" s="277">
        <f t="shared" si="17"/>
        <v>0</v>
      </c>
      <c r="R136" s="125">
        <f t="shared" si="18"/>
        <v>0</v>
      </c>
      <c r="S136" s="372" t="e" cm="1">
        <f t="array" ref="S136">_xlfn.IFS(E136="Air",R136,E136="Sea",M136,E136="Air+Sea",M136+R136)</f>
        <v>#N/A</v>
      </c>
      <c r="T136" s="240"/>
      <c r="U136" s="36"/>
    </row>
    <row r="137" spans="1:21" ht="38.25" customHeight="1" x14ac:dyDescent="0.25">
      <c r="A137" s="1117"/>
      <c r="B137" s="287"/>
      <c r="C137" s="58" t="s">
        <v>456</v>
      </c>
      <c r="D137" s="275" t="s">
        <v>549</v>
      </c>
      <c r="E137" s="275"/>
      <c r="F137" s="424"/>
      <c r="G137" s="219"/>
      <c r="H137" s="320"/>
      <c r="I137" s="326"/>
      <c r="J137" s="149"/>
      <c r="K137" s="118">
        <v>1</v>
      </c>
      <c r="L137" s="118">
        <f t="shared" si="15"/>
        <v>0</v>
      </c>
      <c r="M137" s="125">
        <f t="shared" si="16"/>
        <v>0</v>
      </c>
      <c r="N137" s="326"/>
      <c r="O137" s="276"/>
      <c r="P137" s="118">
        <v>0</v>
      </c>
      <c r="Q137" s="277">
        <f t="shared" si="17"/>
        <v>0</v>
      </c>
      <c r="R137" s="125">
        <f t="shared" si="18"/>
        <v>0</v>
      </c>
      <c r="S137" s="372" t="e" cm="1">
        <f t="array" ref="S137">_xlfn.IFS(E137="Air",R137,E137="Sea",M137,E137="Air+Sea",M137+R137)</f>
        <v>#N/A</v>
      </c>
      <c r="T137" s="240"/>
      <c r="U137" s="36"/>
    </row>
    <row r="138" spans="1:21" x14ac:dyDescent="0.25">
      <c r="A138" s="1117"/>
      <c r="B138" s="287"/>
      <c r="C138" s="57" t="s">
        <v>550</v>
      </c>
      <c r="D138" s="84" t="s">
        <v>551</v>
      </c>
      <c r="E138" s="77" t="s">
        <v>542</v>
      </c>
      <c r="F138" s="416"/>
      <c r="G138" s="217">
        <v>40</v>
      </c>
      <c r="H138" s="315"/>
      <c r="I138" s="325"/>
      <c r="J138" s="147">
        <v>1</v>
      </c>
      <c r="K138" s="117">
        <v>1</v>
      </c>
      <c r="L138" s="117">
        <f t="shared" si="15"/>
        <v>40</v>
      </c>
      <c r="M138" s="120">
        <f t="shared" si="16"/>
        <v>40</v>
      </c>
      <c r="N138" s="325"/>
      <c r="O138" s="417">
        <v>1</v>
      </c>
      <c r="P138" s="448">
        <v>0</v>
      </c>
      <c r="Q138" s="449">
        <f t="shared" si="17"/>
        <v>40</v>
      </c>
      <c r="R138" s="241"/>
      <c r="S138" s="370" cm="1">
        <f t="array" ref="S138">_xlfn.IFS(E138="Air",R138,E138="Sea",M138,E138="Air+Sea",M138+R138)</f>
        <v>40</v>
      </c>
      <c r="T138" s="240"/>
      <c r="U138" s="36"/>
    </row>
    <row r="139" spans="1:21" ht="25.5" customHeight="1" x14ac:dyDescent="0.25">
      <c r="A139" s="1117"/>
      <c r="B139" s="287" t="s">
        <v>472</v>
      </c>
      <c r="C139" s="57" t="s">
        <v>183</v>
      </c>
      <c r="D139" s="77" t="s">
        <v>243</v>
      </c>
      <c r="E139" s="77" t="s">
        <v>11</v>
      </c>
      <c r="F139" s="416"/>
      <c r="G139" s="217">
        <v>5</v>
      </c>
      <c r="H139" s="315"/>
      <c r="I139" s="325"/>
      <c r="J139" s="147">
        <v>1</v>
      </c>
      <c r="K139" s="117">
        <v>1</v>
      </c>
      <c r="L139" s="117">
        <f t="shared" si="15"/>
        <v>5</v>
      </c>
      <c r="M139" s="120">
        <f t="shared" si="16"/>
        <v>5</v>
      </c>
      <c r="N139" s="326"/>
      <c r="O139" s="276"/>
      <c r="P139" s="118">
        <v>0</v>
      </c>
      <c r="Q139" s="277">
        <f t="shared" si="17"/>
        <v>0</v>
      </c>
      <c r="R139" s="125">
        <f t="shared" ref="R139:R151" si="19">IFERROR(IF(OR(E139="Air",E139="Air+Sea"),IF(C139="APLL BK",G139*IF(N139="",1,N139),Q139/P139*IF(N139="",1,N139)),0),0)</f>
        <v>0</v>
      </c>
      <c r="S139" s="370" cm="1">
        <f t="array" ref="S139">_xlfn.IFS(E139="Air",R139,E139="Sea",M139,E139="Air+Sea",M139+R139)</f>
        <v>5</v>
      </c>
      <c r="T139" s="240"/>
      <c r="U139" s="36"/>
    </row>
    <row r="140" spans="1:21" ht="25.5" customHeight="1" x14ac:dyDescent="0.25">
      <c r="A140" s="1117"/>
      <c r="B140" s="287"/>
      <c r="C140" s="57" t="s">
        <v>183</v>
      </c>
      <c r="D140" s="77" t="s">
        <v>473</v>
      </c>
      <c r="E140" s="77" t="s">
        <v>11</v>
      </c>
      <c r="F140" s="416"/>
      <c r="G140" s="217">
        <v>25</v>
      </c>
      <c r="H140" s="315"/>
      <c r="I140" s="325"/>
      <c r="J140" s="147">
        <v>1</v>
      </c>
      <c r="K140" s="117">
        <v>1</v>
      </c>
      <c r="L140" s="117">
        <f t="shared" si="15"/>
        <v>25</v>
      </c>
      <c r="M140" s="120">
        <f t="shared" si="16"/>
        <v>25</v>
      </c>
      <c r="N140" s="326"/>
      <c r="O140" s="276"/>
      <c r="P140" s="118">
        <v>0</v>
      </c>
      <c r="Q140" s="277">
        <f t="shared" si="17"/>
        <v>0</v>
      </c>
      <c r="R140" s="125">
        <f t="shared" si="19"/>
        <v>0</v>
      </c>
      <c r="S140" s="370" cm="1">
        <f t="array" ref="S140">_xlfn.IFS(E140="Air",R140,E140="Sea",M140,E140="Air+Sea",M140+R140)</f>
        <v>25</v>
      </c>
      <c r="T140" s="240"/>
      <c r="U140" s="36"/>
    </row>
    <row r="141" spans="1:21" ht="25.5" customHeight="1" x14ac:dyDescent="0.25">
      <c r="A141" s="1117"/>
      <c r="B141" s="287"/>
      <c r="C141" s="57" t="s">
        <v>183</v>
      </c>
      <c r="D141" s="77" t="s">
        <v>474</v>
      </c>
      <c r="E141" s="77" t="s">
        <v>11</v>
      </c>
      <c r="F141" s="416"/>
      <c r="G141" s="217">
        <v>20</v>
      </c>
      <c r="H141" s="315"/>
      <c r="I141" s="325"/>
      <c r="J141" s="147">
        <v>1</v>
      </c>
      <c r="K141" s="117">
        <v>1</v>
      </c>
      <c r="L141" s="117">
        <f t="shared" si="15"/>
        <v>20</v>
      </c>
      <c r="M141" s="120">
        <f t="shared" si="16"/>
        <v>20</v>
      </c>
      <c r="N141" s="326"/>
      <c r="O141" s="276"/>
      <c r="P141" s="118">
        <v>0</v>
      </c>
      <c r="Q141" s="277">
        <f t="shared" si="17"/>
        <v>0</v>
      </c>
      <c r="R141" s="125">
        <f t="shared" si="19"/>
        <v>0</v>
      </c>
      <c r="S141" s="370" cm="1">
        <f t="array" ref="S141">_xlfn.IFS(E141="Air",R141,E141="Sea",M141,E141="Air+Sea",M141+R141)</f>
        <v>20</v>
      </c>
      <c r="T141" s="240"/>
      <c r="U141" s="36"/>
    </row>
    <row r="142" spans="1:21" ht="38.25" customHeight="1" x14ac:dyDescent="0.25">
      <c r="A142" s="1117"/>
      <c r="B142" s="287" t="s">
        <v>552</v>
      </c>
      <c r="C142" s="58" t="s">
        <v>183</v>
      </c>
      <c r="D142" s="275" t="s">
        <v>553</v>
      </c>
      <c r="E142" s="275"/>
      <c r="F142" s="424"/>
      <c r="G142" s="219"/>
      <c r="H142" s="320"/>
      <c r="I142" s="326"/>
      <c r="J142" s="149"/>
      <c r="K142" s="118">
        <v>1</v>
      </c>
      <c r="L142" s="118">
        <f t="shared" si="15"/>
        <v>0</v>
      </c>
      <c r="M142" s="125">
        <f t="shared" si="16"/>
        <v>0</v>
      </c>
      <c r="N142" s="326"/>
      <c r="O142" s="276"/>
      <c r="P142" s="118">
        <v>0</v>
      </c>
      <c r="Q142" s="277">
        <f t="shared" si="17"/>
        <v>0</v>
      </c>
      <c r="R142" s="125">
        <f t="shared" si="19"/>
        <v>0</v>
      </c>
      <c r="S142" s="372" t="e" cm="1">
        <f t="array" ref="S142">_xlfn.IFS(E142="Air",R142,E142="Sea",M142,E142="Air+Sea",M142+R142)</f>
        <v>#N/A</v>
      </c>
      <c r="T142" s="240"/>
      <c r="U142" s="36"/>
    </row>
    <row r="143" spans="1:21" ht="25.5" customHeight="1" x14ac:dyDescent="0.25">
      <c r="A143" s="1117"/>
      <c r="B143" s="287"/>
      <c r="C143" s="58" t="s">
        <v>183</v>
      </c>
      <c r="D143" s="275" t="s">
        <v>554</v>
      </c>
      <c r="E143" s="275"/>
      <c r="F143" s="424"/>
      <c r="G143" s="219"/>
      <c r="H143" s="320"/>
      <c r="I143" s="326"/>
      <c r="J143" s="149"/>
      <c r="K143" s="118">
        <v>1</v>
      </c>
      <c r="L143" s="118">
        <f t="shared" si="15"/>
        <v>0</v>
      </c>
      <c r="M143" s="125">
        <f t="shared" si="16"/>
        <v>0</v>
      </c>
      <c r="N143" s="326"/>
      <c r="O143" s="276"/>
      <c r="P143" s="118">
        <v>0</v>
      </c>
      <c r="Q143" s="277">
        <f t="shared" si="17"/>
        <v>0</v>
      </c>
      <c r="R143" s="125">
        <f t="shared" si="19"/>
        <v>0</v>
      </c>
      <c r="S143" s="372" t="e" cm="1">
        <f t="array" ref="S143">_xlfn.IFS(E143="Air",R143,E143="Sea",M143,E143="Air+Sea",M143+R143)</f>
        <v>#N/A</v>
      </c>
      <c r="T143" s="240"/>
      <c r="U143" s="36"/>
    </row>
    <row r="144" spans="1:21" x14ac:dyDescent="0.25">
      <c r="A144" s="1117"/>
      <c r="B144" s="287"/>
      <c r="C144" s="57" t="s">
        <v>183</v>
      </c>
      <c r="D144" s="84" t="s">
        <v>623</v>
      </c>
      <c r="E144" s="77" t="s">
        <v>542</v>
      </c>
      <c r="F144" s="57"/>
      <c r="G144" s="217">
        <v>30</v>
      </c>
      <c r="H144" s="315"/>
      <c r="I144" s="325"/>
      <c r="J144" s="147">
        <v>1</v>
      </c>
      <c r="K144" s="117">
        <v>1</v>
      </c>
      <c r="L144" s="117">
        <f t="shared" si="15"/>
        <v>30</v>
      </c>
      <c r="M144" s="120">
        <f t="shared" si="16"/>
        <v>30</v>
      </c>
      <c r="N144" s="325"/>
      <c r="O144" s="417">
        <v>1</v>
      </c>
      <c r="P144" s="448">
        <v>0</v>
      </c>
      <c r="Q144" s="449">
        <f t="shared" si="17"/>
        <v>30</v>
      </c>
      <c r="R144" s="241">
        <f t="shared" si="19"/>
        <v>0</v>
      </c>
      <c r="S144" s="370" cm="1">
        <f t="array" ref="S144">_xlfn.IFS(E144="Air",R144,E144="Sea",M144,E144="Air+Sea",M144+R144)</f>
        <v>30</v>
      </c>
      <c r="T144" s="240"/>
      <c r="U144" s="36"/>
    </row>
    <row r="145" spans="1:21" ht="25.5" customHeight="1" x14ac:dyDescent="0.25">
      <c r="A145" s="1117"/>
      <c r="B145" s="287"/>
      <c r="C145" s="57" t="s">
        <v>183</v>
      </c>
      <c r="D145" s="77" t="s">
        <v>477</v>
      </c>
      <c r="E145" s="77" t="s">
        <v>11</v>
      </c>
      <c r="F145" s="416">
        <v>60</v>
      </c>
      <c r="G145" s="217">
        <v>60</v>
      </c>
      <c r="H145" s="315"/>
      <c r="I145" s="325"/>
      <c r="J145" s="147">
        <v>1</v>
      </c>
      <c r="K145" s="117">
        <v>1</v>
      </c>
      <c r="L145" s="117">
        <f t="shared" si="15"/>
        <v>60</v>
      </c>
      <c r="M145" s="120">
        <f t="shared" si="16"/>
        <v>60</v>
      </c>
      <c r="N145" s="326"/>
      <c r="O145" s="276"/>
      <c r="P145" s="118">
        <v>0</v>
      </c>
      <c r="Q145" s="277">
        <f t="shared" si="17"/>
        <v>0</v>
      </c>
      <c r="R145" s="125">
        <f t="shared" si="19"/>
        <v>0</v>
      </c>
      <c r="S145" s="370" cm="1">
        <f t="array" ref="S145">_xlfn.IFS(E145="Air",R145,E145="Sea",M145,E145="Air+Sea",M145+R145)</f>
        <v>60</v>
      </c>
      <c r="T145" s="240"/>
      <c r="U145" s="36"/>
    </row>
    <row r="146" spans="1:21" ht="30" x14ac:dyDescent="0.25">
      <c r="A146" s="1117"/>
      <c r="B146" s="319" t="s">
        <v>478</v>
      </c>
      <c r="C146" s="58" t="s">
        <v>479</v>
      </c>
      <c r="D146" s="275" t="s">
        <v>480</v>
      </c>
      <c r="E146" s="275"/>
      <c r="F146" s="424"/>
      <c r="G146" s="219"/>
      <c r="H146" s="320"/>
      <c r="I146" s="326"/>
      <c r="J146" s="149"/>
      <c r="K146" s="118">
        <v>1</v>
      </c>
      <c r="L146" s="118">
        <f t="shared" si="15"/>
        <v>0</v>
      </c>
      <c r="M146" s="125">
        <f t="shared" si="16"/>
        <v>0</v>
      </c>
      <c r="N146" s="326"/>
      <c r="O146" s="276"/>
      <c r="P146" s="118">
        <v>0</v>
      </c>
      <c r="Q146" s="277">
        <f t="shared" si="17"/>
        <v>0</v>
      </c>
      <c r="R146" s="125">
        <f t="shared" si="19"/>
        <v>0</v>
      </c>
      <c r="S146" s="372" t="e" cm="1">
        <f t="array" ref="S146">_xlfn.IFS(E146="Air",R146,E146="Sea",M146,E146="Air+Sea",M146+R146)</f>
        <v>#N/A</v>
      </c>
      <c r="T146" s="240"/>
      <c r="U146" s="36"/>
    </row>
    <row r="147" spans="1:21" ht="25.5" customHeight="1" x14ac:dyDescent="0.25">
      <c r="A147" s="1117"/>
      <c r="B147" s="319"/>
      <c r="C147" s="58" t="s">
        <v>479</v>
      </c>
      <c r="D147" s="275" t="s">
        <v>481</v>
      </c>
      <c r="E147" s="275"/>
      <c r="F147" s="424"/>
      <c r="G147" s="219"/>
      <c r="H147" s="320"/>
      <c r="I147" s="326"/>
      <c r="J147" s="149"/>
      <c r="K147" s="118">
        <v>1</v>
      </c>
      <c r="L147" s="118">
        <f t="shared" si="15"/>
        <v>0</v>
      </c>
      <c r="M147" s="125">
        <f t="shared" si="16"/>
        <v>0</v>
      </c>
      <c r="N147" s="326"/>
      <c r="O147" s="276"/>
      <c r="P147" s="118">
        <v>0</v>
      </c>
      <c r="Q147" s="277">
        <f t="shared" si="17"/>
        <v>0</v>
      </c>
      <c r="R147" s="125">
        <f t="shared" si="19"/>
        <v>0</v>
      </c>
      <c r="S147" s="372" t="e" cm="1">
        <f t="array" ref="S147">_xlfn.IFS(E147="Air",R147,E147="Sea",M147,E147="Air+Sea",M147+R147)</f>
        <v>#N/A</v>
      </c>
      <c r="T147" s="240"/>
      <c r="U147" s="36"/>
    </row>
    <row r="148" spans="1:21" ht="25.5" customHeight="1" x14ac:dyDescent="0.25">
      <c r="A148" s="1117"/>
      <c r="B148" s="319"/>
      <c r="C148" s="58" t="s">
        <v>479</v>
      </c>
      <c r="D148" s="275" t="s">
        <v>482</v>
      </c>
      <c r="E148" s="275"/>
      <c r="F148" s="424"/>
      <c r="G148" s="219"/>
      <c r="H148" s="320"/>
      <c r="I148" s="326"/>
      <c r="J148" s="149"/>
      <c r="K148" s="118">
        <v>1</v>
      </c>
      <c r="L148" s="118">
        <f t="shared" si="15"/>
        <v>0</v>
      </c>
      <c r="M148" s="125">
        <f t="shared" si="16"/>
        <v>0</v>
      </c>
      <c r="N148" s="326"/>
      <c r="O148" s="276"/>
      <c r="P148" s="118">
        <v>0</v>
      </c>
      <c r="Q148" s="277">
        <f t="shared" si="17"/>
        <v>0</v>
      </c>
      <c r="R148" s="125">
        <f t="shared" si="19"/>
        <v>0</v>
      </c>
      <c r="S148" s="372" t="e" cm="1">
        <f t="array" ref="S148">_xlfn.IFS(E148="Air",R148,E148="Sea",M148,E148="Air+Sea",M148+R148)</f>
        <v>#N/A</v>
      </c>
      <c r="T148" s="240"/>
      <c r="U148" s="36"/>
    </row>
    <row r="149" spans="1:21" x14ac:dyDescent="0.25">
      <c r="A149" s="1117"/>
      <c r="B149" s="319"/>
      <c r="C149" s="58" t="s">
        <v>479</v>
      </c>
      <c r="D149" s="275" t="s">
        <v>483</v>
      </c>
      <c r="E149" s="275"/>
      <c r="F149" s="424"/>
      <c r="G149" s="219"/>
      <c r="H149" s="320"/>
      <c r="I149" s="326"/>
      <c r="J149" s="149"/>
      <c r="K149" s="118">
        <v>1</v>
      </c>
      <c r="L149" s="118">
        <f t="shared" si="15"/>
        <v>0</v>
      </c>
      <c r="M149" s="125">
        <f t="shared" si="16"/>
        <v>0</v>
      </c>
      <c r="N149" s="326"/>
      <c r="O149" s="276"/>
      <c r="P149" s="118">
        <v>0</v>
      </c>
      <c r="Q149" s="277">
        <f t="shared" si="17"/>
        <v>0</v>
      </c>
      <c r="R149" s="125">
        <f t="shared" si="19"/>
        <v>0</v>
      </c>
      <c r="S149" s="372" t="e" cm="1">
        <f t="array" ref="S149">_xlfn.IFS(E149="Air",R149,E149="Sea",M149,E149="Air+Sea",M149+R149)</f>
        <v>#N/A</v>
      </c>
      <c r="T149" s="240"/>
      <c r="U149" s="36"/>
    </row>
    <row r="150" spans="1:21" x14ac:dyDescent="0.25">
      <c r="A150" s="1117"/>
      <c r="B150" s="319"/>
      <c r="C150" s="58" t="s">
        <v>479</v>
      </c>
      <c r="D150" s="275" t="s">
        <v>484</v>
      </c>
      <c r="E150" s="275"/>
      <c r="F150" s="424"/>
      <c r="G150" s="219"/>
      <c r="H150" s="320"/>
      <c r="I150" s="326"/>
      <c r="J150" s="149"/>
      <c r="K150" s="118">
        <v>1</v>
      </c>
      <c r="L150" s="118">
        <f t="shared" si="15"/>
        <v>0</v>
      </c>
      <c r="M150" s="125">
        <f t="shared" si="16"/>
        <v>0</v>
      </c>
      <c r="N150" s="326"/>
      <c r="O150" s="276"/>
      <c r="P150" s="118">
        <v>0</v>
      </c>
      <c r="Q150" s="277">
        <f t="shared" si="17"/>
        <v>0</v>
      </c>
      <c r="R150" s="125">
        <f t="shared" si="19"/>
        <v>0</v>
      </c>
      <c r="S150" s="372" t="e" cm="1">
        <f t="array" ref="S150">_xlfn.IFS(E150="Air",R150,E150="Sea",M150,E150="Air+Sea",M150+R150)</f>
        <v>#N/A</v>
      </c>
      <c r="T150" s="240"/>
      <c r="U150" s="36"/>
    </row>
    <row r="151" spans="1:21" ht="25.5" customHeight="1" thickBot="1" x14ac:dyDescent="0.3">
      <c r="A151" s="1117"/>
      <c r="B151" s="330"/>
      <c r="C151" s="196" t="s">
        <v>479</v>
      </c>
      <c r="D151" s="331" t="s">
        <v>485</v>
      </c>
      <c r="E151" s="331"/>
      <c r="F151" s="425"/>
      <c r="G151" s="221"/>
      <c r="H151" s="332"/>
      <c r="I151" s="426"/>
      <c r="J151" s="199"/>
      <c r="K151" s="200">
        <v>1</v>
      </c>
      <c r="L151" s="200">
        <f t="shared" si="15"/>
        <v>0</v>
      </c>
      <c r="M151" s="201">
        <f t="shared" si="16"/>
        <v>0</v>
      </c>
      <c r="N151" s="426"/>
      <c r="O151" s="341"/>
      <c r="P151" s="200">
        <v>0</v>
      </c>
      <c r="Q151" s="342">
        <f t="shared" si="17"/>
        <v>0</v>
      </c>
      <c r="R151" s="201">
        <f t="shared" si="19"/>
        <v>0</v>
      </c>
      <c r="S151" s="432" t="e" cm="1">
        <f t="array" ref="S151">_xlfn.IFS(E151="Air",R151,E151="Sea",M151,E151="Air+Sea",M151+R151)</f>
        <v>#N/A</v>
      </c>
      <c r="T151" s="240"/>
      <c r="U151" s="36"/>
    </row>
    <row r="152" spans="1:21" ht="18.75" customHeight="1" x14ac:dyDescent="0.25">
      <c r="A152" s="239"/>
      <c r="B152" s="234"/>
      <c r="C152" s="234"/>
      <c r="D152" s="234"/>
      <c r="E152" s="234"/>
      <c r="F152" s="234"/>
      <c r="H152" s="234"/>
      <c r="I152" s="485"/>
      <c r="K152" s="867"/>
      <c r="L152" s="867"/>
      <c r="M152" s="168"/>
      <c r="N152" s="486"/>
      <c r="O152" s="232"/>
      <c r="P152" s="881"/>
      <c r="Q152" s="169"/>
      <c r="R152" s="169"/>
      <c r="S152" s="170"/>
      <c r="T152" s="240"/>
      <c r="U152" s="234"/>
    </row>
    <row r="153" spans="1:21" ht="18.75" customHeight="1" thickBot="1" x14ac:dyDescent="0.3">
      <c r="A153" s="323"/>
      <c r="B153" s="234"/>
      <c r="C153" s="234"/>
      <c r="D153" s="234"/>
      <c r="E153" s="234"/>
      <c r="F153" s="234"/>
      <c r="H153" s="234"/>
      <c r="I153" s="485"/>
      <c r="K153" s="867"/>
      <c r="L153" s="867"/>
      <c r="M153" s="168"/>
      <c r="N153" s="485"/>
      <c r="O153" s="231"/>
      <c r="P153" s="867"/>
      <c r="Q153" s="168"/>
      <c r="R153" s="168"/>
      <c r="S153" s="171"/>
      <c r="T153" s="240"/>
      <c r="U153" s="234"/>
    </row>
    <row r="154" spans="1:21" ht="36.75" customHeight="1" x14ac:dyDescent="0.25">
      <c r="A154" s="310"/>
      <c r="I154" s="160"/>
      <c r="J154" s="66" t="s">
        <v>486</v>
      </c>
      <c r="K154" s="243">
        <f>IF([2]Booking_SGN!$B$2="SGN",INDEX([2]!volume,MATCH($I$11,[2]!customer,0),MATCH([2]Booking_SGN!$C$3,[2]!week,0)),0)</f>
        <v>0</v>
      </c>
      <c r="L154" s="243">
        <f>SUM(L108:L153)</f>
        <v>990</v>
      </c>
      <c r="M154" s="243">
        <f>SUM(M108:M153)</f>
        <v>990</v>
      </c>
      <c r="N154" s="160"/>
      <c r="O154" s="66" t="s">
        <v>486</v>
      </c>
      <c r="P154" s="882">
        <f>IF([2]Booking_SGN!$B$2="SGN",INDEX([2]!volume,MATCH($N$11,[2]!customer,0),MATCH([2]Booking_SGN!$C$3,[2]!week,0)),0)</f>
        <v>0</v>
      </c>
      <c r="Q154" s="882">
        <f>SUM(Q108:Q153)</f>
        <v>100</v>
      </c>
      <c r="R154" s="883">
        <f>SUM(R108:R153)</f>
        <v>0</v>
      </c>
      <c r="S154" s="884">
        <f t="shared" ref="S154:S159" si="20">R154+M154</f>
        <v>990</v>
      </c>
      <c r="T154" s="246"/>
    </row>
    <row r="155" spans="1:21" ht="15.75" thickBot="1" x14ac:dyDescent="0.3">
      <c r="B155" s="311"/>
      <c r="I155" s="160"/>
      <c r="J155" s="67" t="s">
        <v>435</v>
      </c>
      <c r="K155" s="72"/>
      <c r="L155" s="72"/>
      <c r="M155" s="256">
        <f>M154*K154/40/3600</f>
        <v>0</v>
      </c>
      <c r="N155" s="160"/>
      <c r="O155" s="67" t="s">
        <v>435</v>
      </c>
      <c r="P155" s="885"/>
      <c r="Q155" s="885"/>
      <c r="R155" s="886">
        <f>R154*P154/40/3600</f>
        <v>0</v>
      </c>
      <c r="S155" s="887">
        <f t="shared" si="20"/>
        <v>0</v>
      </c>
      <c r="T155" s="255"/>
    </row>
    <row r="156" spans="1:21" x14ac:dyDescent="0.25">
      <c r="B156" s="311"/>
      <c r="I156" s="160"/>
      <c r="J156" s="69"/>
      <c r="N156" s="160"/>
      <c r="O156" s="69"/>
      <c r="R156" s="172"/>
      <c r="S156" s="172"/>
    </row>
    <row r="157" spans="1:21" ht="15.75" thickBot="1" x14ac:dyDescent="0.3">
      <c r="B157" s="311"/>
      <c r="I157" s="160"/>
      <c r="J157" s="69"/>
      <c r="N157" s="160"/>
      <c r="O157" s="69"/>
      <c r="R157" s="172"/>
      <c r="S157" s="172"/>
    </row>
    <row r="158" spans="1:21" ht="29.1" customHeight="1" x14ac:dyDescent="0.25">
      <c r="B158" s="311"/>
      <c r="I158" s="160"/>
      <c r="J158" s="66" t="s">
        <v>487</v>
      </c>
      <c r="K158" s="243">
        <f>IF([2]Booking_SGN!$B$2="SGN",INDEX([2]!volume,MATCH($I$11,[2]!customer,0),MATCH([2]Booking_SGN!$C$3,[2]!week,0)),0)</f>
        <v>0</v>
      </c>
      <c r="L158" s="243">
        <f>L154+L105</f>
        <v>12703.75</v>
      </c>
      <c r="M158" s="243">
        <f>M154+M105</f>
        <v>11161.75</v>
      </c>
      <c r="N158" s="160"/>
      <c r="O158" s="66" t="s">
        <v>487</v>
      </c>
      <c r="P158" s="243">
        <f>IF([2]Booking_SGN!$B$2="SGN",INDEX([2]!volume,MATCH($N$11,[2]!customer,0),MATCH([2]Booking_SGN!$C$3,[2]!week,0)),0)</f>
        <v>0</v>
      </c>
      <c r="Q158" s="243">
        <f>Q154+Q105</f>
        <v>910</v>
      </c>
      <c r="R158" s="244">
        <f>R154+R105</f>
        <v>0</v>
      </c>
      <c r="S158" s="884">
        <f t="shared" si="20"/>
        <v>11161.75</v>
      </c>
      <c r="T158" s="257"/>
    </row>
    <row r="159" spans="1:21" ht="45.95" customHeight="1" thickBot="1" x14ac:dyDescent="0.3">
      <c r="B159" s="311"/>
      <c r="I159" s="160"/>
      <c r="J159" s="67" t="s">
        <v>488</v>
      </c>
      <c r="K159" s="72"/>
      <c r="L159" s="72"/>
      <c r="M159" s="256">
        <f>M155+M106</f>
        <v>0</v>
      </c>
      <c r="N159" s="160"/>
      <c r="O159" s="67" t="s">
        <v>488</v>
      </c>
      <c r="P159" s="72"/>
      <c r="Q159" s="72"/>
      <c r="R159" s="254">
        <f>R155+R106</f>
        <v>0</v>
      </c>
      <c r="S159" s="887">
        <f t="shared" si="20"/>
        <v>0</v>
      </c>
      <c r="T159" s="255"/>
    </row>
    <row r="160" spans="1:21" ht="15.75" thickBot="1" x14ac:dyDescent="0.3">
      <c r="I160" s="160"/>
      <c r="J160" s="69"/>
      <c r="N160" s="160"/>
      <c r="O160" s="69"/>
      <c r="R160" s="172"/>
      <c r="S160" s="172"/>
    </row>
    <row r="161" spans="2:19" x14ac:dyDescent="0.25">
      <c r="I161" s="160"/>
      <c r="J161" s="70" t="s">
        <v>489</v>
      </c>
      <c r="K161" s="872"/>
      <c r="L161" s="873"/>
      <c r="M161" s="873"/>
      <c r="N161" s="160"/>
      <c r="O161" s="70" t="s">
        <v>489</v>
      </c>
      <c r="P161" s="872"/>
      <c r="Q161" s="873"/>
      <c r="R161" s="888"/>
      <c r="S161" s="172"/>
    </row>
    <row r="162" spans="2:19" ht="15.75" thickBot="1" x14ac:dyDescent="0.3">
      <c r="I162" s="160"/>
      <c r="J162" s="71" t="s">
        <v>490</v>
      </c>
      <c r="K162" s="874"/>
      <c r="L162" s="875"/>
      <c r="M162" s="875"/>
      <c r="N162" s="160"/>
      <c r="O162" s="71" t="s">
        <v>490</v>
      </c>
      <c r="P162" s="874"/>
      <c r="Q162" s="875"/>
      <c r="R162" s="889"/>
      <c r="S162" s="165"/>
    </row>
    <row r="163" spans="2:19" ht="15.75" thickBot="1" x14ac:dyDescent="0.3">
      <c r="B163" s="128"/>
      <c r="C163" s="128"/>
      <c r="D163" s="128"/>
      <c r="I163" s="162"/>
      <c r="J163" s="145"/>
      <c r="K163" s="72"/>
      <c r="L163" s="72"/>
      <c r="M163" s="72"/>
      <c r="N163" s="162"/>
      <c r="O163" s="145"/>
      <c r="P163" s="72"/>
      <c r="Q163" s="72"/>
      <c r="R163" s="165"/>
      <c r="S163" s="890"/>
    </row>
  </sheetData>
  <sheetProtection algorithmName="SHA-512" hashValue="tkMeyaVmMShQ5DCgZJfb1mhCh56+drnTiQgBIPiwH93dCL6uUp/1IZP3DAEcPl9M6a3VQ8XnbWaNm9Ib1bDjYw==" saltValue="cySBtLHv839COXIFv+mu0Q==" spinCount="100000" sheet="1" objects="1" scenarios="1" insertRows="0" sort="0" autoFilter="0"/>
  <autoFilter ref="A12:V159" xr:uid="{9FDE5388-E2BC-4D43-9FB3-87F89C5F0B63}"/>
  <mergeCells count="25">
    <mergeCell ref="L40:L41"/>
    <mergeCell ref="M40:M41"/>
    <mergeCell ref="B70:B71"/>
    <mergeCell ref="A84:A87"/>
    <mergeCell ref="B85:B86"/>
    <mergeCell ref="B47:B48"/>
    <mergeCell ref="A19:A49"/>
    <mergeCell ref="B26:B27"/>
    <mergeCell ref="B36:B37"/>
    <mergeCell ref="B43:B44"/>
    <mergeCell ref="A108:A151"/>
    <mergeCell ref="B63:B64"/>
    <mergeCell ref="B75:B76"/>
    <mergeCell ref="B72:B74"/>
    <mergeCell ref="B77:B80"/>
    <mergeCell ref="A88:A103"/>
    <mergeCell ref="A50:A83"/>
    <mergeCell ref="A10:S10"/>
    <mergeCell ref="I11:M11"/>
    <mergeCell ref="N11:R11"/>
    <mergeCell ref="B20:B21"/>
    <mergeCell ref="B24:B25"/>
    <mergeCell ref="C24:C25"/>
    <mergeCell ref="D24:D25"/>
    <mergeCell ref="A13:A18"/>
  </mergeCells>
  <conditionalFormatting sqref="I13 N13:N24 I19:I24 N26:N28 I26:I30 N30 I32:I37 I42:I44 I47:I65">
    <cfRule type="notContainsBlanks" dxfId="62" priority="11">
      <formula>LEN(TRIM(I13))&gt;0</formula>
    </cfRule>
  </conditionalFormatting>
  <conditionalFormatting sqref="N32:N153 I69:I153">
    <cfRule type="notContainsBlanks" dxfId="61" priority="1">
      <formula>LEN(TRIM(I32))&gt;0</formula>
    </cfRule>
  </conditionalFormatting>
  <dataValidations count="4">
    <dataValidation type="list" allowBlank="1" showInputMessage="1" showErrorMessage="1" sqref="C160 C164:C1048576 C11 C153:C154" xr:uid="{73C7A543-7126-43B9-9A9D-6353B994257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6:C159 B5:B8" xr:uid="{86BDE3C8-EFC9-4CB1-BED9-AF0A03CA936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6:F160 E11:E1048576 D5:E8" xr:uid="{93369756-C61A-4162-9593-792EC771B310}">
      <formula1>"Air,Sea,Air+Sea"</formula1>
    </dataValidation>
    <dataValidation type="list" allowBlank="1" showInputMessage="1" showErrorMessage="1" sqref="C12:C24 C26:C152" xr:uid="{4C4371F2-1394-436D-B75E-6F4B21828351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C4E85-84B7-4F83-B18A-8A21228309D5}">
  <sheetPr codeName="Sheet9">
    <tabColor rgb="FF92D050"/>
  </sheetPr>
  <dimension ref="A1:U143"/>
  <sheetViews>
    <sheetView showGridLines="0" topLeftCell="A75" zoomScale="55" zoomScaleNormal="55" workbookViewId="0">
      <selection activeCell="P102" sqref="P102:P131"/>
    </sheetView>
  </sheetViews>
  <sheetFormatPr defaultColWidth="9.140625" defaultRowHeight="15" x14ac:dyDescent="0.25"/>
  <cols>
    <col min="1" max="1" width="15.5703125" style="324" customWidth="1"/>
    <col min="2" max="2" width="27.42578125" style="36" customWidth="1"/>
    <col min="3" max="3" width="16.42578125" style="36" customWidth="1"/>
    <col min="4" max="4" width="53.28515625" style="36" customWidth="1"/>
    <col min="5" max="5" width="13.85546875" style="36" customWidth="1"/>
    <col min="6" max="6" width="11.5703125" style="36" customWidth="1"/>
    <col min="7" max="7" width="11.5703125" style="141" customWidth="1"/>
    <col min="8" max="8" width="31.28515625" style="311" customWidth="1"/>
    <col min="9" max="9" width="28.140625" style="195" customWidth="1"/>
    <col min="10" max="10" width="18.425781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4.7109375" style="195" customWidth="1"/>
    <col min="15" max="15" width="14.7109375" style="151" customWidth="1"/>
    <col min="16" max="18" width="14.710937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564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F9" s="536"/>
      <c r="G9" s="536"/>
      <c r="I9" s="560"/>
      <c r="J9" s="153"/>
      <c r="K9" s="153"/>
      <c r="L9" s="153"/>
      <c r="M9" s="153"/>
      <c r="N9" s="560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16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6" t="str">
        <f>_xlfn.CONCAT($A$10," ","-"," ","Sea")</f>
        <v>XCALM - Sea</v>
      </c>
      <c r="J11" s="1067"/>
      <c r="K11" s="1067"/>
      <c r="L11" s="1067"/>
      <c r="M11" s="1068"/>
      <c r="N11" s="1066" t="str">
        <f>_xlfn.CONCAT($A$10," ","-"," ","Air")</f>
        <v>XCALM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66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29" t="s">
        <v>369</v>
      </c>
      <c r="B13" s="912" t="s">
        <v>624</v>
      </c>
      <c r="C13" s="175" t="s">
        <v>153</v>
      </c>
      <c r="D13" s="175" t="s">
        <v>625</v>
      </c>
      <c r="E13" s="175" t="s">
        <v>11</v>
      </c>
      <c r="F13" s="175">
        <v>60</v>
      </c>
      <c r="G13" s="176">
        <v>60</v>
      </c>
      <c r="H13" s="591" t="s">
        <v>626</v>
      </c>
      <c r="I13" s="621"/>
      <c r="J13" s="62">
        <v>0.5</v>
      </c>
      <c r="K13" s="177">
        <v>0.5</v>
      </c>
      <c r="L13" s="177">
        <f t="shared" ref="L13" si="0">IF(C13="APLL BK",G13,G13*J13)</f>
        <v>60</v>
      </c>
      <c r="M13" s="178">
        <f>IFERROR(IF(OR(E13="Sea",E13="Air+Sea"),IF(C13="APLL BK",G13*IF(I13="",1,I13),L13/K13*IF(I13="",1,I13)),0),0)</f>
        <v>60</v>
      </c>
      <c r="N13" s="619"/>
      <c r="O13" s="490"/>
      <c r="P13" s="202">
        <v>0</v>
      </c>
      <c r="Q13" s="336">
        <f t="shared" ref="Q13" si="1">IF(C13="APLL BK",G13,G13*O13)</f>
        <v>60</v>
      </c>
      <c r="R13" s="203">
        <f t="shared" ref="R13" si="2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60</v>
      </c>
      <c r="T13" s="240"/>
    </row>
    <row r="14" spans="1:21" x14ac:dyDescent="0.25">
      <c r="A14" s="1127"/>
      <c r="B14" s="404" t="s">
        <v>370</v>
      </c>
      <c r="C14" s="99" t="s">
        <v>311</v>
      </c>
      <c r="D14" s="99" t="s">
        <v>371</v>
      </c>
      <c r="E14" s="99"/>
      <c r="F14" s="99"/>
      <c r="G14" s="100"/>
      <c r="H14" s="717"/>
      <c r="I14" s="186"/>
      <c r="J14" s="489"/>
      <c r="K14" s="642">
        <v>0.5</v>
      </c>
      <c r="L14" s="642">
        <f t="shared" ref="L14:L77" si="3">IF(C14="APLL BK",G14,G14*J14)</f>
        <v>0</v>
      </c>
      <c r="M14" s="692">
        <f t="shared" ref="M14:M77" si="4">IFERROR(IF(OR(E14="Sea",E14="Air+Sea"),IF(C14="APLL BK",G14*IF(I14="",1,I14),L14/K14*IF(I14="",1,I14)),0),0)</f>
        <v>0</v>
      </c>
      <c r="N14" s="186"/>
      <c r="O14" s="489"/>
      <c r="P14" s="642">
        <v>0</v>
      </c>
      <c r="Q14" s="642">
        <f t="shared" ref="Q14:Q77" si="5">IF(C14="APLL BK",G14,G14*O14)</f>
        <v>0</v>
      </c>
      <c r="R14" s="692">
        <f t="shared" ref="R14:R77" si="6">IFERROR(IF(OR(E14="Air",E14="Air+Sea"),IF(C14="APLL BK",G14*IF(N14="",1,N14),Q14/P14*IF(N14="",1,N14)),0),0)</f>
        <v>0</v>
      </c>
      <c r="S14" s="695" t="e" cm="1">
        <f t="array" ref="S14">_xlfn.IFS(E14="Air",R14,E14="Sea",M14,E14="Air+Sea",M14+R14)</f>
        <v>#N/A</v>
      </c>
      <c r="T14" s="240"/>
    </row>
    <row r="15" spans="1:21" x14ac:dyDescent="0.25">
      <c r="A15" s="1127"/>
      <c r="B15" s="404"/>
      <c r="C15" s="99" t="s">
        <v>153</v>
      </c>
      <c r="D15" s="99" t="s">
        <v>372</v>
      </c>
      <c r="E15" s="99"/>
      <c r="F15" s="99"/>
      <c r="G15" s="100"/>
      <c r="H15" s="717"/>
      <c r="I15" s="186"/>
      <c r="J15" s="489"/>
      <c r="K15" s="642">
        <v>0.5</v>
      </c>
      <c r="L15" s="642">
        <f t="shared" si="3"/>
        <v>0</v>
      </c>
      <c r="M15" s="692">
        <f t="shared" si="4"/>
        <v>0</v>
      </c>
      <c r="N15" s="186"/>
      <c r="O15" s="489"/>
      <c r="P15" s="642">
        <v>0</v>
      </c>
      <c r="Q15" s="642">
        <f t="shared" si="5"/>
        <v>0</v>
      </c>
      <c r="R15" s="692">
        <f t="shared" si="6"/>
        <v>0</v>
      </c>
      <c r="S15" s="695" t="e" cm="1">
        <f t="array" ref="S15">_xlfn.IFS(E15="Air",R15,E15="Sea",M15,E15="Air+Sea",M15+R15)</f>
        <v>#N/A</v>
      </c>
      <c r="T15" s="240"/>
    </row>
    <row r="16" spans="1:21" x14ac:dyDescent="0.25">
      <c r="A16" s="1127"/>
      <c r="B16" s="404"/>
      <c r="C16" s="99" t="s">
        <v>153</v>
      </c>
      <c r="D16" s="99" t="s">
        <v>373</v>
      </c>
      <c r="E16" s="99"/>
      <c r="F16" s="99"/>
      <c r="G16" s="100"/>
      <c r="H16" s="717"/>
      <c r="I16" s="186"/>
      <c r="J16" s="489"/>
      <c r="K16" s="642">
        <v>0.5</v>
      </c>
      <c r="L16" s="642">
        <f t="shared" si="3"/>
        <v>0</v>
      </c>
      <c r="M16" s="692">
        <f t="shared" si="4"/>
        <v>0</v>
      </c>
      <c r="N16" s="186"/>
      <c r="O16" s="489"/>
      <c r="P16" s="642">
        <v>0</v>
      </c>
      <c r="Q16" s="642">
        <f t="shared" si="5"/>
        <v>0</v>
      </c>
      <c r="R16" s="692">
        <f t="shared" si="6"/>
        <v>0</v>
      </c>
      <c r="S16" s="695" t="e" cm="1">
        <f t="array" ref="S16">_xlfn.IFS(E16="Air",R16,E16="Sea",M16,E16="Air+Sea",M16+R16)</f>
        <v>#N/A</v>
      </c>
      <c r="T16" s="240"/>
    </row>
    <row r="17" spans="1:20" x14ac:dyDescent="0.25">
      <c r="A17" s="1127"/>
      <c r="B17" s="404"/>
      <c r="C17" s="99" t="s">
        <v>311</v>
      </c>
      <c r="D17" s="99" t="s">
        <v>374</v>
      </c>
      <c r="E17" s="99"/>
      <c r="F17" s="99"/>
      <c r="G17" s="100"/>
      <c r="H17" s="717"/>
      <c r="I17" s="186"/>
      <c r="J17" s="489"/>
      <c r="K17" s="642">
        <v>0.5</v>
      </c>
      <c r="L17" s="642">
        <f t="shared" si="3"/>
        <v>0</v>
      </c>
      <c r="M17" s="692">
        <f t="shared" si="4"/>
        <v>0</v>
      </c>
      <c r="N17" s="186"/>
      <c r="O17" s="489"/>
      <c r="P17" s="642">
        <v>0</v>
      </c>
      <c r="Q17" s="642">
        <f t="shared" si="5"/>
        <v>0</v>
      </c>
      <c r="R17" s="692">
        <f t="shared" si="6"/>
        <v>0</v>
      </c>
      <c r="S17" s="695" t="e" cm="1">
        <f t="array" ref="S17">_xlfn.IFS(E17="Air",R17,E17="Sea",M17,E17="Air+Sea",M17+R17)</f>
        <v>#N/A</v>
      </c>
      <c r="T17" s="240"/>
    </row>
    <row r="18" spans="1:20" x14ac:dyDescent="0.25">
      <c r="A18" s="1127"/>
      <c r="B18" s="404"/>
      <c r="C18" s="99" t="s">
        <v>311</v>
      </c>
      <c r="D18" s="99" t="s">
        <v>375</v>
      </c>
      <c r="E18" s="99"/>
      <c r="F18" s="99"/>
      <c r="G18" s="100"/>
      <c r="H18" s="717"/>
      <c r="I18" s="186"/>
      <c r="J18" s="489"/>
      <c r="K18" s="642">
        <v>0.5</v>
      </c>
      <c r="L18" s="642">
        <f t="shared" si="3"/>
        <v>0</v>
      </c>
      <c r="M18" s="692">
        <f t="shared" si="4"/>
        <v>0</v>
      </c>
      <c r="N18" s="186"/>
      <c r="O18" s="489"/>
      <c r="P18" s="642">
        <v>0</v>
      </c>
      <c r="Q18" s="642">
        <f t="shared" si="5"/>
        <v>0</v>
      </c>
      <c r="R18" s="692">
        <f t="shared" si="6"/>
        <v>0</v>
      </c>
      <c r="S18" s="695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27" t="s">
        <v>382</v>
      </c>
      <c r="B19" s="402" t="s">
        <v>158</v>
      </c>
      <c r="C19" s="92" t="s">
        <v>153</v>
      </c>
      <c r="D19" s="92" t="s">
        <v>159</v>
      </c>
      <c r="E19" s="92" t="s">
        <v>11</v>
      </c>
      <c r="F19" s="92">
        <v>540</v>
      </c>
      <c r="G19" s="93">
        <v>540</v>
      </c>
      <c r="H19" s="506"/>
      <c r="I19" s="624"/>
      <c r="J19" s="116">
        <v>0.5</v>
      </c>
      <c r="K19" s="117">
        <v>0.5</v>
      </c>
      <c r="L19" s="117">
        <f t="shared" si="3"/>
        <v>540</v>
      </c>
      <c r="M19" s="120">
        <f t="shared" si="4"/>
        <v>540</v>
      </c>
      <c r="N19" s="187"/>
      <c r="O19" s="442"/>
      <c r="P19" s="118">
        <v>0</v>
      </c>
      <c r="Q19" s="118">
        <f t="shared" si="5"/>
        <v>540</v>
      </c>
      <c r="R19" s="125">
        <f t="shared" si="6"/>
        <v>0</v>
      </c>
      <c r="S19" s="370" cm="1">
        <f t="array" ref="S19">_xlfn.IFS(E19="Air",R19,E19="Sea",M19,E19="Air+Sea",M19+R19)</f>
        <v>540</v>
      </c>
      <c r="T19" s="240"/>
    </row>
    <row r="20" spans="1:20" x14ac:dyDescent="0.25">
      <c r="A20" s="1127"/>
      <c r="B20" s="402" t="s">
        <v>144</v>
      </c>
      <c r="C20" s="92" t="s">
        <v>377</v>
      </c>
      <c r="D20" s="92" t="s">
        <v>378</v>
      </c>
      <c r="E20" s="92" t="s">
        <v>11</v>
      </c>
      <c r="F20" s="92">
        <v>90</v>
      </c>
      <c r="G20" s="93">
        <v>90</v>
      </c>
      <c r="H20" s="506"/>
      <c r="I20" s="622"/>
      <c r="J20" s="116">
        <v>0.5</v>
      </c>
      <c r="K20" s="117">
        <v>0.5</v>
      </c>
      <c r="L20" s="117">
        <f t="shared" si="3"/>
        <v>45</v>
      </c>
      <c r="M20" s="120">
        <f t="shared" si="4"/>
        <v>90</v>
      </c>
      <c r="N20" s="186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90</v>
      </c>
      <c r="T20" s="240"/>
    </row>
    <row r="21" spans="1:20" ht="45" x14ac:dyDescent="0.25">
      <c r="A21" s="1127"/>
      <c r="B21" s="402"/>
      <c r="C21" s="92" t="s">
        <v>407</v>
      </c>
      <c r="D21" s="92" t="s">
        <v>146</v>
      </c>
      <c r="E21" s="92" t="s">
        <v>11</v>
      </c>
      <c r="F21" s="92">
        <v>360</v>
      </c>
      <c r="G21" s="93">
        <v>240</v>
      </c>
      <c r="H21" s="506" t="s">
        <v>627</v>
      </c>
      <c r="I21" s="622"/>
      <c r="J21" s="116">
        <v>0.5</v>
      </c>
      <c r="K21" s="117">
        <v>0.5</v>
      </c>
      <c r="L21" s="117">
        <f t="shared" si="3"/>
        <v>120</v>
      </c>
      <c r="M21" s="120">
        <f t="shared" si="4"/>
        <v>240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240</v>
      </c>
      <c r="T21" s="240"/>
    </row>
    <row r="22" spans="1:20" x14ac:dyDescent="0.25">
      <c r="A22" s="1127"/>
      <c r="B22" s="403" t="s">
        <v>628</v>
      </c>
      <c r="C22" s="97" t="s">
        <v>407</v>
      </c>
      <c r="D22" s="97" t="s">
        <v>628</v>
      </c>
      <c r="E22" s="97" t="s">
        <v>11</v>
      </c>
      <c r="F22" s="97">
        <v>180</v>
      </c>
      <c r="G22" s="98">
        <v>180</v>
      </c>
      <c r="H22" s="516"/>
      <c r="I22" s="623"/>
      <c r="J22" s="65">
        <v>0.5</v>
      </c>
      <c r="K22" s="121">
        <v>0.5</v>
      </c>
      <c r="L22" s="121">
        <f t="shared" si="3"/>
        <v>90</v>
      </c>
      <c r="M22" s="122">
        <f t="shared" si="4"/>
        <v>180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1" cm="1">
        <f t="array" ref="S22">_xlfn.IFS(E22="Air",R22,E22="Sea",M22,E22="Air+Sea",M22+R22)</f>
        <v>180</v>
      </c>
      <c r="T22" s="240"/>
    </row>
    <row r="23" spans="1:20" ht="14.25" customHeight="1" x14ac:dyDescent="0.25">
      <c r="A23" s="1127"/>
      <c r="B23" s="528" t="s">
        <v>557</v>
      </c>
      <c r="C23" s="94" t="s">
        <v>387</v>
      </c>
      <c r="D23" s="94" t="s">
        <v>176</v>
      </c>
      <c r="E23" s="92" t="s">
        <v>11</v>
      </c>
      <c r="F23" s="94">
        <v>300</v>
      </c>
      <c r="G23" s="95">
        <v>360</v>
      </c>
      <c r="H23" s="506"/>
      <c r="I23" s="588"/>
      <c r="J23" s="116">
        <v>0.5</v>
      </c>
      <c r="K23" s="117">
        <v>0.5</v>
      </c>
      <c r="L23" s="117">
        <f t="shared" si="3"/>
        <v>180</v>
      </c>
      <c r="M23" s="120">
        <f t="shared" si="4"/>
        <v>360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360</v>
      </c>
      <c r="T23" s="240"/>
    </row>
    <row r="24" spans="1:20" ht="21.75" customHeight="1" x14ac:dyDescent="0.25">
      <c r="A24" s="1127"/>
      <c r="B24" s="402" t="s">
        <v>134</v>
      </c>
      <c r="C24" s="92" t="s">
        <v>135</v>
      </c>
      <c r="D24" s="92" t="s">
        <v>136</v>
      </c>
      <c r="E24" s="92" t="s">
        <v>11</v>
      </c>
      <c r="F24" s="92">
        <v>350</v>
      </c>
      <c r="G24" s="93">
        <v>350</v>
      </c>
      <c r="H24" s="715"/>
      <c r="I24" s="622"/>
      <c r="J24" s="116">
        <v>0.5</v>
      </c>
      <c r="K24" s="117">
        <v>0.5</v>
      </c>
      <c r="L24" s="117">
        <f t="shared" si="3"/>
        <v>175</v>
      </c>
      <c r="M24" s="120">
        <f t="shared" si="4"/>
        <v>350</v>
      </c>
      <c r="N24" s="186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350</v>
      </c>
      <c r="T24" s="240"/>
    </row>
    <row r="25" spans="1:20" ht="21.75" customHeight="1" x14ac:dyDescent="0.25">
      <c r="A25" s="1127"/>
      <c r="B25" s="403" t="s">
        <v>629</v>
      </c>
      <c r="C25" s="97" t="s">
        <v>377</v>
      </c>
      <c r="D25" s="97" t="s">
        <v>630</v>
      </c>
      <c r="E25" s="97" t="s">
        <v>11</v>
      </c>
      <c r="F25" s="97">
        <v>180</v>
      </c>
      <c r="G25" s="98">
        <v>180</v>
      </c>
      <c r="H25" s="936"/>
      <c r="I25" s="623"/>
      <c r="J25" s="65">
        <v>0.5</v>
      </c>
      <c r="K25" s="121">
        <v>0.5</v>
      </c>
      <c r="L25" s="121">
        <f t="shared" si="3"/>
        <v>90</v>
      </c>
      <c r="M25" s="122">
        <f t="shared" si="4"/>
        <v>180</v>
      </c>
      <c r="N25" s="186"/>
      <c r="O25" s="442"/>
      <c r="P25" s="118">
        <v>0</v>
      </c>
      <c r="Q25" s="118">
        <f t="shared" si="5"/>
        <v>0</v>
      </c>
      <c r="R25" s="125">
        <f t="shared" si="6"/>
        <v>0</v>
      </c>
      <c r="S25" s="371" cm="1">
        <f t="array" ref="S25">_xlfn.IFS(E25="Air",R25,E25="Sea",M25,E25="Air+Sea",M25+R25)</f>
        <v>180</v>
      </c>
      <c r="T25" s="240"/>
    </row>
    <row r="26" spans="1:20" x14ac:dyDescent="0.25">
      <c r="A26" s="1127"/>
      <c r="B26" s="528" t="s">
        <v>498</v>
      </c>
      <c r="C26" s="94" t="s">
        <v>183</v>
      </c>
      <c r="D26" s="94" t="s">
        <v>392</v>
      </c>
      <c r="E26" s="92" t="s">
        <v>11</v>
      </c>
      <c r="F26" s="94">
        <v>60</v>
      </c>
      <c r="G26" s="95">
        <v>60</v>
      </c>
      <c r="H26" s="506"/>
      <c r="I26" s="588"/>
      <c r="J26" s="116">
        <v>0.5</v>
      </c>
      <c r="K26" s="117">
        <v>0.5</v>
      </c>
      <c r="L26" s="117">
        <f t="shared" si="3"/>
        <v>30</v>
      </c>
      <c r="M26" s="120">
        <f t="shared" si="4"/>
        <v>60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0" cm="1">
        <f t="array" ref="S26">_xlfn.IFS(E26="Air",R26,E26="Sea",M26,E26="Air+Sea",M26+R26)</f>
        <v>60</v>
      </c>
      <c r="T26" s="240"/>
    </row>
    <row r="27" spans="1:20" x14ac:dyDescent="0.25">
      <c r="A27" s="1127"/>
      <c r="B27" s="528"/>
      <c r="C27" s="94" t="s">
        <v>387</v>
      </c>
      <c r="D27" s="94" t="s">
        <v>205</v>
      </c>
      <c r="E27" s="92" t="s">
        <v>11</v>
      </c>
      <c r="F27" s="94">
        <v>300</v>
      </c>
      <c r="G27" s="95">
        <v>300</v>
      </c>
      <c r="H27" s="506"/>
      <c r="I27" s="588"/>
      <c r="J27" s="116">
        <v>0.5</v>
      </c>
      <c r="K27" s="117">
        <v>0.5</v>
      </c>
      <c r="L27" s="117">
        <f t="shared" si="3"/>
        <v>150</v>
      </c>
      <c r="M27" s="120">
        <f t="shared" si="4"/>
        <v>300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300</v>
      </c>
      <c r="T27" s="240"/>
    </row>
    <row r="28" spans="1:20" ht="18" customHeight="1" x14ac:dyDescent="0.25">
      <c r="A28" s="1127"/>
      <c r="B28" s="528" t="s">
        <v>182</v>
      </c>
      <c r="C28" s="94" t="s">
        <v>183</v>
      </c>
      <c r="D28" s="94" t="s">
        <v>185</v>
      </c>
      <c r="E28" s="92" t="s">
        <v>11</v>
      </c>
      <c r="F28" s="94">
        <v>70</v>
      </c>
      <c r="G28" s="95">
        <v>70</v>
      </c>
      <c r="H28" s="506"/>
      <c r="I28" s="588"/>
      <c r="J28" s="116">
        <v>0.5</v>
      </c>
      <c r="K28" s="117">
        <v>0.5</v>
      </c>
      <c r="L28" s="117">
        <f t="shared" si="3"/>
        <v>35</v>
      </c>
      <c r="M28" s="120">
        <f t="shared" si="4"/>
        <v>70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70</v>
      </c>
      <c r="T28" s="240"/>
    </row>
    <row r="29" spans="1:20" ht="18" customHeight="1" x14ac:dyDescent="0.25">
      <c r="A29" s="1127"/>
      <c r="B29" s="528" t="s">
        <v>126</v>
      </c>
      <c r="C29" s="94" t="s">
        <v>311</v>
      </c>
      <c r="D29" s="94" t="s">
        <v>127</v>
      </c>
      <c r="E29" s="92" t="s">
        <v>11</v>
      </c>
      <c r="F29" s="94">
        <v>120</v>
      </c>
      <c r="G29" s="95">
        <v>120</v>
      </c>
      <c r="H29" s="506" t="s">
        <v>631</v>
      </c>
      <c r="I29" s="588"/>
      <c r="J29" s="116">
        <v>0.5</v>
      </c>
      <c r="K29" s="117">
        <v>0.5</v>
      </c>
      <c r="L29" s="117">
        <f t="shared" si="3"/>
        <v>60</v>
      </c>
      <c r="M29" s="120">
        <f t="shared" si="4"/>
        <v>120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120</v>
      </c>
      <c r="T29" s="240"/>
    </row>
    <row r="30" spans="1:20" ht="18" customHeight="1" x14ac:dyDescent="0.25">
      <c r="A30" s="1127"/>
      <c r="B30" s="528" t="s">
        <v>500</v>
      </c>
      <c r="C30" s="94" t="s">
        <v>153</v>
      </c>
      <c r="D30" s="94" t="s">
        <v>501</v>
      </c>
      <c r="E30" s="92" t="s">
        <v>11</v>
      </c>
      <c r="F30" s="94"/>
      <c r="G30" s="95">
        <v>5</v>
      </c>
      <c r="H30" s="506"/>
      <c r="I30" s="588"/>
      <c r="J30" s="116"/>
      <c r="K30" s="117">
        <v>0.5</v>
      </c>
      <c r="L30" s="117">
        <f t="shared" si="3"/>
        <v>5</v>
      </c>
      <c r="M30" s="120">
        <f t="shared" si="4"/>
        <v>5</v>
      </c>
      <c r="N30" s="188"/>
      <c r="O30" s="442"/>
      <c r="P30" s="118">
        <v>0</v>
      </c>
      <c r="Q30" s="118">
        <f t="shared" si="5"/>
        <v>5</v>
      </c>
      <c r="R30" s="125">
        <f t="shared" si="6"/>
        <v>0</v>
      </c>
      <c r="S30" s="370" cm="1">
        <f t="array" ref="S30">_xlfn.IFS(E30="Air",R30,E30="Sea",M30,E30="Air+Sea",M30+R30)</f>
        <v>5</v>
      </c>
      <c r="T30" s="240"/>
    </row>
    <row r="31" spans="1:20" ht="20.25" customHeight="1" x14ac:dyDescent="0.25">
      <c r="A31" s="1127"/>
      <c r="B31" s="403" t="s">
        <v>558</v>
      </c>
      <c r="C31" s="97" t="s">
        <v>387</v>
      </c>
      <c r="D31" s="97" t="s">
        <v>503</v>
      </c>
      <c r="E31" s="97" t="s">
        <v>11</v>
      </c>
      <c r="F31" s="97"/>
      <c r="G31" s="98">
        <v>360</v>
      </c>
      <c r="H31" s="516"/>
      <c r="I31" s="623"/>
      <c r="J31" s="65">
        <v>0.5</v>
      </c>
      <c r="K31" s="121">
        <v>0.5</v>
      </c>
      <c r="L31" s="121">
        <f t="shared" si="3"/>
        <v>180</v>
      </c>
      <c r="M31" s="122">
        <f t="shared" si="4"/>
        <v>360</v>
      </c>
      <c r="N31" s="186"/>
      <c r="O31" s="442"/>
      <c r="P31" s="118">
        <v>0</v>
      </c>
      <c r="Q31" s="118">
        <f t="shared" si="5"/>
        <v>0</v>
      </c>
      <c r="R31" s="125">
        <f t="shared" si="6"/>
        <v>0</v>
      </c>
      <c r="S31" s="371" cm="1">
        <f t="array" ref="S31">_xlfn.IFS(E31="Air",R31,E31="Sea",M31,E31="Air+Sea",M31+R31)</f>
        <v>360</v>
      </c>
      <c r="T31" s="240"/>
    </row>
    <row r="32" spans="1:20" x14ac:dyDescent="0.25">
      <c r="A32" s="1127"/>
      <c r="B32" s="528" t="s">
        <v>383</v>
      </c>
      <c r="C32" s="92" t="s">
        <v>183</v>
      </c>
      <c r="D32" s="94" t="s">
        <v>167</v>
      </c>
      <c r="E32" s="92" t="s">
        <v>11</v>
      </c>
      <c r="F32" s="94">
        <v>240</v>
      </c>
      <c r="G32" s="95">
        <v>560</v>
      </c>
      <c r="H32" s="937"/>
      <c r="I32" s="625">
        <v>0.1</v>
      </c>
      <c r="J32" s="116">
        <v>0.5</v>
      </c>
      <c r="K32" s="117">
        <v>0.5</v>
      </c>
      <c r="L32" s="117">
        <f t="shared" si="3"/>
        <v>280</v>
      </c>
      <c r="M32" s="120">
        <f t="shared" si="4"/>
        <v>56</v>
      </c>
      <c r="N32" s="189"/>
      <c r="O32" s="442"/>
      <c r="P32" s="118">
        <v>0</v>
      </c>
      <c r="Q32" s="118">
        <f t="shared" si="5"/>
        <v>0</v>
      </c>
      <c r="R32" s="125">
        <f t="shared" si="6"/>
        <v>0</v>
      </c>
      <c r="S32" s="370" cm="1">
        <f t="array" ref="S32">_xlfn.IFS(E32="Air",R32,E32="Sea",M32,E32="Air+Sea",M32+R32)</f>
        <v>56</v>
      </c>
      <c r="T32" s="240"/>
    </row>
    <row r="33" spans="1:20" x14ac:dyDescent="0.25">
      <c r="A33" s="1127"/>
      <c r="B33" s="404" t="s">
        <v>152</v>
      </c>
      <c r="C33" s="99" t="s">
        <v>153</v>
      </c>
      <c r="D33" s="99" t="s">
        <v>380</v>
      </c>
      <c r="E33" s="99"/>
      <c r="F33" s="99"/>
      <c r="G33" s="100"/>
      <c r="H33" s="296"/>
      <c r="I33" s="186"/>
      <c r="J33" s="124"/>
      <c r="K33" s="118">
        <v>0.5</v>
      </c>
      <c r="L33" s="118">
        <f t="shared" si="3"/>
        <v>0</v>
      </c>
      <c r="M33" s="125">
        <f t="shared" si="4"/>
        <v>0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127"/>
      <c r="B34" s="404"/>
      <c r="C34" s="99" t="s">
        <v>153</v>
      </c>
      <c r="D34" s="99" t="s">
        <v>154</v>
      </c>
      <c r="E34" s="99"/>
      <c r="F34" s="99"/>
      <c r="G34" s="100"/>
      <c r="H34" s="296"/>
      <c r="I34" s="186"/>
      <c r="J34" s="124"/>
      <c r="K34" s="118">
        <v>0.5</v>
      </c>
      <c r="L34" s="118">
        <f t="shared" si="3"/>
        <v>0</v>
      </c>
      <c r="M34" s="125">
        <f t="shared" si="4"/>
        <v>0</v>
      </c>
      <c r="N34" s="186"/>
      <c r="O34" s="442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127"/>
      <c r="B35" s="404" t="s">
        <v>381</v>
      </c>
      <c r="C35" s="99"/>
      <c r="D35" s="99"/>
      <c r="E35" s="99"/>
      <c r="F35" s="99"/>
      <c r="G35" s="100"/>
      <c r="H35" s="509"/>
      <c r="I35" s="186"/>
      <c r="J35" s="101"/>
      <c r="K35" s="118">
        <v>0.5</v>
      </c>
      <c r="L35" s="118">
        <f t="shared" si="3"/>
        <v>0</v>
      </c>
      <c r="M35" s="208">
        <f t="shared" si="4"/>
        <v>0</v>
      </c>
      <c r="N35" s="186"/>
      <c r="O35" s="101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27"/>
      <c r="B36" s="404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124"/>
      <c r="K36" s="118">
        <v>0.5</v>
      </c>
      <c r="L36" s="118">
        <f t="shared" si="3"/>
        <v>0</v>
      </c>
      <c r="M36" s="208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ht="30" customHeight="1" x14ac:dyDescent="0.25">
      <c r="A37" s="1127"/>
      <c r="B37" s="1126" t="s">
        <v>208</v>
      </c>
      <c r="C37" s="94" t="s">
        <v>407</v>
      </c>
      <c r="D37" s="94" t="s">
        <v>392</v>
      </c>
      <c r="E37" s="92" t="s">
        <v>11</v>
      </c>
      <c r="F37" s="94"/>
      <c r="G37" s="95">
        <v>120</v>
      </c>
      <c r="H37" s="506" t="s">
        <v>559</v>
      </c>
      <c r="I37" s="588"/>
      <c r="J37" s="116">
        <v>1</v>
      </c>
      <c r="K37" s="117">
        <v>0.5</v>
      </c>
      <c r="L37" s="117">
        <f t="shared" si="3"/>
        <v>120</v>
      </c>
      <c r="M37" s="120">
        <f t="shared" si="4"/>
        <v>240</v>
      </c>
      <c r="N37" s="188"/>
      <c r="O37" s="442"/>
      <c r="P37" s="118">
        <v>0</v>
      </c>
      <c r="Q37" s="118">
        <f t="shared" si="5"/>
        <v>0</v>
      </c>
      <c r="R37" s="125">
        <f t="shared" si="6"/>
        <v>0</v>
      </c>
      <c r="S37" s="370" cm="1">
        <f t="array" ref="S37">_xlfn.IFS(E37="Air",R37,E37="Sea",M37,E37="Air+Sea",M37+R37)</f>
        <v>240</v>
      </c>
      <c r="T37" s="240"/>
    </row>
    <row r="38" spans="1:20" x14ac:dyDescent="0.25">
      <c r="A38" s="1127"/>
      <c r="B38" s="1126"/>
      <c r="C38" s="94" t="s">
        <v>407</v>
      </c>
      <c r="D38" s="94" t="s">
        <v>211</v>
      </c>
      <c r="E38" s="92" t="s">
        <v>11</v>
      </c>
      <c r="F38" s="94">
        <v>120</v>
      </c>
      <c r="G38" s="95">
        <v>240</v>
      </c>
      <c r="H38" s="506"/>
      <c r="I38" s="588"/>
      <c r="J38" s="116">
        <v>1</v>
      </c>
      <c r="K38" s="117">
        <v>0.5</v>
      </c>
      <c r="L38" s="117">
        <f t="shared" si="3"/>
        <v>240</v>
      </c>
      <c r="M38" s="120">
        <f t="shared" si="4"/>
        <v>480</v>
      </c>
      <c r="N38" s="188"/>
      <c r="O38" s="442"/>
      <c r="P38" s="118">
        <v>0</v>
      </c>
      <c r="Q38" s="118">
        <f t="shared" si="5"/>
        <v>0</v>
      </c>
      <c r="R38" s="125">
        <f t="shared" si="6"/>
        <v>0</v>
      </c>
      <c r="S38" s="370" cm="1">
        <f t="array" ref="S38">_xlfn.IFS(E38="Air",R38,E38="Sea",M38,E38="Air+Sea",M38+R38)</f>
        <v>480</v>
      </c>
      <c r="T38" s="240"/>
    </row>
    <row r="39" spans="1:20" x14ac:dyDescent="0.25">
      <c r="A39" s="1127"/>
      <c r="B39" s="528" t="s">
        <v>505</v>
      </c>
      <c r="C39" s="94" t="s">
        <v>183</v>
      </c>
      <c r="D39" s="94" t="s">
        <v>195</v>
      </c>
      <c r="E39" s="92" t="s">
        <v>11</v>
      </c>
      <c r="F39" s="94">
        <v>175</v>
      </c>
      <c r="G39" s="95">
        <v>210</v>
      </c>
      <c r="H39" s="506"/>
      <c r="I39" s="588"/>
      <c r="J39" s="116">
        <v>0.5</v>
      </c>
      <c r="K39" s="117">
        <v>0.5</v>
      </c>
      <c r="L39" s="117">
        <f t="shared" si="3"/>
        <v>105</v>
      </c>
      <c r="M39" s="120">
        <f t="shared" si="4"/>
        <v>210</v>
      </c>
      <c r="N39" s="188"/>
      <c r="O39" s="442"/>
      <c r="P39" s="118">
        <v>0</v>
      </c>
      <c r="Q39" s="118">
        <f t="shared" si="5"/>
        <v>0</v>
      </c>
      <c r="R39" s="125">
        <f t="shared" si="6"/>
        <v>0</v>
      </c>
      <c r="S39" s="370" cm="1">
        <f t="array" ref="S39">_xlfn.IFS(E39="Air",R39,E39="Sea",M39,E39="Air+Sea",M39+R39)</f>
        <v>210</v>
      </c>
      <c r="T39" s="240"/>
    </row>
    <row r="40" spans="1:20" ht="30" x14ac:dyDescent="0.25">
      <c r="A40" s="1127"/>
      <c r="B40" s="1126" t="s">
        <v>190</v>
      </c>
      <c r="C40" s="94" t="s">
        <v>153</v>
      </c>
      <c r="D40" s="94" t="s">
        <v>388</v>
      </c>
      <c r="E40" s="92" t="s">
        <v>11</v>
      </c>
      <c r="F40" s="94"/>
      <c r="G40" s="95">
        <v>20</v>
      </c>
      <c r="H40" s="506"/>
      <c r="I40" s="588">
        <v>0.5</v>
      </c>
      <c r="J40" s="116"/>
      <c r="K40" s="117">
        <v>0.5</v>
      </c>
      <c r="L40" s="117">
        <f t="shared" si="3"/>
        <v>20</v>
      </c>
      <c r="M40" s="120">
        <f t="shared" si="4"/>
        <v>10</v>
      </c>
      <c r="N40" s="188"/>
      <c r="O40" s="442"/>
      <c r="P40" s="118">
        <v>0</v>
      </c>
      <c r="Q40" s="118">
        <f t="shared" si="5"/>
        <v>20</v>
      </c>
      <c r="R40" s="125">
        <f t="shared" si="6"/>
        <v>0</v>
      </c>
      <c r="S40" s="370" cm="1">
        <f t="array" ref="S40">_xlfn.IFS(E40="Air",R40,E40="Sea",M40,E40="Air+Sea",M40+R40)</f>
        <v>10</v>
      </c>
      <c r="T40" s="240"/>
    </row>
    <row r="41" spans="1:20" x14ac:dyDescent="0.25">
      <c r="A41" s="1127"/>
      <c r="B41" s="1126"/>
      <c r="C41" s="94" t="s">
        <v>153</v>
      </c>
      <c r="D41" s="94" t="s">
        <v>191</v>
      </c>
      <c r="E41" s="92" t="s">
        <v>11</v>
      </c>
      <c r="F41" s="94"/>
      <c r="G41" s="95">
        <v>40</v>
      </c>
      <c r="H41" s="506" t="s">
        <v>506</v>
      </c>
      <c r="I41" s="588">
        <v>0.5</v>
      </c>
      <c r="J41" s="116"/>
      <c r="K41" s="117">
        <v>0.5</v>
      </c>
      <c r="L41" s="117">
        <f t="shared" si="3"/>
        <v>40</v>
      </c>
      <c r="M41" s="120">
        <f t="shared" si="4"/>
        <v>20</v>
      </c>
      <c r="N41" s="188"/>
      <c r="O41" s="442"/>
      <c r="P41" s="118">
        <v>0</v>
      </c>
      <c r="Q41" s="118">
        <f t="shared" si="5"/>
        <v>40</v>
      </c>
      <c r="R41" s="125">
        <f t="shared" si="6"/>
        <v>0</v>
      </c>
      <c r="S41" s="370" cm="1">
        <f t="array" ref="S41">_xlfn.IFS(E41="Air",R41,E41="Sea",M41,E41="Air+Sea",M41+R41)</f>
        <v>20</v>
      </c>
      <c r="T41" s="240"/>
    </row>
    <row r="42" spans="1:20" x14ac:dyDescent="0.25">
      <c r="A42" s="1127"/>
      <c r="B42" s="404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124"/>
      <c r="K42" s="118">
        <v>0.5</v>
      </c>
      <c r="L42" s="118">
        <f t="shared" si="3"/>
        <v>0</v>
      </c>
      <c r="M42" s="208">
        <f t="shared" si="4"/>
        <v>0</v>
      </c>
      <c r="N42" s="186"/>
      <c r="O42" s="442"/>
      <c r="P42" s="118">
        <v>0</v>
      </c>
      <c r="Q42" s="118">
        <f t="shared" si="5"/>
        <v>0</v>
      </c>
      <c r="R42" s="125">
        <f t="shared" si="6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27"/>
      <c r="B43" s="404" t="s">
        <v>381</v>
      </c>
      <c r="C43" s="99"/>
      <c r="D43" s="99"/>
      <c r="E43" s="99"/>
      <c r="F43" s="99"/>
      <c r="G43" s="100"/>
      <c r="H43" s="509"/>
      <c r="I43" s="186"/>
      <c r="J43" s="124"/>
      <c r="K43" s="118">
        <v>0.5</v>
      </c>
      <c r="L43" s="118">
        <f t="shared" si="3"/>
        <v>0</v>
      </c>
      <c r="M43" s="208">
        <f t="shared" si="4"/>
        <v>0</v>
      </c>
      <c r="N43" s="186"/>
      <c r="O43" s="442"/>
      <c r="P43" s="118">
        <v>0</v>
      </c>
      <c r="Q43" s="118">
        <f t="shared" si="5"/>
        <v>0</v>
      </c>
      <c r="R43" s="125">
        <f t="shared" si="6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27"/>
      <c r="B44" s="1126" t="s">
        <v>216</v>
      </c>
      <c r="C44" s="94" t="s">
        <v>183</v>
      </c>
      <c r="D44" s="94" t="s">
        <v>394</v>
      </c>
      <c r="E44" s="92" t="s">
        <v>11</v>
      </c>
      <c r="F44" s="94">
        <v>25</v>
      </c>
      <c r="G44" s="95">
        <v>25</v>
      </c>
      <c r="H44" s="506"/>
      <c r="I44" s="588">
        <v>0.2</v>
      </c>
      <c r="J44" s="116">
        <v>0.5</v>
      </c>
      <c r="K44" s="117">
        <v>0.5</v>
      </c>
      <c r="L44" s="117">
        <f t="shared" si="3"/>
        <v>12.5</v>
      </c>
      <c r="M44" s="120">
        <f t="shared" si="4"/>
        <v>5</v>
      </c>
      <c r="N44" s="188"/>
      <c r="O44" s="442"/>
      <c r="P44" s="118">
        <v>0</v>
      </c>
      <c r="Q44" s="118">
        <f t="shared" si="5"/>
        <v>0</v>
      </c>
      <c r="R44" s="125">
        <f t="shared" si="6"/>
        <v>0</v>
      </c>
      <c r="S44" s="370" cm="1">
        <f t="array" ref="S44">_xlfn.IFS(E44="Air",R44,E44="Sea",M44,E44="Air+Sea",M44+R44)</f>
        <v>5</v>
      </c>
      <c r="T44" s="240"/>
    </row>
    <row r="45" spans="1:20" ht="45" x14ac:dyDescent="0.25">
      <c r="A45" s="1127"/>
      <c r="B45" s="1126"/>
      <c r="C45" s="94" t="s">
        <v>183</v>
      </c>
      <c r="D45" s="94" t="s">
        <v>217</v>
      </c>
      <c r="E45" s="92" t="s">
        <v>11</v>
      </c>
      <c r="F45" s="94">
        <v>375</v>
      </c>
      <c r="G45" s="95">
        <v>375</v>
      </c>
      <c r="H45" s="506" t="s">
        <v>632</v>
      </c>
      <c r="I45" s="588"/>
      <c r="J45" s="116">
        <v>0.5</v>
      </c>
      <c r="K45" s="117">
        <v>0.5</v>
      </c>
      <c r="L45" s="117">
        <f t="shared" si="3"/>
        <v>187.5</v>
      </c>
      <c r="M45" s="120">
        <f t="shared" si="4"/>
        <v>375</v>
      </c>
      <c r="N45" s="188"/>
      <c r="O45" s="442"/>
      <c r="P45" s="118">
        <v>0</v>
      </c>
      <c r="Q45" s="118">
        <f t="shared" si="5"/>
        <v>0</v>
      </c>
      <c r="R45" s="125">
        <f t="shared" si="6"/>
        <v>0</v>
      </c>
      <c r="S45" s="370" cm="1">
        <f t="array" ref="S45">_xlfn.IFS(E45="Air",R45,E45="Sea",M45,E45="Air+Sea",M45+R45)</f>
        <v>375</v>
      </c>
      <c r="T45" s="240"/>
    </row>
    <row r="46" spans="1:20" ht="30" x14ac:dyDescent="0.25">
      <c r="A46" s="1127"/>
      <c r="B46" s="532" t="s">
        <v>492</v>
      </c>
      <c r="C46" s="102" t="s">
        <v>407</v>
      </c>
      <c r="D46" s="102" t="s">
        <v>493</v>
      </c>
      <c r="E46" s="97" t="s">
        <v>11</v>
      </c>
      <c r="F46" s="102">
        <v>360</v>
      </c>
      <c r="G46" s="96">
        <v>360</v>
      </c>
      <c r="H46" s="516"/>
      <c r="I46" s="609">
        <v>0.25</v>
      </c>
      <c r="J46" s="65">
        <v>0.5</v>
      </c>
      <c r="K46" s="121">
        <v>0.5</v>
      </c>
      <c r="L46" s="121">
        <f t="shared" si="3"/>
        <v>180</v>
      </c>
      <c r="M46" s="122">
        <f t="shared" si="4"/>
        <v>90</v>
      </c>
      <c r="N46" s="188"/>
      <c r="O46" s="442"/>
      <c r="P46" s="118">
        <v>0</v>
      </c>
      <c r="Q46" s="118">
        <f t="shared" si="5"/>
        <v>0</v>
      </c>
      <c r="R46" s="125">
        <f t="shared" si="6"/>
        <v>0</v>
      </c>
      <c r="S46" s="371" cm="1">
        <f t="array" ref="S46">_xlfn.IFS(E46="Air",R46,E46="Sea",M46,E46="Air+Sea",M46+R46)</f>
        <v>90</v>
      </c>
      <c r="T46" s="240"/>
    </row>
    <row r="47" spans="1:20" x14ac:dyDescent="0.25">
      <c r="A47" s="1127" t="s">
        <v>395</v>
      </c>
      <c r="B47" s="528" t="s">
        <v>224</v>
      </c>
      <c r="C47" s="94" t="s">
        <v>225</v>
      </c>
      <c r="D47" s="94" t="s">
        <v>224</v>
      </c>
      <c r="E47" s="92" t="s">
        <v>11</v>
      </c>
      <c r="F47" s="94"/>
      <c r="G47" s="95">
        <v>120</v>
      </c>
      <c r="H47" s="506"/>
      <c r="I47" s="588"/>
      <c r="J47" s="116">
        <v>1</v>
      </c>
      <c r="K47" s="117">
        <v>0.5</v>
      </c>
      <c r="L47" s="117">
        <f t="shared" si="3"/>
        <v>120</v>
      </c>
      <c r="M47" s="120">
        <f t="shared" si="4"/>
        <v>240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240</v>
      </c>
      <c r="T47" s="240"/>
    </row>
    <row r="48" spans="1:20" ht="38.25" customHeight="1" x14ac:dyDescent="0.25">
      <c r="A48" s="1127"/>
      <c r="B48" s="403"/>
      <c r="C48" s="97" t="s">
        <v>225</v>
      </c>
      <c r="D48" s="97" t="s">
        <v>511</v>
      </c>
      <c r="E48" s="97" t="s">
        <v>11</v>
      </c>
      <c r="F48" s="97"/>
      <c r="G48" s="98">
        <v>60</v>
      </c>
      <c r="H48" s="516"/>
      <c r="I48" s="623"/>
      <c r="J48" s="65">
        <v>0.5</v>
      </c>
      <c r="K48" s="121">
        <v>0.5</v>
      </c>
      <c r="L48" s="121">
        <f t="shared" si="3"/>
        <v>30</v>
      </c>
      <c r="M48" s="122">
        <f t="shared" si="4"/>
        <v>60</v>
      </c>
      <c r="N48" s="186"/>
      <c r="O48" s="442"/>
      <c r="P48" s="118">
        <v>0</v>
      </c>
      <c r="Q48" s="118">
        <f t="shared" si="5"/>
        <v>0</v>
      </c>
      <c r="R48" s="125">
        <f t="shared" si="6"/>
        <v>0</v>
      </c>
      <c r="S48" s="371" cm="1">
        <f t="array" ref="S48">_xlfn.IFS(E48="Air",R48,E48="Sea",M48,E48="Air+Sea",M48+R48)</f>
        <v>60</v>
      </c>
      <c r="T48" s="240"/>
    </row>
    <row r="49" spans="1:20" ht="45" x14ac:dyDescent="0.25">
      <c r="A49" s="1127"/>
      <c r="B49" s="528" t="s">
        <v>396</v>
      </c>
      <c r="C49" s="94" t="s">
        <v>183</v>
      </c>
      <c r="D49" s="94" t="s">
        <v>229</v>
      </c>
      <c r="E49" s="92" t="s">
        <v>11</v>
      </c>
      <c r="F49" s="94"/>
      <c r="G49" s="95">
        <v>240</v>
      </c>
      <c r="H49" s="506" t="s">
        <v>563</v>
      </c>
      <c r="I49" s="588"/>
      <c r="J49" s="116">
        <v>0.5</v>
      </c>
      <c r="K49" s="117">
        <v>0.5</v>
      </c>
      <c r="L49" s="117">
        <f t="shared" si="3"/>
        <v>120</v>
      </c>
      <c r="M49" s="120">
        <f t="shared" si="4"/>
        <v>240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370" cm="1">
        <f t="array" ref="S49">_xlfn.IFS(E49="Air",R49,E49="Sea",M49,E49="Air+Sea",M49+R49)</f>
        <v>240</v>
      </c>
      <c r="T49" s="240"/>
    </row>
    <row r="50" spans="1:20" x14ac:dyDescent="0.25">
      <c r="A50" s="1127"/>
      <c r="B50" s="404" t="s">
        <v>232</v>
      </c>
      <c r="C50" s="99" t="s">
        <v>183</v>
      </c>
      <c r="D50" s="99" t="s">
        <v>232</v>
      </c>
      <c r="E50" s="99"/>
      <c r="F50" s="99"/>
      <c r="G50" s="100"/>
      <c r="H50" s="509" t="s">
        <v>522</v>
      </c>
      <c r="I50" s="186"/>
      <c r="J50" s="124"/>
      <c r="K50" s="118">
        <v>0.5</v>
      </c>
      <c r="L50" s="118">
        <f t="shared" si="3"/>
        <v>0</v>
      </c>
      <c r="M50" s="208">
        <f t="shared" si="4"/>
        <v>0</v>
      </c>
      <c r="N50" s="186"/>
      <c r="O50" s="442"/>
      <c r="P50" s="118">
        <v>0</v>
      </c>
      <c r="Q50" s="118">
        <f t="shared" si="5"/>
        <v>0</v>
      </c>
      <c r="R50" s="125">
        <f t="shared" si="6"/>
        <v>0</v>
      </c>
      <c r="S50" s="372" t="e" cm="1">
        <f t="array" ref="S50">_xlfn.IFS(E50="Air",R50,E50="Sea",M50,E50="Air+Sea",M50+R50)</f>
        <v>#N/A</v>
      </c>
      <c r="T50" s="240"/>
    </row>
    <row r="51" spans="1:20" x14ac:dyDescent="0.25">
      <c r="A51" s="1127"/>
      <c r="B51" s="403"/>
      <c r="C51" s="97" t="s">
        <v>225</v>
      </c>
      <c r="D51" s="97" t="s">
        <v>524</v>
      </c>
      <c r="E51" s="97" t="s">
        <v>11</v>
      </c>
      <c r="F51" s="97"/>
      <c r="G51" s="98">
        <v>60</v>
      </c>
      <c r="H51" s="516" t="s">
        <v>525</v>
      </c>
      <c r="I51" s="623"/>
      <c r="J51" s="65">
        <v>0.5</v>
      </c>
      <c r="K51" s="121">
        <v>0.5</v>
      </c>
      <c r="L51" s="121">
        <f t="shared" si="3"/>
        <v>30</v>
      </c>
      <c r="M51" s="122">
        <f t="shared" si="4"/>
        <v>60</v>
      </c>
      <c r="N51" s="186"/>
      <c r="O51" s="442"/>
      <c r="P51" s="118">
        <v>0</v>
      </c>
      <c r="Q51" s="118">
        <f t="shared" si="5"/>
        <v>0</v>
      </c>
      <c r="R51" s="125">
        <f t="shared" si="6"/>
        <v>0</v>
      </c>
      <c r="S51" s="371" cm="1">
        <f t="array" ref="S51">_xlfn.IFS(E51="Air",R51,E51="Sea",M51,E51="Air+Sea",M51+R51)</f>
        <v>60</v>
      </c>
      <c r="T51" s="240"/>
    </row>
    <row r="52" spans="1:20" x14ac:dyDescent="0.25">
      <c r="A52" s="1127"/>
      <c r="B52" s="528" t="s">
        <v>265</v>
      </c>
      <c r="C52" s="94" t="s">
        <v>266</v>
      </c>
      <c r="D52" s="94" t="s">
        <v>265</v>
      </c>
      <c r="E52" s="92" t="s">
        <v>11</v>
      </c>
      <c r="F52" s="94">
        <v>60</v>
      </c>
      <c r="G52" s="95">
        <v>60</v>
      </c>
      <c r="H52" s="506"/>
      <c r="I52" s="588"/>
      <c r="J52" s="116">
        <v>0.5</v>
      </c>
      <c r="K52" s="117">
        <v>0.5</v>
      </c>
      <c r="L52" s="117">
        <f t="shared" si="3"/>
        <v>30</v>
      </c>
      <c r="M52" s="120">
        <f t="shared" si="4"/>
        <v>60</v>
      </c>
      <c r="N52" s="188"/>
      <c r="O52" s="442"/>
      <c r="P52" s="118">
        <v>0</v>
      </c>
      <c r="Q52" s="118">
        <f t="shared" si="5"/>
        <v>0</v>
      </c>
      <c r="R52" s="125">
        <f t="shared" si="6"/>
        <v>0</v>
      </c>
      <c r="S52" s="370" cm="1">
        <f t="array" ref="S52">_xlfn.IFS(E52="Air",R52,E52="Sea",M52,E52="Air+Sea",M52+R52)</f>
        <v>60</v>
      </c>
      <c r="T52" s="240"/>
    </row>
    <row r="53" spans="1:20" x14ac:dyDescent="0.25">
      <c r="A53" s="1127"/>
      <c r="B53" s="528" t="s">
        <v>337</v>
      </c>
      <c r="C53" s="94" t="s">
        <v>183</v>
      </c>
      <c r="D53" s="94" t="s">
        <v>338</v>
      </c>
      <c r="E53" s="92" t="s">
        <v>11</v>
      </c>
      <c r="F53" s="94">
        <v>205</v>
      </c>
      <c r="G53" s="95">
        <v>205</v>
      </c>
      <c r="H53" s="506"/>
      <c r="I53" s="588"/>
      <c r="J53" s="116">
        <v>0.5</v>
      </c>
      <c r="K53" s="117">
        <v>0.5</v>
      </c>
      <c r="L53" s="117">
        <f t="shared" si="3"/>
        <v>102.5</v>
      </c>
      <c r="M53" s="120">
        <f t="shared" si="4"/>
        <v>205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205</v>
      </c>
      <c r="T53" s="240"/>
    </row>
    <row r="54" spans="1:20" ht="30" x14ac:dyDescent="0.25">
      <c r="A54" s="1127"/>
      <c r="B54" s="532" t="s">
        <v>571</v>
      </c>
      <c r="C54" s="102" t="s">
        <v>153</v>
      </c>
      <c r="D54" s="102" t="s">
        <v>586</v>
      </c>
      <c r="E54" s="97" t="s">
        <v>11</v>
      </c>
      <c r="F54" s="102"/>
      <c r="G54" s="96">
        <v>60</v>
      </c>
      <c r="H54" s="516"/>
      <c r="I54" s="609"/>
      <c r="J54" s="65">
        <v>0.5</v>
      </c>
      <c r="K54" s="121">
        <v>0.5</v>
      </c>
      <c r="L54" s="121">
        <f t="shared" si="3"/>
        <v>60</v>
      </c>
      <c r="M54" s="122">
        <f t="shared" si="4"/>
        <v>60</v>
      </c>
      <c r="N54" s="188"/>
      <c r="O54" s="442"/>
      <c r="P54" s="118">
        <v>0</v>
      </c>
      <c r="Q54" s="118">
        <f t="shared" si="5"/>
        <v>60</v>
      </c>
      <c r="R54" s="125">
        <f t="shared" si="6"/>
        <v>0</v>
      </c>
      <c r="S54" s="371" cm="1">
        <f t="array" ref="S54">_xlfn.IFS(E54="Air",R54,E54="Sea",M54,E54="Air+Sea",M54+R54)</f>
        <v>60</v>
      </c>
      <c r="T54" s="240"/>
    </row>
    <row r="55" spans="1:20" x14ac:dyDescent="0.25">
      <c r="A55" s="1127"/>
      <c r="B55" s="532" t="s">
        <v>528</v>
      </c>
      <c r="C55" s="102" t="s">
        <v>520</v>
      </c>
      <c r="D55" s="102" t="s">
        <v>529</v>
      </c>
      <c r="E55" s="97" t="s">
        <v>11</v>
      </c>
      <c r="F55" s="102"/>
      <c r="G55" s="96">
        <v>60</v>
      </c>
      <c r="H55" s="516"/>
      <c r="I55" s="609"/>
      <c r="J55" s="65">
        <v>0.5</v>
      </c>
      <c r="K55" s="121">
        <v>0.5</v>
      </c>
      <c r="L55" s="121">
        <f t="shared" si="3"/>
        <v>30</v>
      </c>
      <c r="M55" s="122">
        <f t="shared" si="4"/>
        <v>60</v>
      </c>
      <c r="N55" s="628"/>
      <c r="O55" s="493"/>
      <c r="P55" s="136">
        <v>0</v>
      </c>
      <c r="Q55" s="136">
        <f t="shared" si="5"/>
        <v>0</v>
      </c>
      <c r="R55" s="446">
        <f t="shared" si="6"/>
        <v>0</v>
      </c>
      <c r="S55" s="371" cm="1">
        <f t="array" ref="S55">_xlfn.IFS(E55="Air",R55,E55="Sea",M55,E55="Air+Sea",M55+R55)</f>
        <v>60</v>
      </c>
      <c r="T55" s="240"/>
    </row>
    <row r="56" spans="1:20" ht="30" x14ac:dyDescent="0.25">
      <c r="A56" s="1127"/>
      <c r="B56" s="532" t="s">
        <v>633</v>
      </c>
      <c r="C56" s="102" t="s">
        <v>183</v>
      </c>
      <c r="D56" s="102" t="s">
        <v>634</v>
      </c>
      <c r="E56" s="97" t="s">
        <v>11</v>
      </c>
      <c r="F56" s="102">
        <v>240</v>
      </c>
      <c r="G56" s="96">
        <v>480</v>
      </c>
      <c r="H56" s="516"/>
      <c r="I56" s="609"/>
      <c r="J56" s="65">
        <v>0.5</v>
      </c>
      <c r="K56" s="121">
        <v>0.5</v>
      </c>
      <c r="L56" s="121">
        <f t="shared" si="3"/>
        <v>240</v>
      </c>
      <c r="M56" s="122">
        <f t="shared" si="4"/>
        <v>480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1" cm="1">
        <f t="array" ref="S56">_xlfn.IFS(E56="Air",R56,E56="Sea",M56,E56="Air+Sea",M56+R56)</f>
        <v>480</v>
      </c>
      <c r="T56" s="240"/>
    </row>
    <row r="57" spans="1:20" ht="45.75" customHeight="1" x14ac:dyDescent="0.25">
      <c r="A57" s="1127"/>
      <c r="B57" s="532" t="s">
        <v>620</v>
      </c>
      <c r="C57" s="102" t="s">
        <v>153</v>
      </c>
      <c r="D57" s="102" t="s">
        <v>621</v>
      </c>
      <c r="E57" s="97" t="s">
        <v>11</v>
      </c>
      <c r="F57" s="102">
        <v>120</v>
      </c>
      <c r="G57" s="96">
        <v>120</v>
      </c>
      <c r="H57" s="516" t="s">
        <v>635</v>
      </c>
      <c r="I57" s="609"/>
      <c r="J57" s="65">
        <v>0.5</v>
      </c>
      <c r="K57" s="121">
        <v>0.5</v>
      </c>
      <c r="L57" s="121">
        <f t="shared" si="3"/>
        <v>120</v>
      </c>
      <c r="M57" s="122">
        <f t="shared" si="4"/>
        <v>120</v>
      </c>
      <c r="N57" s="188"/>
      <c r="O57" s="442"/>
      <c r="P57" s="118">
        <v>0</v>
      </c>
      <c r="Q57" s="118">
        <f t="shared" si="5"/>
        <v>120</v>
      </c>
      <c r="R57" s="125">
        <f t="shared" si="6"/>
        <v>0</v>
      </c>
      <c r="S57" s="371" cm="1">
        <f t="array" ref="S57">_xlfn.IFS(E57="Air",R57,E57="Sea",M57,E57="Air+Sea",M57+R57)</f>
        <v>120</v>
      </c>
      <c r="T57" s="240"/>
    </row>
    <row r="58" spans="1:20" x14ac:dyDescent="0.25">
      <c r="A58" s="1127"/>
      <c r="B58" s="404" t="s">
        <v>240</v>
      </c>
      <c r="C58" s="99" t="s">
        <v>241</v>
      </c>
      <c r="D58" s="99" t="s">
        <v>240</v>
      </c>
      <c r="E58" s="99"/>
      <c r="F58" s="99"/>
      <c r="G58" s="100"/>
      <c r="H58" s="509"/>
      <c r="I58" s="186"/>
      <c r="J58" s="124"/>
      <c r="K58" s="118">
        <v>0.5</v>
      </c>
      <c r="L58" s="118">
        <f t="shared" si="3"/>
        <v>0</v>
      </c>
      <c r="M58" s="208">
        <f t="shared" si="4"/>
        <v>0</v>
      </c>
      <c r="N58" s="186"/>
      <c r="O58" s="442"/>
      <c r="P58" s="118">
        <v>0</v>
      </c>
      <c r="Q58" s="118">
        <f t="shared" si="5"/>
        <v>0</v>
      </c>
      <c r="R58" s="125">
        <f t="shared" si="6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27"/>
      <c r="B59" s="528" t="s">
        <v>253</v>
      </c>
      <c r="C59" s="94" t="s">
        <v>183</v>
      </c>
      <c r="D59" s="94" t="s">
        <v>253</v>
      </c>
      <c r="E59" s="92" t="s">
        <v>11</v>
      </c>
      <c r="F59" s="94">
        <v>55</v>
      </c>
      <c r="G59" s="95">
        <v>55</v>
      </c>
      <c r="H59" s="506"/>
      <c r="I59" s="588"/>
      <c r="J59" s="116">
        <v>0.5</v>
      </c>
      <c r="K59" s="117">
        <v>0.5</v>
      </c>
      <c r="L59" s="117">
        <f t="shared" si="3"/>
        <v>27.5</v>
      </c>
      <c r="M59" s="120">
        <f t="shared" si="4"/>
        <v>55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55</v>
      </c>
      <c r="T59" s="240"/>
    </row>
    <row r="60" spans="1:20" x14ac:dyDescent="0.25">
      <c r="A60" s="1127"/>
      <c r="B60" s="1126" t="s">
        <v>258</v>
      </c>
      <c r="C60" s="94" t="s">
        <v>183</v>
      </c>
      <c r="D60" s="94" t="s">
        <v>397</v>
      </c>
      <c r="E60" s="92" t="s">
        <v>11</v>
      </c>
      <c r="F60" s="94">
        <v>30</v>
      </c>
      <c r="G60" s="95">
        <v>30</v>
      </c>
      <c r="H60" s="506"/>
      <c r="I60" s="588"/>
      <c r="J60" s="116">
        <v>0.5</v>
      </c>
      <c r="K60" s="117">
        <v>0.5</v>
      </c>
      <c r="L60" s="117">
        <f t="shared" si="3"/>
        <v>15</v>
      </c>
      <c r="M60" s="120">
        <f t="shared" si="4"/>
        <v>30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30</v>
      </c>
      <c r="T60" s="240"/>
    </row>
    <row r="61" spans="1:20" x14ac:dyDescent="0.25">
      <c r="A61" s="1127"/>
      <c r="B61" s="1126"/>
      <c r="C61" s="94" t="s">
        <v>183</v>
      </c>
      <c r="D61" s="94" t="s">
        <v>258</v>
      </c>
      <c r="E61" s="92" t="s">
        <v>11</v>
      </c>
      <c r="F61" s="94">
        <v>55</v>
      </c>
      <c r="G61" s="95">
        <v>90</v>
      </c>
      <c r="H61" s="506"/>
      <c r="I61" s="588"/>
      <c r="J61" s="116">
        <v>0.5</v>
      </c>
      <c r="K61" s="117">
        <v>0.5</v>
      </c>
      <c r="L61" s="117">
        <f t="shared" si="3"/>
        <v>45</v>
      </c>
      <c r="M61" s="120">
        <f t="shared" si="4"/>
        <v>90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90</v>
      </c>
      <c r="T61" s="240"/>
    </row>
    <row r="62" spans="1:20" ht="30" x14ac:dyDescent="0.25">
      <c r="A62" s="1127"/>
      <c r="B62" s="528" t="s">
        <v>530</v>
      </c>
      <c r="C62" s="94" t="s">
        <v>183</v>
      </c>
      <c r="D62" s="94" t="s">
        <v>530</v>
      </c>
      <c r="E62" s="92" t="s">
        <v>11</v>
      </c>
      <c r="F62" s="94">
        <v>115</v>
      </c>
      <c r="G62" s="95">
        <v>115</v>
      </c>
      <c r="H62" s="506"/>
      <c r="I62" s="588"/>
      <c r="J62" s="116">
        <v>0.5</v>
      </c>
      <c r="K62" s="117">
        <v>0.5</v>
      </c>
      <c r="L62" s="117">
        <f t="shared" si="3"/>
        <v>57.5</v>
      </c>
      <c r="M62" s="120">
        <f t="shared" si="4"/>
        <v>115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0" cm="1">
        <f t="array" ref="S62">_xlfn.IFS(E62="Air",R62,E62="Sea",M62,E62="Air+Sea",M62+R62)</f>
        <v>115</v>
      </c>
      <c r="T62" s="240"/>
    </row>
    <row r="63" spans="1:20" x14ac:dyDescent="0.25">
      <c r="A63" s="1127"/>
      <c r="B63" s="404" t="s">
        <v>399</v>
      </c>
      <c r="C63" s="99" t="s">
        <v>400</v>
      </c>
      <c r="D63" s="99" t="s">
        <v>386</v>
      </c>
      <c r="E63" s="99"/>
      <c r="F63" s="99"/>
      <c r="G63" s="100"/>
      <c r="H63" s="509"/>
      <c r="I63" s="186"/>
      <c r="J63" s="124"/>
      <c r="K63" s="118">
        <v>0.5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27"/>
      <c r="B64" s="404" t="s">
        <v>401</v>
      </c>
      <c r="C64" s="99" t="s">
        <v>183</v>
      </c>
      <c r="D64" s="99" t="s">
        <v>386</v>
      </c>
      <c r="E64" s="99"/>
      <c r="F64" s="99"/>
      <c r="G64" s="100"/>
      <c r="H64" s="509"/>
      <c r="I64" s="186"/>
      <c r="J64" s="124"/>
      <c r="K64" s="118">
        <v>0.5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27"/>
      <c r="B65" s="404" t="s">
        <v>402</v>
      </c>
      <c r="C65" s="99" t="s">
        <v>153</v>
      </c>
      <c r="D65" s="99" t="s">
        <v>386</v>
      </c>
      <c r="E65" s="99"/>
      <c r="F65" s="99"/>
      <c r="G65" s="100"/>
      <c r="H65" s="509"/>
      <c r="I65" s="186"/>
      <c r="J65" s="124"/>
      <c r="K65" s="118">
        <v>0.5</v>
      </c>
      <c r="L65" s="118">
        <f t="shared" si="3"/>
        <v>0</v>
      </c>
      <c r="M65" s="208">
        <f t="shared" si="4"/>
        <v>0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x14ac:dyDescent="0.25">
      <c r="A66" s="1127"/>
      <c r="B66" s="404" t="s">
        <v>403</v>
      </c>
      <c r="C66" s="99" t="s">
        <v>266</v>
      </c>
      <c r="D66" s="99"/>
      <c r="E66" s="99"/>
      <c r="F66" s="99"/>
      <c r="G66" s="100"/>
      <c r="H66" s="509"/>
      <c r="I66" s="186"/>
      <c r="J66" s="124"/>
      <c r="K66" s="118">
        <v>0.5</v>
      </c>
      <c r="L66" s="118">
        <f t="shared" si="3"/>
        <v>0</v>
      </c>
      <c r="M66" s="208">
        <f t="shared" si="4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27"/>
      <c r="B67" s="1126" t="s">
        <v>269</v>
      </c>
      <c r="C67" s="94" t="s">
        <v>404</v>
      </c>
      <c r="D67" s="94" t="s">
        <v>405</v>
      </c>
      <c r="E67" s="92" t="s">
        <v>11</v>
      </c>
      <c r="F67" s="94">
        <v>30</v>
      </c>
      <c r="G67" s="95">
        <v>30</v>
      </c>
      <c r="H67" s="506"/>
      <c r="I67" s="588"/>
      <c r="J67" s="116">
        <v>0.5</v>
      </c>
      <c r="K67" s="117">
        <v>0.5</v>
      </c>
      <c r="L67" s="117">
        <f t="shared" si="3"/>
        <v>15</v>
      </c>
      <c r="M67" s="120">
        <f t="shared" si="4"/>
        <v>30</v>
      </c>
      <c r="N67" s="188"/>
      <c r="O67" s="442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30</v>
      </c>
      <c r="T67" s="240"/>
    </row>
    <row r="68" spans="1:20" x14ac:dyDescent="0.25">
      <c r="A68" s="1127"/>
      <c r="B68" s="1126"/>
      <c r="C68" s="94" t="s">
        <v>404</v>
      </c>
      <c r="D68" s="94" t="s">
        <v>269</v>
      </c>
      <c r="E68" s="92" t="s">
        <v>11</v>
      </c>
      <c r="F68" s="94">
        <v>130</v>
      </c>
      <c r="G68" s="95">
        <v>130</v>
      </c>
      <c r="H68" s="506"/>
      <c r="I68" s="588"/>
      <c r="J68" s="116">
        <v>0.5</v>
      </c>
      <c r="K68" s="117">
        <v>0.5</v>
      </c>
      <c r="L68" s="117">
        <f t="shared" si="3"/>
        <v>65</v>
      </c>
      <c r="M68" s="120">
        <f t="shared" si="4"/>
        <v>130</v>
      </c>
      <c r="N68" s="188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130</v>
      </c>
      <c r="T68" s="240"/>
    </row>
    <row r="69" spans="1:20" x14ac:dyDescent="0.25">
      <c r="A69" s="1127"/>
      <c r="B69" s="532" t="s">
        <v>575</v>
      </c>
      <c r="C69" s="102" t="s">
        <v>183</v>
      </c>
      <c r="D69" s="102" t="s">
        <v>575</v>
      </c>
      <c r="E69" s="97" t="s">
        <v>11</v>
      </c>
      <c r="F69" s="102">
        <v>200</v>
      </c>
      <c r="G69" s="96">
        <v>200</v>
      </c>
      <c r="H69" s="516"/>
      <c r="I69" s="609"/>
      <c r="J69" s="65">
        <v>0.5</v>
      </c>
      <c r="K69" s="121">
        <v>0.5</v>
      </c>
      <c r="L69" s="121">
        <f t="shared" si="3"/>
        <v>100</v>
      </c>
      <c r="M69" s="122">
        <f t="shared" si="4"/>
        <v>200</v>
      </c>
      <c r="N69" s="188"/>
      <c r="O69" s="442"/>
      <c r="P69" s="118">
        <v>0</v>
      </c>
      <c r="Q69" s="118">
        <f t="shared" si="5"/>
        <v>0</v>
      </c>
      <c r="R69" s="125">
        <f t="shared" si="6"/>
        <v>0</v>
      </c>
      <c r="S69" s="371" cm="1">
        <f t="array" ref="S69">_xlfn.IFS(E69="Air",R69,E69="Sea",M69,E69="Air+Sea",M69+R69)</f>
        <v>200</v>
      </c>
      <c r="T69" s="240"/>
    </row>
    <row r="70" spans="1:20" x14ac:dyDescent="0.25">
      <c r="A70" s="1127"/>
      <c r="B70" s="404" t="s">
        <v>406</v>
      </c>
      <c r="C70" s="99" t="s">
        <v>407</v>
      </c>
      <c r="D70" s="99"/>
      <c r="E70" s="99"/>
      <c r="F70" s="99"/>
      <c r="G70" s="100"/>
      <c r="H70" s="509"/>
      <c r="I70" s="186"/>
      <c r="J70" s="124"/>
      <c r="K70" s="118">
        <v>0.5</v>
      </c>
      <c r="L70" s="118">
        <f t="shared" si="3"/>
        <v>0</v>
      </c>
      <c r="M70" s="208">
        <f t="shared" si="4"/>
        <v>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27"/>
      <c r="B71" s="1126" t="s">
        <v>274</v>
      </c>
      <c r="C71" s="94" t="s">
        <v>266</v>
      </c>
      <c r="D71" s="94" t="s">
        <v>274</v>
      </c>
      <c r="E71" s="92" t="s">
        <v>11</v>
      </c>
      <c r="F71" s="94">
        <v>60</v>
      </c>
      <c r="G71" s="95">
        <v>60</v>
      </c>
      <c r="H71" s="506"/>
      <c r="I71" s="622"/>
      <c r="J71" s="116">
        <v>0.5</v>
      </c>
      <c r="K71" s="117">
        <v>0.5</v>
      </c>
      <c r="L71" s="117">
        <f t="shared" si="3"/>
        <v>30</v>
      </c>
      <c r="M71" s="120">
        <f t="shared" si="4"/>
        <v>60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0" cm="1">
        <f t="array" ref="S71">_xlfn.IFS(E71="Air",R71,E71="Sea",M71,E71="Air+Sea",M71+R71)</f>
        <v>60</v>
      </c>
      <c r="T71" s="240"/>
    </row>
    <row r="72" spans="1:20" x14ac:dyDescent="0.25">
      <c r="A72" s="1127"/>
      <c r="B72" s="1126"/>
      <c r="C72" s="102" t="s">
        <v>266</v>
      </c>
      <c r="D72" s="102" t="s">
        <v>636</v>
      </c>
      <c r="E72" s="97" t="s">
        <v>11</v>
      </c>
      <c r="F72" s="102">
        <v>60</v>
      </c>
      <c r="G72" s="96">
        <v>60</v>
      </c>
      <c r="H72" s="516"/>
      <c r="I72" s="623"/>
      <c r="J72" s="65">
        <v>0.5</v>
      </c>
      <c r="K72" s="121">
        <v>0.5</v>
      </c>
      <c r="L72" s="121">
        <f t="shared" si="3"/>
        <v>30</v>
      </c>
      <c r="M72" s="122">
        <f t="shared" si="4"/>
        <v>60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1" cm="1">
        <f t="array" ref="S72">_xlfn.IFS(E72="Air",R72,E72="Sea",M72,E72="Air+Sea",M72+R72)</f>
        <v>60</v>
      </c>
      <c r="T72" s="240"/>
    </row>
    <row r="73" spans="1:20" x14ac:dyDescent="0.25">
      <c r="A73" s="1127"/>
      <c r="B73" s="532"/>
      <c r="C73" s="102" t="s">
        <v>266</v>
      </c>
      <c r="D73" s="102" t="s">
        <v>533</v>
      </c>
      <c r="E73" s="97" t="s">
        <v>11</v>
      </c>
      <c r="F73" s="102">
        <v>90</v>
      </c>
      <c r="G73" s="96">
        <v>90</v>
      </c>
      <c r="H73" s="516"/>
      <c r="I73" s="623"/>
      <c r="J73" s="65">
        <v>0.5</v>
      </c>
      <c r="K73" s="121">
        <v>0.5</v>
      </c>
      <c r="L73" s="121">
        <f t="shared" si="3"/>
        <v>45</v>
      </c>
      <c r="M73" s="122">
        <f t="shared" si="4"/>
        <v>90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1" cm="1">
        <f t="array" ref="S73">_xlfn.IFS(E73="Air",R73,E73="Sea",M73,E73="Air+Sea",M73+R73)</f>
        <v>90</v>
      </c>
      <c r="T73" s="240"/>
    </row>
    <row r="74" spans="1:20" x14ac:dyDescent="0.25">
      <c r="A74" s="1127"/>
      <c r="B74" s="532" t="s">
        <v>637</v>
      </c>
      <c r="C74" s="102" t="s">
        <v>266</v>
      </c>
      <c r="D74" s="102" t="s">
        <v>534</v>
      </c>
      <c r="E74" s="97" t="s">
        <v>11</v>
      </c>
      <c r="F74" s="102"/>
      <c r="G74" s="96">
        <v>180</v>
      </c>
      <c r="H74" s="516"/>
      <c r="I74" s="623"/>
      <c r="J74" s="65">
        <v>0.5</v>
      </c>
      <c r="K74" s="121">
        <v>0.5</v>
      </c>
      <c r="L74" s="121">
        <f t="shared" si="3"/>
        <v>90</v>
      </c>
      <c r="M74" s="122">
        <f t="shared" si="4"/>
        <v>180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1" cm="1">
        <f t="array" ref="S74">_xlfn.IFS(E74="Air",R74,E74="Sea",M74,E74="Air+Sea",M74+R74)</f>
        <v>180</v>
      </c>
      <c r="T74" s="240"/>
    </row>
    <row r="75" spans="1:20" ht="45" x14ac:dyDescent="0.25">
      <c r="A75" s="1127"/>
      <c r="B75" s="532" t="s">
        <v>638</v>
      </c>
      <c r="C75" s="102" t="s">
        <v>266</v>
      </c>
      <c r="D75" s="102" t="s">
        <v>639</v>
      </c>
      <c r="E75" s="97" t="s">
        <v>11</v>
      </c>
      <c r="F75" s="102">
        <v>180</v>
      </c>
      <c r="G75" s="96">
        <v>180</v>
      </c>
      <c r="H75" s="516"/>
      <c r="I75" s="623"/>
      <c r="J75" s="65">
        <v>0.5</v>
      </c>
      <c r="K75" s="121">
        <v>0.5</v>
      </c>
      <c r="L75" s="121">
        <f t="shared" si="3"/>
        <v>90</v>
      </c>
      <c r="M75" s="122">
        <f t="shared" si="4"/>
        <v>180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1" cm="1">
        <f t="array" ref="S75">_xlfn.IFS(E75="Air",R75,E75="Sea",M75,E75="Air+Sea",M75+R75)</f>
        <v>180</v>
      </c>
      <c r="T75" s="240"/>
    </row>
    <row r="76" spans="1:20" x14ac:dyDescent="0.25">
      <c r="A76" s="1127"/>
      <c r="B76" s="404" t="s">
        <v>408</v>
      </c>
      <c r="C76" s="99" t="s">
        <v>153</v>
      </c>
      <c r="D76" s="99" t="s">
        <v>386</v>
      </c>
      <c r="E76" s="99"/>
      <c r="F76" s="99"/>
      <c r="G76" s="100"/>
      <c r="H76" s="509"/>
      <c r="I76" s="186"/>
      <c r="J76" s="124"/>
      <c r="K76" s="118">
        <v>0.5</v>
      </c>
      <c r="L76" s="118">
        <f t="shared" si="3"/>
        <v>0</v>
      </c>
      <c r="M76" s="208">
        <f t="shared" si="4"/>
        <v>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127"/>
      <c r="B77" s="404" t="s">
        <v>381</v>
      </c>
      <c r="C77" s="99"/>
      <c r="D77" s="99" t="s">
        <v>386</v>
      </c>
      <c r="E77" s="99"/>
      <c r="F77" s="99"/>
      <c r="G77" s="100"/>
      <c r="H77" s="509"/>
      <c r="I77" s="186"/>
      <c r="J77" s="124"/>
      <c r="K77" s="118">
        <v>0.5</v>
      </c>
      <c r="L77" s="118">
        <f t="shared" si="3"/>
        <v>0</v>
      </c>
      <c r="M77" s="208">
        <f t="shared" si="4"/>
        <v>0</v>
      </c>
      <c r="N77" s="186"/>
      <c r="O77" s="442"/>
      <c r="P77" s="118">
        <v>0</v>
      </c>
      <c r="Q77" s="118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x14ac:dyDescent="0.25">
      <c r="A78" s="1127" t="s">
        <v>409</v>
      </c>
      <c r="B78" s="404" t="s">
        <v>289</v>
      </c>
      <c r="C78" s="99" t="s">
        <v>410</v>
      </c>
      <c r="D78" s="99" t="s">
        <v>291</v>
      </c>
      <c r="E78" s="99"/>
      <c r="F78" s="99"/>
      <c r="G78" s="100"/>
      <c r="H78" s="509"/>
      <c r="I78" s="186"/>
      <c r="J78" s="124"/>
      <c r="K78" s="118">
        <v>0.5</v>
      </c>
      <c r="L78" s="118">
        <f t="shared" ref="L78:L97" si="7">IF(C78="APLL BK",G78,G78*J78)</f>
        <v>0</v>
      </c>
      <c r="M78" s="208">
        <f t="shared" ref="M78:M97" si="8">IFERROR(IF(OR(E78="Sea",E78="Air+Sea"),IF(C78="APLL BK",G78*IF(I78="",1,I78),L78/K78*IF(I78="",1,I78)),0),0)</f>
        <v>0</v>
      </c>
      <c r="N78" s="186"/>
      <c r="O78" s="442"/>
      <c r="P78" s="118">
        <v>0</v>
      </c>
      <c r="Q78" s="118">
        <f t="shared" ref="Q78:Q97" si="9">IF(C78="APLL BK",G78,G78*O78)</f>
        <v>0</v>
      </c>
      <c r="R78" s="125">
        <f t="shared" ref="R78:R97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x14ac:dyDescent="0.25">
      <c r="A79" s="1127"/>
      <c r="B79" s="1126" t="s">
        <v>411</v>
      </c>
      <c r="C79" s="94" t="s">
        <v>266</v>
      </c>
      <c r="D79" s="94" t="s">
        <v>412</v>
      </c>
      <c r="E79" s="92" t="s">
        <v>11</v>
      </c>
      <c r="F79" s="94">
        <v>20</v>
      </c>
      <c r="G79" s="95">
        <v>20</v>
      </c>
      <c r="H79" s="506"/>
      <c r="I79" s="588"/>
      <c r="J79" s="116">
        <v>0.5</v>
      </c>
      <c r="K79" s="117">
        <v>0.5</v>
      </c>
      <c r="L79" s="117">
        <f t="shared" si="7"/>
        <v>10</v>
      </c>
      <c r="M79" s="120">
        <f t="shared" si="8"/>
        <v>20</v>
      </c>
      <c r="N79" s="188"/>
      <c r="O79" s="442"/>
      <c r="P79" s="118">
        <v>0</v>
      </c>
      <c r="Q79" s="118">
        <f t="shared" si="9"/>
        <v>0</v>
      </c>
      <c r="R79" s="125">
        <f t="shared" si="10"/>
        <v>0</v>
      </c>
      <c r="S79" s="370" cm="1">
        <f t="array" ref="S79">_xlfn.IFS(E79="Air",R79,E79="Sea",M79,E79="Air+Sea",M79+R79)</f>
        <v>20</v>
      </c>
      <c r="T79" s="240"/>
    </row>
    <row r="80" spans="1:20" x14ac:dyDescent="0.25">
      <c r="A80" s="1127"/>
      <c r="B80" s="1126"/>
      <c r="C80" s="94" t="s">
        <v>266</v>
      </c>
      <c r="D80" s="94" t="s">
        <v>306</v>
      </c>
      <c r="E80" s="92" t="s">
        <v>11</v>
      </c>
      <c r="F80" s="94">
        <v>140</v>
      </c>
      <c r="G80" s="95">
        <v>140</v>
      </c>
      <c r="H80" s="506"/>
      <c r="I80" s="588"/>
      <c r="J80" s="116">
        <v>0.5</v>
      </c>
      <c r="K80" s="117">
        <v>0.5</v>
      </c>
      <c r="L80" s="117">
        <f t="shared" si="7"/>
        <v>70</v>
      </c>
      <c r="M80" s="120">
        <f t="shared" si="8"/>
        <v>140</v>
      </c>
      <c r="N80" s="188"/>
      <c r="O80" s="442"/>
      <c r="P80" s="118">
        <v>0</v>
      </c>
      <c r="Q80" s="118">
        <f t="shared" si="9"/>
        <v>0</v>
      </c>
      <c r="R80" s="125">
        <f t="shared" si="10"/>
        <v>0</v>
      </c>
      <c r="S80" s="370" cm="1">
        <f t="array" ref="S80">_xlfn.IFS(E80="Air",R80,E80="Sea",M80,E80="Air+Sea",M80+R80)</f>
        <v>140</v>
      </c>
      <c r="T80" s="240"/>
    </row>
    <row r="81" spans="1:20" ht="14.25" customHeight="1" x14ac:dyDescent="0.25">
      <c r="A81" s="1127"/>
      <c r="B81" s="404" t="s">
        <v>381</v>
      </c>
      <c r="C81" s="99"/>
      <c r="D81" s="99"/>
      <c r="E81" s="99"/>
      <c r="F81" s="99"/>
      <c r="G81" s="100"/>
      <c r="H81" s="509"/>
      <c r="I81" s="186"/>
      <c r="J81" s="124"/>
      <c r="K81" s="118">
        <v>0.5</v>
      </c>
      <c r="L81" s="118">
        <f t="shared" si="7"/>
        <v>0</v>
      </c>
      <c r="M81" s="208">
        <f t="shared" si="8"/>
        <v>0</v>
      </c>
      <c r="N81" s="186"/>
      <c r="O81" s="442"/>
      <c r="P81" s="118">
        <v>0</v>
      </c>
      <c r="Q81" s="194">
        <f t="shared" si="9"/>
        <v>0</v>
      </c>
      <c r="R81" s="125">
        <f t="shared" si="10"/>
        <v>0</v>
      </c>
      <c r="S81" s="372" t="e" cm="1">
        <f t="array" ref="S81">_xlfn.IFS(E81="Air",R81,E81="Sea",M81,E81="Air+Sea",M81+R81)</f>
        <v>#N/A</v>
      </c>
      <c r="T81" s="240"/>
    </row>
    <row r="82" spans="1:20" ht="25.5" customHeight="1" x14ac:dyDescent="0.25">
      <c r="A82" s="1127" t="s">
        <v>413</v>
      </c>
      <c r="B82" s="404" t="s">
        <v>311</v>
      </c>
      <c r="C82" s="99" t="s">
        <v>311</v>
      </c>
      <c r="D82" s="99" t="s">
        <v>537</v>
      </c>
      <c r="E82" s="99"/>
      <c r="F82" s="99"/>
      <c r="G82" s="100"/>
      <c r="H82" s="717"/>
      <c r="I82" s="186"/>
      <c r="J82" s="489"/>
      <c r="K82" s="642">
        <v>0.5</v>
      </c>
      <c r="L82" s="642">
        <f t="shared" si="7"/>
        <v>0</v>
      </c>
      <c r="M82" s="692">
        <f t="shared" si="8"/>
        <v>0</v>
      </c>
      <c r="N82" s="186"/>
      <c r="O82" s="489"/>
      <c r="P82" s="642">
        <v>0</v>
      </c>
      <c r="Q82" s="642">
        <f t="shared" si="9"/>
        <v>0</v>
      </c>
      <c r="R82" s="692">
        <f t="shared" si="10"/>
        <v>0</v>
      </c>
      <c r="S82" s="695" t="e" cm="1">
        <f t="array" ref="S82">_xlfn.IFS(E82="Air",R82,E82="Sea",M82,E82="Air+Sea",M82+R82)</f>
        <v>#N/A</v>
      </c>
      <c r="T82" s="240"/>
    </row>
    <row r="83" spans="1:20" ht="25.5" customHeight="1" x14ac:dyDescent="0.25">
      <c r="A83" s="1127"/>
      <c r="B83" s="404"/>
      <c r="C83" s="99" t="s">
        <v>311</v>
      </c>
      <c r="D83" s="99" t="s">
        <v>538</v>
      </c>
      <c r="E83" s="99"/>
      <c r="F83" s="99"/>
      <c r="G83" s="100"/>
      <c r="H83" s="717"/>
      <c r="I83" s="186"/>
      <c r="J83" s="489"/>
      <c r="K83" s="642">
        <v>0.5</v>
      </c>
      <c r="L83" s="642">
        <f t="shared" si="7"/>
        <v>0</v>
      </c>
      <c r="M83" s="692">
        <f t="shared" si="8"/>
        <v>0</v>
      </c>
      <c r="N83" s="186"/>
      <c r="O83" s="489"/>
      <c r="P83" s="642">
        <v>0</v>
      </c>
      <c r="Q83" s="642">
        <f t="shared" si="9"/>
        <v>0</v>
      </c>
      <c r="R83" s="692">
        <f t="shared" si="10"/>
        <v>0</v>
      </c>
      <c r="S83" s="695" t="e" cm="1">
        <f t="array" ref="S83">_xlfn.IFS(E83="Air",R83,E83="Sea",M83,E83="Air+Sea",M83+R83)</f>
        <v>#N/A</v>
      </c>
      <c r="T83" s="240"/>
    </row>
    <row r="84" spans="1:20" x14ac:dyDescent="0.25">
      <c r="A84" s="1127"/>
      <c r="B84" s="404" t="s">
        <v>381</v>
      </c>
      <c r="C84" s="99"/>
      <c r="D84" s="99"/>
      <c r="E84" s="99"/>
      <c r="F84" s="99"/>
      <c r="G84" s="100"/>
      <c r="H84" s="509"/>
      <c r="I84" s="186"/>
      <c r="J84" s="124"/>
      <c r="K84" s="118">
        <v>0.5</v>
      </c>
      <c r="L84" s="118">
        <f t="shared" si="7"/>
        <v>0</v>
      </c>
      <c r="M84" s="208">
        <f t="shared" si="8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0" s="36" customFormat="1" x14ac:dyDescent="0.25">
      <c r="A85" s="1127"/>
      <c r="B85" s="938" t="s">
        <v>414</v>
      </c>
      <c r="C85" s="173" t="s">
        <v>317</v>
      </c>
      <c r="D85" s="173" t="s">
        <v>318</v>
      </c>
      <c r="E85" s="173" t="s">
        <v>11</v>
      </c>
      <c r="F85" s="173"/>
      <c r="G85" s="209">
        <v>870</v>
      </c>
      <c r="H85" s="523"/>
      <c r="I85" s="700"/>
      <c r="J85" s="138">
        <v>0.125</v>
      </c>
      <c r="K85" s="139">
        <v>0.5</v>
      </c>
      <c r="L85" s="139">
        <f t="shared" si="7"/>
        <v>108.75</v>
      </c>
      <c r="M85" s="210">
        <f t="shared" si="8"/>
        <v>217.5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3" cm="1">
        <f t="array" ref="S85">_xlfn.IFS(E85="Air",R85,E85="Sea",M85,E85="Air+Sea",M85+R85)</f>
        <v>217.5</v>
      </c>
      <c r="T85" s="240"/>
    </row>
    <row r="86" spans="1:20" x14ac:dyDescent="0.25">
      <c r="A86" s="1127"/>
      <c r="B86" s="939" t="s">
        <v>415</v>
      </c>
      <c r="C86" s="108" t="s">
        <v>404</v>
      </c>
      <c r="D86" s="108" t="s">
        <v>416</v>
      </c>
      <c r="E86" s="108" t="s">
        <v>11</v>
      </c>
      <c r="F86" s="108"/>
      <c r="G86" s="109">
        <v>240</v>
      </c>
      <c r="H86" s="523"/>
      <c r="I86" s="701"/>
      <c r="J86" s="138">
        <v>3</v>
      </c>
      <c r="K86" s="139">
        <v>0.5</v>
      </c>
      <c r="L86" s="139">
        <f t="shared" si="7"/>
        <v>720</v>
      </c>
      <c r="M86" s="140">
        <f t="shared" si="8"/>
        <v>1440</v>
      </c>
      <c r="N86" s="190"/>
      <c r="O86" s="442"/>
      <c r="P86" s="118">
        <v>0</v>
      </c>
      <c r="Q86" s="194">
        <f t="shared" si="9"/>
        <v>0</v>
      </c>
      <c r="R86" s="125">
        <f t="shared" si="10"/>
        <v>0</v>
      </c>
      <c r="S86" s="373" cm="1">
        <f t="array" ref="S86">_xlfn.IFS(E86="Air",R86,E86="Sea",M86,E86="Air+Sea",M86+R86)</f>
        <v>1440</v>
      </c>
      <c r="T86" s="240"/>
    </row>
    <row r="87" spans="1:20" x14ac:dyDescent="0.25">
      <c r="A87" s="1127"/>
      <c r="B87" s="939" t="s">
        <v>417</v>
      </c>
      <c r="C87" s="108" t="s">
        <v>418</v>
      </c>
      <c r="D87" s="108" t="s">
        <v>419</v>
      </c>
      <c r="E87" s="108" t="s">
        <v>11</v>
      </c>
      <c r="F87" s="108"/>
      <c r="G87" s="109">
        <v>240</v>
      </c>
      <c r="H87" s="523"/>
      <c r="I87" s="701"/>
      <c r="J87" s="138">
        <v>3</v>
      </c>
      <c r="K87" s="139">
        <v>0.5</v>
      </c>
      <c r="L87" s="139">
        <f t="shared" si="7"/>
        <v>720</v>
      </c>
      <c r="M87" s="140">
        <f t="shared" si="8"/>
        <v>1440</v>
      </c>
      <c r="N87" s="190"/>
      <c r="O87" s="442"/>
      <c r="P87" s="118">
        <v>0</v>
      </c>
      <c r="Q87" s="194">
        <f t="shared" si="9"/>
        <v>0</v>
      </c>
      <c r="R87" s="125">
        <f t="shared" si="10"/>
        <v>0</v>
      </c>
      <c r="S87" s="373" cm="1">
        <f t="array" ref="S87">_xlfn.IFS(E87="Air",R87,E87="Sea",M87,E87="Air+Sea",M87+R87)</f>
        <v>1440</v>
      </c>
      <c r="T87" s="240"/>
    </row>
    <row r="88" spans="1:20" x14ac:dyDescent="0.25">
      <c r="A88" s="1127"/>
      <c r="B88" s="404" t="s">
        <v>420</v>
      </c>
      <c r="C88" s="99" t="s">
        <v>404</v>
      </c>
      <c r="D88" s="99"/>
      <c r="E88" s="99"/>
      <c r="F88" s="99"/>
      <c r="G88" s="100"/>
      <c r="H88" s="509"/>
      <c r="I88" s="186"/>
      <c r="J88" s="124"/>
      <c r="K88" s="118">
        <v>0.5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27"/>
      <c r="B89" s="404" t="s">
        <v>421</v>
      </c>
      <c r="C89" s="99" t="s">
        <v>404</v>
      </c>
      <c r="D89" s="99"/>
      <c r="E89" s="99"/>
      <c r="F89" s="99"/>
      <c r="G89" s="100"/>
      <c r="H89" s="509"/>
      <c r="I89" s="186"/>
      <c r="J89" s="124"/>
      <c r="K89" s="118">
        <v>0.5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27"/>
      <c r="B90" s="404" t="s">
        <v>422</v>
      </c>
      <c r="C90" s="99" t="s">
        <v>404</v>
      </c>
      <c r="D90" s="99"/>
      <c r="E90" s="99"/>
      <c r="F90" s="99"/>
      <c r="G90" s="100"/>
      <c r="H90" s="509"/>
      <c r="I90" s="186"/>
      <c r="J90" s="124"/>
      <c r="K90" s="118">
        <v>0.5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27"/>
      <c r="B91" s="404" t="s">
        <v>423</v>
      </c>
      <c r="C91" s="99" t="s">
        <v>424</v>
      </c>
      <c r="D91" s="99"/>
      <c r="E91" s="99"/>
      <c r="F91" s="99"/>
      <c r="G91" s="100"/>
      <c r="H91" s="509"/>
      <c r="I91" s="186"/>
      <c r="J91" s="124"/>
      <c r="K91" s="118">
        <v>0.5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x14ac:dyDescent="0.25">
      <c r="A92" s="1127"/>
      <c r="B92" s="404" t="s">
        <v>425</v>
      </c>
      <c r="C92" s="99" t="s">
        <v>311</v>
      </c>
      <c r="D92" s="99"/>
      <c r="E92" s="99"/>
      <c r="F92" s="99"/>
      <c r="G92" s="100"/>
      <c r="H92" s="509"/>
      <c r="I92" s="186"/>
      <c r="J92" s="124"/>
      <c r="K92" s="118">
        <v>0.5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27"/>
      <c r="B93" s="404" t="s">
        <v>426</v>
      </c>
      <c r="C93" s="99" t="s">
        <v>407</v>
      </c>
      <c r="D93" s="99"/>
      <c r="E93" s="99"/>
      <c r="F93" s="99"/>
      <c r="G93" s="100"/>
      <c r="H93" s="509"/>
      <c r="I93" s="186"/>
      <c r="J93" s="124"/>
      <c r="K93" s="118">
        <v>0.5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x14ac:dyDescent="0.25">
      <c r="A94" s="1127"/>
      <c r="B94" s="404" t="s">
        <v>427</v>
      </c>
      <c r="C94" s="99" t="s">
        <v>428</v>
      </c>
      <c r="D94" s="99"/>
      <c r="E94" s="99"/>
      <c r="F94" s="99"/>
      <c r="G94" s="100"/>
      <c r="H94" s="509"/>
      <c r="I94" s="186"/>
      <c r="J94" s="124"/>
      <c r="K94" s="118">
        <v>0.5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x14ac:dyDescent="0.25">
      <c r="A95" s="1127"/>
      <c r="B95" s="404" t="s">
        <v>429</v>
      </c>
      <c r="C95" s="99" t="s">
        <v>407</v>
      </c>
      <c r="D95" s="99"/>
      <c r="E95" s="99"/>
      <c r="F95" s="99"/>
      <c r="G95" s="100"/>
      <c r="H95" s="509"/>
      <c r="I95" s="186"/>
      <c r="J95" s="124"/>
      <c r="K95" s="118">
        <v>0.5</v>
      </c>
      <c r="L95" s="118">
        <f t="shared" si="7"/>
        <v>0</v>
      </c>
      <c r="M95" s="208">
        <f t="shared" si="8"/>
        <v>0</v>
      </c>
      <c r="N95" s="186"/>
      <c r="O95" s="442"/>
      <c r="P95" s="118">
        <v>0</v>
      </c>
      <c r="Q95" s="194">
        <f t="shared" si="9"/>
        <v>0</v>
      </c>
      <c r="R95" s="125">
        <f t="shared" si="10"/>
        <v>0</v>
      </c>
      <c r="S95" s="372" t="e" cm="1">
        <f t="array" ref="S95">_xlfn.IFS(E95="Air",R95,E95="Sea",M95,E95="Air+Sea",M95+R95)</f>
        <v>#N/A</v>
      </c>
      <c r="T95" s="240"/>
    </row>
    <row r="96" spans="1:20" s="36" customFormat="1" x14ac:dyDescent="0.25">
      <c r="A96" s="1127"/>
      <c r="B96" s="404" t="s">
        <v>430</v>
      </c>
      <c r="C96" s="99" t="s">
        <v>431</v>
      </c>
      <c r="D96" s="99"/>
      <c r="E96" s="99"/>
      <c r="F96" s="99"/>
      <c r="G96" s="100"/>
      <c r="H96" s="509"/>
      <c r="I96" s="186"/>
      <c r="J96" s="124"/>
      <c r="K96" s="118">
        <v>0.5</v>
      </c>
      <c r="L96" s="118">
        <f t="shared" si="7"/>
        <v>0</v>
      </c>
      <c r="M96" s="208">
        <f t="shared" si="8"/>
        <v>0</v>
      </c>
      <c r="N96" s="186"/>
      <c r="O96" s="442"/>
      <c r="P96" s="118">
        <v>0</v>
      </c>
      <c r="Q96" s="194">
        <f t="shared" si="9"/>
        <v>0</v>
      </c>
      <c r="R96" s="125">
        <f t="shared" si="10"/>
        <v>0</v>
      </c>
      <c r="S96" s="372" t="e" cm="1">
        <f t="array" ref="S96">_xlfn.IFS(E96="Air",R96,E96="Sea",M96,E96="Air+Sea",M96+R96)</f>
        <v>#N/A</v>
      </c>
      <c r="T96" s="240"/>
    </row>
    <row r="97" spans="1:21" ht="30.75" thickBot="1" x14ac:dyDescent="0.3">
      <c r="A97" s="1128"/>
      <c r="B97" s="940" t="s">
        <v>432</v>
      </c>
      <c r="C97" s="180" t="s">
        <v>433</v>
      </c>
      <c r="D97" s="180"/>
      <c r="E97" s="180" t="s">
        <v>11</v>
      </c>
      <c r="F97" s="180"/>
      <c r="G97" s="181">
        <v>500</v>
      </c>
      <c r="H97" s="527"/>
      <c r="I97" s="702"/>
      <c r="J97" s="182">
        <v>0.5</v>
      </c>
      <c r="K97" s="183">
        <v>0.5</v>
      </c>
      <c r="L97" s="183">
        <f t="shared" si="7"/>
        <v>250</v>
      </c>
      <c r="M97" s="184">
        <f t="shared" si="8"/>
        <v>500</v>
      </c>
      <c r="N97" s="696"/>
      <c r="O97" s="496"/>
      <c r="P97" s="200">
        <v>0</v>
      </c>
      <c r="Q97" s="339">
        <f t="shared" si="9"/>
        <v>0</v>
      </c>
      <c r="R97" s="201">
        <f t="shared" si="10"/>
        <v>0</v>
      </c>
      <c r="S97" s="374" cm="1">
        <f t="array" ref="S97">_xlfn.IFS(E97="Air",R97,E97="Sea",M97,E97="Air+Sea",M97+R97)</f>
        <v>500</v>
      </c>
      <c r="T97" s="240"/>
    </row>
    <row r="98" spans="1:21" ht="15.75" thickBot="1" x14ac:dyDescent="0.3">
      <c r="A98" s="310"/>
      <c r="I98" s="160"/>
      <c r="M98" s="172"/>
      <c r="N98" s="160"/>
      <c r="S98" s="205"/>
    </row>
    <row r="99" spans="1:21" ht="47.25" customHeight="1" x14ac:dyDescent="0.25">
      <c r="A99" s="310"/>
      <c r="I99" s="160"/>
      <c r="J99" s="66" t="s">
        <v>434</v>
      </c>
      <c r="K99" s="243">
        <f>IF([2]Booking_SGN!$B$2="SGN",INDEX([2]!volume,MATCH($I$11,[2]!customer,0),MATCH([2]Booking_SGN!$C$3,[2]!week,0)),0)</f>
        <v>0</v>
      </c>
      <c r="L99" s="243">
        <f>SUM(L13:L97)</f>
        <v>6316.25</v>
      </c>
      <c r="M99" s="244">
        <f>SUM(M13:M97)</f>
        <v>10963.5</v>
      </c>
      <c r="N99" s="160"/>
      <c r="O99" s="66" t="s">
        <v>434</v>
      </c>
      <c r="P99" s="243">
        <f>IF([2]Booking_SGN!$B$2="SGN",INDEX([2]!volume,MATCH($N$11,[2]!customer,0),MATCH([2]Booking_SGN!$C$3,[2]!week,0)),0)</f>
        <v>0</v>
      </c>
      <c r="Q99" s="243">
        <f>SUM(Q13:Q98)</f>
        <v>845</v>
      </c>
      <c r="R99" s="244">
        <f>SUM(R13:R97)</f>
        <v>0</v>
      </c>
      <c r="S99" s="245">
        <f t="shared" ref="S99:S100" si="11">R99+M99</f>
        <v>10963.5</v>
      </c>
      <c r="T99" s="246"/>
    </row>
    <row r="100" spans="1:21" ht="15.75" thickBot="1" x14ac:dyDescent="0.3">
      <c r="A100" s="310"/>
      <c r="I100" s="160"/>
      <c r="J100" s="67" t="s">
        <v>435</v>
      </c>
      <c r="K100" s="72"/>
      <c r="L100" s="72"/>
      <c r="M100" s="247">
        <f>M99*K99/40/3600</f>
        <v>0</v>
      </c>
      <c r="N100" s="160"/>
      <c r="O100" s="67" t="s">
        <v>435</v>
      </c>
      <c r="P100" s="72"/>
      <c r="Q100" s="72"/>
      <c r="R100" s="247">
        <f>R99*P99/40/3600</f>
        <v>0</v>
      </c>
      <c r="S100" s="248">
        <f t="shared" si="11"/>
        <v>0</v>
      </c>
      <c r="T100" s="249"/>
    </row>
    <row r="101" spans="1:21" ht="15.75" thickBot="1" x14ac:dyDescent="0.3">
      <c r="A101" s="310"/>
      <c r="I101" s="162"/>
      <c r="J101" s="145"/>
      <c r="K101" s="72"/>
      <c r="L101" s="72"/>
      <c r="M101" s="165"/>
      <c r="N101" s="162"/>
      <c r="O101" s="145"/>
      <c r="P101" s="72"/>
      <c r="Q101" s="72"/>
      <c r="R101" s="72"/>
      <c r="S101" s="166"/>
    </row>
    <row r="102" spans="1:21" ht="21.75" customHeight="1" x14ac:dyDescent="0.25">
      <c r="A102" s="1058" t="s">
        <v>436</v>
      </c>
      <c r="B102" s="912" t="s">
        <v>437</v>
      </c>
      <c r="C102" s="726" t="s">
        <v>183</v>
      </c>
      <c r="D102" s="912" t="s">
        <v>438</v>
      </c>
      <c r="E102" s="912" t="s">
        <v>11</v>
      </c>
      <c r="F102" s="727"/>
      <c r="G102" s="491">
        <v>20</v>
      </c>
      <c r="H102" s="913" t="s">
        <v>640</v>
      </c>
      <c r="I102" s="914"/>
      <c r="J102" s="915">
        <v>0.5</v>
      </c>
      <c r="K102" s="930">
        <v>0.5</v>
      </c>
      <c r="L102" s="930">
        <f t="shared" ref="L102:L131" si="12">IF(C102="APLL BK",G102,G102*J102)</f>
        <v>10</v>
      </c>
      <c r="M102" s="931">
        <f t="shared" ref="M102:M131" si="13">IFERROR(IF(OR(E102="Sea",E102="Air+Sea"),IF(C102="APLL BK",G102*IF(I102="",1,I102),L102/K102*IF(I102="",1,I102)),0),0)</f>
        <v>20</v>
      </c>
      <c r="N102" s="163"/>
      <c r="O102" s="490"/>
      <c r="P102" s="68">
        <v>0</v>
      </c>
      <c r="Q102" s="336">
        <f t="shared" ref="Q102:Q131" si="14">IF(C102="APLL BK",G102,G102*O102)</f>
        <v>0</v>
      </c>
      <c r="R102" s="167">
        <f t="shared" ref="R102:R131" si="15">IFERROR(IF(OR(E102="Air",E102="Air+Sea"),IF(C102="APLL BK",G102*IF(N102="",1,N102),Q102/P102*IF(N102="",1,N102)),0),0)</f>
        <v>0</v>
      </c>
      <c r="S102" s="114" cm="1">
        <f t="array" ref="S102">_xlfn.IFS(E102="Air",R102,E102="Sea",M102,E102="Air+Sea",M102+R102)</f>
        <v>20</v>
      </c>
      <c r="T102" s="240"/>
      <c r="U102" s="36"/>
    </row>
    <row r="103" spans="1:21" ht="36" customHeight="1" x14ac:dyDescent="0.25">
      <c r="A103" s="1059"/>
      <c r="B103" s="911" t="s">
        <v>439</v>
      </c>
      <c r="C103" s="729" t="s">
        <v>311</v>
      </c>
      <c r="D103" s="911" t="s">
        <v>440</v>
      </c>
      <c r="E103" s="911" t="s">
        <v>11</v>
      </c>
      <c r="F103" s="730"/>
      <c r="G103" s="492">
        <v>25</v>
      </c>
      <c r="H103" s="916" t="s">
        <v>640</v>
      </c>
      <c r="I103" s="914"/>
      <c r="J103" s="915">
        <v>1</v>
      </c>
      <c r="K103" s="930">
        <v>0.5</v>
      </c>
      <c r="L103" s="930">
        <f t="shared" si="12"/>
        <v>25</v>
      </c>
      <c r="M103" s="931">
        <f t="shared" si="13"/>
        <v>50</v>
      </c>
      <c r="N103" s="164"/>
      <c r="O103" s="90"/>
      <c r="P103" s="118">
        <v>0</v>
      </c>
      <c r="Q103" s="91">
        <f t="shared" si="14"/>
        <v>0</v>
      </c>
      <c r="R103" s="131">
        <f t="shared" si="15"/>
        <v>0</v>
      </c>
      <c r="S103" s="119" cm="1">
        <f t="array" ref="S103">_xlfn.IFS(E103="Air",R103,E103="Sea",M103,E103="Air+Sea",M103+R103)</f>
        <v>50</v>
      </c>
      <c r="T103" s="240"/>
      <c r="U103" s="36"/>
    </row>
    <row r="104" spans="1:21" ht="18.75" customHeight="1" x14ac:dyDescent="0.25">
      <c r="A104" s="1059"/>
      <c r="B104" s="911" t="s">
        <v>640</v>
      </c>
      <c r="C104" s="729" t="s">
        <v>311</v>
      </c>
      <c r="D104" s="911" t="s">
        <v>441</v>
      </c>
      <c r="E104" s="911" t="s">
        <v>11</v>
      </c>
      <c r="F104" s="730"/>
      <c r="G104" s="492">
        <v>5</v>
      </c>
      <c r="H104" s="916" t="s">
        <v>640</v>
      </c>
      <c r="I104" s="914"/>
      <c r="J104" s="915">
        <v>1</v>
      </c>
      <c r="K104" s="930">
        <v>0.5</v>
      </c>
      <c r="L104" s="930">
        <f t="shared" si="12"/>
        <v>5</v>
      </c>
      <c r="M104" s="931">
        <f t="shared" si="13"/>
        <v>10</v>
      </c>
      <c r="N104" s="164"/>
      <c r="O104" s="90"/>
      <c r="P104" s="118">
        <v>0</v>
      </c>
      <c r="Q104" s="91">
        <f t="shared" si="14"/>
        <v>0</v>
      </c>
      <c r="R104" s="131">
        <f t="shared" si="15"/>
        <v>0</v>
      </c>
      <c r="S104" s="119" cm="1">
        <f t="array" ref="S104">_xlfn.IFS(E104="Air",R104,E104="Sea",M104,E104="Air+Sea",M104+R104)</f>
        <v>10</v>
      </c>
      <c r="T104" s="240"/>
      <c r="U104" s="36"/>
    </row>
    <row r="105" spans="1:21" ht="27" customHeight="1" x14ac:dyDescent="0.25">
      <c r="A105" s="1059"/>
      <c r="B105" s="911" t="s">
        <v>640</v>
      </c>
      <c r="C105" s="729" t="s">
        <v>311</v>
      </c>
      <c r="D105" s="911" t="s">
        <v>442</v>
      </c>
      <c r="E105" s="911" t="s">
        <v>11</v>
      </c>
      <c r="F105" s="730"/>
      <c r="G105" s="492">
        <v>5</v>
      </c>
      <c r="H105" s="916" t="s">
        <v>640</v>
      </c>
      <c r="I105" s="914"/>
      <c r="J105" s="915">
        <v>1</v>
      </c>
      <c r="K105" s="930">
        <v>0.5</v>
      </c>
      <c r="L105" s="930">
        <f t="shared" si="12"/>
        <v>5</v>
      </c>
      <c r="M105" s="931">
        <f t="shared" si="13"/>
        <v>10</v>
      </c>
      <c r="N105" s="164"/>
      <c r="O105" s="90"/>
      <c r="P105" s="118">
        <v>0</v>
      </c>
      <c r="Q105" s="91">
        <f t="shared" si="14"/>
        <v>0</v>
      </c>
      <c r="R105" s="131">
        <f t="shared" si="15"/>
        <v>0</v>
      </c>
      <c r="S105" s="119" cm="1">
        <f t="array" ref="S105">_xlfn.IFS(E105="Air",R105,E105="Sea",M105,E105="Air+Sea",M105+R105)</f>
        <v>10</v>
      </c>
      <c r="T105" s="240"/>
      <c r="U105" s="36"/>
    </row>
    <row r="106" spans="1:21" x14ac:dyDescent="0.25">
      <c r="A106" s="1059"/>
      <c r="B106" s="911" t="s">
        <v>443</v>
      </c>
      <c r="C106" s="729" t="s">
        <v>520</v>
      </c>
      <c r="D106" s="911" t="s">
        <v>540</v>
      </c>
      <c r="E106" s="911" t="s">
        <v>11</v>
      </c>
      <c r="F106" s="730"/>
      <c r="G106" s="492">
        <v>10</v>
      </c>
      <c r="H106" s="916" t="s">
        <v>640</v>
      </c>
      <c r="I106" s="914"/>
      <c r="J106" s="915">
        <v>0.5</v>
      </c>
      <c r="K106" s="930">
        <v>0.5</v>
      </c>
      <c r="L106" s="930">
        <f t="shared" si="12"/>
        <v>5</v>
      </c>
      <c r="M106" s="931">
        <f t="shared" si="13"/>
        <v>10</v>
      </c>
      <c r="N106" s="164"/>
      <c r="O106" s="90"/>
      <c r="P106" s="118">
        <v>0</v>
      </c>
      <c r="Q106" s="91">
        <f t="shared" si="14"/>
        <v>0</v>
      </c>
      <c r="R106" s="131">
        <f t="shared" si="15"/>
        <v>0</v>
      </c>
      <c r="S106" s="119" cm="1">
        <f t="array" ref="S106">_xlfn.IFS(E106="Air",R106,E106="Sea",M106,E106="Air+Sea",M106+R106)</f>
        <v>10</v>
      </c>
      <c r="T106" s="240"/>
      <c r="U106" s="36"/>
    </row>
    <row r="107" spans="1:21" x14ac:dyDescent="0.25">
      <c r="A107" s="1059"/>
      <c r="B107" s="911" t="s">
        <v>640</v>
      </c>
      <c r="C107" s="729" t="s">
        <v>153</v>
      </c>
      <c r="D107" s="911" t="s">
        <v>445</v>
      </c>
      <c r="E107" s="911" t="s">
        <v>11</v>
      </c>
      <c r="F107" s="730"/>
      <c r="G107" s="492">
        <v>35</v>
      </c>
      <c r="H107" s="916" t="s">
        <v>640</v>
      </c>
      <c r="I107" s="914"/>
      <c r="J107" s="915">
        <v>1</v>
      </c>
      <c r="K107" s="930">
        <v>0.5</v>
      </c>
      <c r="L107" s="930">
        <f t="shared" si="12"/>
        <v>35</v>
      </c>
      <c r="M107" s="931">
        <f t="shared" si="13"/>
        <v>35</v>
      </c>
      <c r="N107" s="164"/>
      <c r="O107" s="90"/>
      <c r="P107" s="118">
        <v>0</v>
      </c>
      <c r="Q107" s="91">
        <f t="shared" si="14"/>
        <v>35</v>
      </c>
      <c r="R107" s="131">
        <f t="shared" si="15"/>
        <v>0</v>
      </c>
      <c r="S107" s="119" cm="1">
        <f t="array" ref="S107">_xlfn.IFS(E107="Air",R107,E107="Sea",M107,E107="Air+Sea",M107+R107)</f>
        <v>35</v>
      </c>
      <c r="T107" s="240"/>
    </row>
    <row r="108" spans="1:21" x14ac:dyDescent="0.25">
      <c r="A108" s="1059"/>
      <c r="B108" s="911" t="s">
        <v>640</v>
      </c>
      <c r="C108" s="729" t="s">
        <v>153</v>
      </c>
      <c r="D108" s="911" t="s">
        <v>243</v>
      </c>
      <c r="E108" s="911" t="s">
        <v>11</v>
      </c>
      <c r="F108" s="730"/>
      <c r="G108" s="492">
        <v>5</v>
      </c>
      <c r="H108" s="916" t="s">
        <v>640</v>
      </c>
      <c r="I108" s="914"/>
      <c r="J108" s="915">
        <v>1</v>
      </c>
      <c r="K108" s="930">
        <v>0.5</v>
      </c>
      <c r="L108" s="930">
        <f t="shared" si="12"/>
        <v>5</v>
      </c>
      <c r="M108" s="931">
        <f t="shared" si="13"/>
        <v>5</v>
      </c>
      <c r="N108" s="164"/>
      <c r="O108" s="90"/>
      <c r="P108" s="118">
        <v>0</v>
      </c>
      <c r="Q108" s="91">
        <f t="shared" si="14"/>
        <v>5</v>
      </c>
      <c r="R108" s="131">
        <f t="shared" si="15"/>
        <v>0</v>
      </c>
      <c r="S108" s="119" cm="1">
        <f t="array" ref="S108">_xlfn.IFS(E108="Air",R108,E108="Sea",M108,E108="Air+Sea",M108+R108)</f>
        <v>5</v>
      </c>
      <c r="T108" s="240"/>
      <c r="U108" s="36"/>
    </row>
    <row r="109" spans="1:21" x14ac:dyDescent="0.25">
      <c r="A109" s="1059"/>
      <c r="B109" s="911" t="s">
        <v>640</v>
      </c>
      <c r="C109" s="729" t="s">
        <v>153</v>
      </c>
      <c r="D109" s="911" t="s">
        <v>446</v>
      </c>
      <c r="E109" s="911" t="s">
        <v>11</v>
      </c>
      <c r="F109" s="730"/>
      <c r="G109" s="492">
        <v>10</v>
      </c>
      <c r="H109" s="916" t="s">
        <v>640</v>
      </c>
      <c r="I109" s="914"/>
      <c r="J109" s="915">
        <v>1</v>
      </c>
      <c r="K109" s="930">
        <v>0.5</v>
      </c>
      <c r="L109" s="930">
        <f t="shared" si="12"/>
        <v>10</v>
      </c>
      <c r="M109" s="931">
        <f t="shared" si="13"/>
        <v>10</v>
      </c>
      <c r="N109" s="164"/>
      <c r="O109" s="90"/>
      <c r="P109" s="118">
        <v>0</v>
      </c>
      <c r="Q109" s="91">
        <f t="shared" si="14"/>
        <v>10</v>
      </c>
      <c r="R109" s="131">
        <f t="shared" si="15"/>
        <v>0</v>
      </c>
      <c r="S109" s="119" cm="1">
        <f t="array" ref="S109">_xlfn.IFS(E109="Air",R109,E109="Sea",M109,E109="Air+Sea",M109+R109)</f>
        <v>10</v>
      </c>
      <c r="T109" s="240"/>
      <c r="U109" s="36"/>
    </row>
    <row r="110" spans="1:21" x14ac:dyDescent="0.25">
      <c r="A110" s="1059"/>
      <c r="B110" s="911" t="s">
        <v>458</v>
      </c>
      <c r="C110" s="729" t="s">
        <v>456</v>
      </c>
      <c r="D110" s="911" t="s">
        <v>459</v>
      </c>
      <c r="E110" s="911" t="s">
        <v>11</v>
      </c>
      <c r="F110" s="730"/>
      <c r="G110" s="492">
        <v>40</v>
      </c>
      <c r="H110" s="916" t="s">
        <v>640</v>
      </c>
      <c r="I110" s="914"/>
      <c r="J110" s="915">
        <v>0.5</v>
      </c>
      <c r="K110" s="930">
        <v>0.5</v>
      </c>
      <c r="L110" s="930">
        <f t="shared" si="12"/>
        <v>20</v>
      </c>
      <c r="M110" s="931">
        <f t="shared" si="13"/>
        <v>40</v>
      </c>
      <c r="N110" s="164"/>
      <c r="O110" s="90"/>
      <c r="P110" s="118">
        <v>0</v>
      </c>
      <c r="Q110" s="91">
        <f t="shared" si="14"/>
        <v>0</v>
      </c>
      <c r="R110" s="131">
        <f t="shared" si="15"/>
        <v>0</v>
      </c>
      <c r="S110" s="119" cm="1">
        <f t="array" ref="S110">_xlfn.IFS(E110="Air",R110,E110="Sea",M110,E110="Air+Sea",M110+R110)</f>
        <v>40</v>
      </c>
      <c r="T110" s="240"/>
      <c r="U110" s="36"/>
    </row>
    <row r="111" spans="1:21" x14ac:dyDescent="0.25">
      <c r="A111" s="1059"/>
      <c r="B111" s="911" t="s">
        <v>640</v>
      </c>
      <c r="C111" s="729" t="s">
        <v>456</v>
      </c>
      <c r="D111" s="911" t="s">
        <v>460</v>
      </c>
      <c r="E111" s="911" t="s">
        <v>11</v>
      </c>
      <c r="F111" s="730"/>
      <c r="G111" s="492">
        <v>75</v>
      </c>
      <c r="H111" s="916" t="s">
        <v>640</v>
      </c>
      <c r="I111" s="914"/>
      <c r="J111" s="915">
        <v>0.5</v>
      </c>
      <c r="K111" s="930">
        <v>0.5</v>
      </c>
      <c r="L111" s="930">
        <f t="shared" si="12"/>
        <v>37.5</v>
      </c>
      <c r="M111" s="931">
        <f t="shared" si="13"/>
        <v>75</v>
      </c>
      <c r="N111" s="164"/>
      <c r="O111" s="90"/>
      <c r="P111" s="91">
        <v>0</v>
      </c>
      <c r="Q111" s="91">
        <f t="shared" si="14"/>
        <v>0</v>
      </c>
      <c r="R111" s="131">
        <f t="shared" si="15"/>
        <v>0</v>
      </c>
      <c r="S111" s="119" cm="1">
        <f t="array" ref="S111">_xlfn.IFS(E111="Air",R111,E111="Sea",M111,E111="Air+Sea",M111+R111)</f>
        <v>75</v>
      </c>
      <c r="T111" s="240"/>
      <c r="U111" s="36"/>
    </row>
    <row r="112" spans="1:21" x14ac:dyDescent="0.25">
      <c r="A112" s="1059"/>
      <c r="B112" s="911" t="s">
        <v>640</v>
      </c>
      <c r="C112" s="729" t="s">
        <v>153</v>
      </c>
      <c r="D112" s="911" t="s">
        <v>461</v>
      </c>
      <c r="E112" s="911" t="s">
        <v>11</v>
      </c>
      <c r="F112" s="730"/>
      <c r="G112" s="492">
        <v>400</v>
      </c>
      <c r="H112" s="916" t="s">
        <v>640</v>
      </c>
      <c r="I112" s="914"/>
      <c r="J112" s="915">
        <v>1</v>
      </c>
      <c r="K112" s="930">
        <v>0.5</v>
      </c>
      <c r="L112" s="930">
        <f t="shared" si="12"/>
        <v>400</v>
      </c>
      <c r="M112" s="931">
        <f t="shared" si="13"/>
        <v>400</v>
      </c>
      <c r="N112" s="164"/>
      <c r="O112" s="90"/>
      <c r="P112" s="118">
        <v>0</v>
      </c>
      <c r="Q112" s="91">
        <f t="shared" si="14"/>
        <v>400</v>
      </c>
      <c r="R112" s="131">
        <f t="shared" si="15"/>
        <v>0</v>
      </c>
      <c r="S112" s="119" cm="1">
        <f t="array" ref="S112">_xlfn.IFS(E112="Air",R112,E112="Sea",M112,E112="Air+Sea",M112+R112)</f>
        <v>400</v>
      </c>
      <c r="T112" s="240"/>
      <c r="U112" s="36"/>
    </row>
    <row r="113" spans="1:21" x14ac:dyDescent="0.25">
      <c r="A113" s="1059"/>
      <c r="B113" s="911" t="s">
        <v>640</v>
      </c>
      <c r="C113" s="729" t="s">
        <v>153</v>
      </c>
      <c r="D113" s="911" t="s">
        <v>462</v>
      </c>
      <c r="E113" s="911" t="s">
        <v>11</v>
      </c>
      <c r="F113" s="730"/>
      <c r="G113" s="492">
        <v>75</v>
      </c>
      <c r="H113" s="916" t="s">
        <v>640</v>
      </c>
      <c r="I113" s="914"/>
      <c r="J113" s="915">
        <v>1</v>
      </c>
      <c r="K113" s="930">
        <v>0.5</v>
      </c>
      <c r="L113" s="930">
        <f t="shared" si="12"/>
        <v>75</v>
      </c>
      <c r="M113" s="931">
        <f t="shared" si="13"/>
        <v>75</v>
      </c>
      <c r="N113" s="164"/>
      <c r="O113" s="90"/>
      <c r="P113" s="118">
        <v>0</v>
      </c>
      <c r="Q113" s="91">
        <f t="shared" si="14"/>
        <v>75</v>
      </c>
      <c r="R113" s="131">
        <f t="shared" si="15"/>
        <v>0</v>
      </c>
      <c r="S113" s="119" cm="1">
        <f t="array" ref="S113">_xlfn.IFS(E113="Air",R113,E113="Sea",M113,E113="Air+Sea",M113+R113)</f>
        <v>75</v>
      </c>
      <c r="T113" s="240"/>
      <c r="U113" s="36"/>
    </row>
    <row r="114" spans="1:21" ht="30" customHeight="1" x14ac:dyDescent="0.25">
      <c r="A114" s="1059"/>
      <c r="B114" s="911" t="s">
        <v>463</v>
      </c>
      <c r="C114" s="729" t="s">
        <v>456</v>
      </c>
      <c r="D114" s="911" t="s">
        <v>464</v>
      </c>
      <c r="E114" s="911" t="s">
        <v>11</v>
      </c>
      <c r="F114" s="730"/>
      <c r="G114" s="492">
        <v>5</v>
      </c>
      <c r="H114" s="916" t="s">
        <v>640</v>
      </c>
      <c r="I114" s="914"/>
      <c r="J114" s="915">
        <v>0.5</v>
      </c>
      <c r="K114" s="930">
        <v>0.5</v>
      </c>
      <c r="L114" s="930">
        <f t="shared" si="12"/>
        <v>2.5</v>
      </c>
      <c r="M114" s="931">
        <f t="shared" si="13"/>
        <v>5</v>
      </c>
      <c r="N114" s="164"/>
      <c r="O114" s="90"/>
      <c r="P114" s="118">
        <v>0</v>
      </c>
      <c r="Q114" s="91">
        <f t="shared" si="14"/>
        <v>0</v>
      </c>
      <c r="R114" s="131">
        <f t="shared" si="15"/>
        <v>0</v>
      </c>
      <c r="S114" s="119" cm="1">
        <f t="array" ref="S114">_xlfn.IFS(E114="Air",R114,E114="Sea",M114,E114="Air+Sea",M114+R114)</f>
        <v>5</v>
      </c>
      <c r="T114" s="240"/>
      <c r="U114" s="36"/>
    </row>
    <row r="115" spans="1:21" x14ac:dyDescent="0.25">
      <c r="A115" s="1059"/>
      <c r="B115" s="911" t="s">
        <v>640</v>
      </c>
      <c r="C115" s="729" t="s">
        <v>456</v>
      </c>
      <c r="D115" s="911" t="s">
        <v>465</v>
      </c>
      <c r="E115" s="911" t="s">
        <v>11</v>
      </c>
      <c r="F115" s="730"/>
      <c r="G115" s="492">
        <v>15</v>
      </c>
      <c r="H115" s="916" t="s">
        <v>640</v>
      </c>
      <c r="I115" s="914"/>
      <c r="J115" s="915">
        <v>0.5</v>
      </c>
      <c r="K115" s="930">
        <v>0.5</v>
      </c>
      <c r="L115" s="930">
        <f t="shared" si="12"/>
        <v>7.5</v>
      </c>
      <c r="M115" s="931">
        <f t="shared" si="13"/>
        <v>15</v>
      </c>
      <c r="N115" s="164"/>
      <c r="O115" s="90"/>
      <c r="P115" s="118">
        <v>0</v>
      </c>
      <c r="Q115" s="91">
        <f t="shared" si="14"/>
        <v>0</v>
      </c>
      <c r="R115" s="131">
        <f t="shared" si="15"/>
        <v>0</v>
      </c>
      <c r="S115" s="119" cm="1">
        <f t="array" ref="S115">_xlfn.IFS(E115="Air",R115,E115="Sea",M115,E115="Air+Sea",M115+R115)</f>
        <v>15</v>
      </c>
      <c r="T115" s="240"/>
      <c r="U115" s="36"/>
    </row>
    <row r="116" spans="1:21" x14ac:dyDescent="0.25">
      <c r="A116" s="1059"/>
      <c r="B116" s="911" t="s">
        <v>640</v>
      </c>
      <c r="C116" s="729" t="s">
        <v>456</v>
      </c>
      <c r="D116" s="911" t="s">
        <v>466</v>
      </c>
      <c r="E116" s="911" t="s">
        <v>11</v>
      </c>
      <c r="F116" s="730"/>
      <c r="G116" s="492">
        <v>40</v>
      </c>
      <c r="H116" s="916" t="s">
        <v>640</v>
      </c>
      <c r="I116" s="914"/>
      <c r="J116" s="915">
        <v>0.5</v>
      </c>
      <c r="K116" s="930">
        <v>0.5</v>
      </c>
      <c r="L116" s="930">
        <f t="shared" si="12"/>
        <v>20</v>
      </c>
      <c r="M116" s="931">
        <f t="shared" si="13"/>
        <v>40</v>
      </c>
      <c r="N116" s="164"/>
      <c r="O116" s="90"/>
      <c r="P116" s="118">
        <v>0</v>
      </c>
      <c r="Q116" s="91">
        <f t="shared" si="14"/>
        <v>0</v>
      </c>
      <c r="R116" s="131">
        <f t="shared" si="15"/>
        <v>0</v>
      </c>
      <c r="S116" s="119" cm="1">
        <f t="array" ref="S116">_xlfn.IFS(E116="Air",R116,E116="Sea",M116,E116="Air+Sea",M116+R116)</f>
        <v>40</v>
      </c>
      <c r="T116" s="240"/>
      <c r="U116" s="36"/>
    </row>
    <row r="117" spans="1:21" x14ac:dyDescent="0.25">
      <c r="A117" s="1059"/>
      <c r="B117" s="911" t="s">
        <v>640</v>
      </c>
      <c r="C117" s="729" t="s">
        <v>456</v>
      </c>
      <c r="D117" s="911" t="s">
        <v>467</v>
      </c>
      <c r="E117" s="911" t="s">
        <v>11</v>
      </c>
      <c r="F117" s="730"/>
      <c r="G117" s="492">
        <v>5</v>
      </c>
      <c r="H117" s="916" t="s">
        <v>640</v>
      </c>
      <c r="I117" s="914"/>
      <c r="J117" s="915">
        <v>0.5</v>
      </c>
      <c r="K117" s="930">
        <v>0.5</v>
      </c>
      <c r="L117" s="930">
        <f t="shared" si="12"/>
        <v>2.5</v>
      </c>
      <c r="M117" s="931">
        <f t="shared" si="13"/>
        <v>5</v>
      </c>
      <c r="N117" s="164"/>
      <c r="O117" s="90"/>
      <c r="P117" s="118">
        <v>0</v>
      </c>
      <c r="Q117" s="91">
        <f t="shared" si="14"/>
        <v>0</v>
      </c>
      <c r="R117" s="131">
        <f t="shared" si="15"/>
        <v>0</v>
      </c>
      <c r="S117" s="119" cm="1">
        <f t="array" ref="S117">_xlfn.IFS(E117="Air",R117,E117="Sea",M117,E117="Air+Sea",M117+R117)</f>
        <v>5</v>
      </c>
      <c r="T117" s="240"/>
      <c r="U117" s="36"/>
    </row>
    <row r="118" spans="1:21" x14ac:dyDescent="0.25">
      <c r="A118" s="1059"/>
      <c r="B118" s="917" t="s">
        <v>468</v>
      </c>
      <c r="C118" s="918" t="s">
        <v>550</v>
      </c>
      <c r="D118" s="917" t="s">
        <v>641</v>
      </c>
      <c r="E118" s="917"/>
      <c r="F118" s="919"/>
      <c r="G118" s="928"/>
      <c r="H118" s="920"/>
      <c r="I118" s="921"/>
      <c r="J118" s="922"/>
      <c r="K118" s="932">
        <v>0.5</v>
      </c>
      <c r="L118" s="932">
        <f t="shared" si="12"/>
        <v>0</v>
      </c>
      <c r="M118" s="933">
        <f t="shared" si="13"/>
        <v>0</v>
      </c>
      <c r="N118" s="164"/>
      <c r="O118" s="90"/>
      <c r="P118" s="118">
        <v>0</v>
      </c>
      <c r="Q118" s="91">
        <f t="shared" si="14"/>
        <v>0</v>
      </c>
      <c r="R118" s="131">
        <f t="shared" si="15"/>
        <v>0</v>
      </c>
      <c r="S118" s="126" t="e" cm="1">
        <f t="array" ref="S118">_xlfn.IFS(E118="Air",R118,E118="Sea",M118,E118="Air+Sea",M118+R118)</f>
        <v>#N/A</v>
      </c>
      <c r="T118" s="240"/>
      <c r="U118" s="36"/>
    </row>
    <row r="119" spans="1:21" x14ac:dyDescent="0.25">
      <c r="A119" s="1059"/>
      <c r="B119" s="917" t="s">
        <v>640</v>
      </c>
      <c r="C119" s="918" t="s">
        <v>456</v>
      </c>
      <c r="D119" s="917" t="s">
        <v>470</v>
      </c>
      <c r="E119" s="917"/>
      <c r="F119" s="919"/>
      <c r="G119" s="928"/>
      <c r="H119" s="920"/>
      <c r="I119" s="921"/>
      <c r="J119" s="922"/>
      <c r="K119" s="932">
        <v>0.5</v>
      </c>
      <c r="L119" s="932">
        <f t="shared" si="12"/>
        <v>0</v>
      </c>
      <c r="M119" s="933">
        <f t="shared" si="13"/>
        <v>0</v>
      </c>
      <c r="N119" s="164"/>
      <c r="O119" s="90"/>
      <c r="P119" s="118">
        <v>0</v>
      </c>
      <c r="Q119" s="91">
        <f t="shared" si="14"/>
        <v>0</v>
      </c>
      <c r="R119" s="131">
        <f t="shared" si="15"/>
        <v>0</v>
      </c>
      <c r="S119" s="126" t="e" cm="1">
        <f t="array" ref="S119">_xlfn.IFS(E119="Air",R119,E119="Sea",M119,E119="Air+Sea",M119+R119)</f>
        <v>#N/A</v>
      </c>
      <c r="T119" s="240"/>
      <c r="U119" s="36"/>
    </row>
    <row r="120" spans="1:21" ht="24.75" customHeight="1" x14ac:dyDescent="0.25">
      <c r="A120" s="1059"/>
      <c r="B120" s="917" t="s">
        <v>640</v>
      </c>
      <c r="C120" s="918" t="s">
        <v>456</v>
      </c>
      <c r="D120" s="917" t="s">
        <v>471</v>
      </c>
      <c r="E120" s="917"/>
      <c r="F120" s="919"/>
      <c r="G120" s="928"/>
      <c r="H120" s="920"/>
      <c r="I120" s="921"/>
      <c r="J120" s="922"/>
      <c r="K120" s="932">
        <v>0.5</v>
      </c>
      <c r="L120" s="932">
        <f t="shared" si="12"/>
        <v>0</v>
      </c>
      <c r="M120" s="933">
        <f t="shared" si="13"/>
        <v>0</v>
      </c>
      <c r="N120" s="164"/>
      <c r="O120" s="90"/>
      <c r="P120" s="118">
        <v>0</v>
      </c>
      <c r="Q120" s="91">
        <f t="shared" si="14"/>
        <v>0</v>
      </c>
      <c r="R120" s="131">
        <f t="shared" si="15"/>
        <v>0</v>
      </c>
      <c r="S120" s="126" t="e" cm="1">
        <f t="array" ref="S120">_xlfn.IFS(E120="Air",R120,E120="Sea",M120,E120="Air+Sea",M120+R120)</f>
        <v>#N/A</v>
      </c>
      <c r="T120" s="240"/>
      <c r="U120" s="36"/>
    </row>
    <row r="121" spans="1:21" x14ac:dyDescent="0.25">
      <c r="A121" s="1059"/>
      <c r="B121" s="911" t="s">
        <v>472</v>
      </c>
      <c r="C121" s="729" t="s">
        <v>183</v>
      </c>
      <c r="D121" s="911" t="s">
        <v>243</v>
      </c>
      <c r="E121" s="911" t="s">
        <v>11</v>
      </c>
      <c r="F121" s="730"/>
      <c r="G121" s="492">
        <v>5</v>
      </c>
      <c r="H121" s="916" t="s">
        <v>640</v>
      </c>
      <c r="I121" s="914"/>
      <c r="J121" s="915">
        <v>0.5</v>
      </c>
      <c r="K121" s="930">
        <v>0.5</v>
      </c>
      <c r="L121" s="930">
        <f t="shared" si="12"/>
        <v>2.5</v>
      </c>
      <c r="M121" s="931">
        <f t="shared" si="13"/>
        <v>5</v>
      </c>
      <c r="N121" s="164"/>
      <c r="O121" s="90"/>
      <c r="P121" s="118">
        <v>0</v>
      </c>
      <c r="Q121" s="91">
        <f t="shared" si="14"/>
        <v>0</v>
      </c>
      <c r="R121" s="131">
        <f t="shared" si="15"/>
        <v>0</v>
      </c>
      <c r="S121" s="119" cm="1">
        <f t="array" ref="S121">_xlfn.IFS(E121="Air",R121,E121="Sea",M121,E121="Air+Sea",M121+R121)</f>
        <v>5</v>
      </c>
      <c r="T121" s="240"/>
      <c r="U121" s="36"/>
    </row>
    <row r="122" spans="1:21" ht="18.75" customHeight="1" x14ac:dyDescent="0.25">
      <c r="A122" s="1059"/>
      <c r="B122" s="911" t="s">
        <v>640</v>
      </c>
      <c r="C122" s="729" t="s">
        <v>183</v>
      </c>
      <c r="D122" s="911" t="s">
        <v>473</v>
      </c>
      <c r="E122" s="911" t="s">
        <v>11</v>
      </c>
      <c r="F122" s="730"/>
      <c r="G122" s="492">
        <v>25</v>
      </c>
      <c r="H122" s="916" t="s">
        <v>640</v>
      </c>
      <c r="I122" s="914"/>
      <c r="J122" s="915">
        <v>0.5</v>
      </c>
      <c r="K122" s="930">
        <v>0.5</v>
      </c>
      <c r="L122" s="930">
        <f t="shared" si="12"/>
        <v>12.5</v>
      </c>
      <c r="M122" s="931">
        <f t="shared" si="13"/>
        <v>25</v>
      </c>
      <c r="N122" s="164"/>
      <c r="O122" s="90"/>
      <c r="P122" s="118">
        <v>0</v>
      </c>
      <c r="Q122" s="91">
        <f t="shared" si="14"/>
        <v>0</v>
      </c>
      <c r="R122" s="131">
        <f t="shared" si="15"/>
        <v>0</v>
      </c>
      <c r="S122" s="119" cm="1">
        <f t="array" ref="S122">_xlfn.IFS(E122="Air",R122,E122="Sea",M122,E122="Air+Sea",M122+R122)</f>
        <v>25</v>
      </c>
      <c r="T122" s="240"/>
      <c r="U122" s="36"/>
    </row>
    <row r="123" spans="1:21" x14ac:dyDescent="0.25">
      <c r="A123" s="1059"/>
      <c r="B123" s="911" t="s">
        <v>640</v>
      </c>
      <c r="C123" s="729" t="s">
        <v>183</v>
      </c>
      <c r="D123" s="911" t="s">
        <v>474</v>
      </c>
      <c r="E123" s="911" t="s">
        <v>11</v>
      </c>
      <c r="F123" s="730"/>
      <c r="G123" s="492">
        <v>20</v>
      </c>
      <c r="H123" s="916" t="s">
        <v>640</v>
      </c>
      <c r="I123" s="914"/>
      <c r="J123" s="915">
        <v>0.5</v>
      </c>
      <c r="K123" s="930">
        <v>0.5</v>
      </c>
      <c r="L123" s="930">
        <f t="shared" si="12"/>
        <v>10</v>
      </c>
      <c r="M123" s="931">
        <f t="shared" si="13"/>
        <v>20</v>
      </c>
      <c r="N123" s="164"/>
      <c r="O123" s="90"/>
      <c r="P123" s="118">
        <v>0</v>
      </c>
      <c r="Q123" s="91">
        <f t="shared" si="14"/>
        <v>0</v>
      </c>
      <c r="R123" s="131">
        <f t="shared" si="15"/>
        <v>0</v>
      </c>
      <c r="S123" s="126" cm="1">
        <f t="array" ref="S123">_xlfn.IFS(E123="Air",R123,E123="Sea",M123,E123="Air+Sea",M123+R123)</f>
        <v>20</v>
      </c>
      <c r="T123" s="240"/>
      <c r="U123" s="36"/>
    </row>
    <row r="124" spans="1:21" x14ac:dyDescent="0.25">
      <c r="A124" s="1059"/>
      <c r="B124" s="911" t="s">
        <v>642</v>
      </c>
      <c r="C124" s="729" t="s">
        <v>183</v>
      </c>
      <c r="D124" s="911" t="s">
        <v>643</v>
      </c>
      <c r="E124" s="911" t="s">
        <v>11</v>
      </c>
      <c r="F124" s="730"/>
      <c r="G124" s="492">
        <v>45</v>
      </c>
      <c r="H124" s="916" t="s">
        <v>640</v>
      </c>
      <c r="I124" s="914"/>
      <c r="J124" s="915">
        <v>0.5</v>
      </c>
      <c r="K124" s="930">
        <v>0.5</v>
      </c>
      <c r="L124" s="930">
        <f t="shared" si="12"/>
        <v>22.5</v>
      </c>
      <c r="M124" s="931">
        <f t="shared" si="13"/>
        <v>45</v>
      </c>
      <c r="N124" s="164"/>
      <c r="O124" s="90"/>
      <c r="P124" s="91">
        <v>0</v>
      </c>
      <c r="Q124" s="91">
        <f t="shared" si="14"/>
        <v>0</v>
      </c>
      <c r="R124" s="131">
        <f t="shared" si="15"/>
        <v>0</v>
      </c>
      <c r="S124" s="119" cm="1">
        <f t="array" ref="S124">_xlfn.IFS(E124="Air",R124,E124="Sea",M124,E124="Air+Sea",M124+R124)</f>
        <v>45</v>
      </c>
      <c r="T124" s="240"/>
      <c r="U124" s="36"/>
    </row>
    <row r="125" spans="1:21" x14ac:dyDescent="0.25">
      <c r="A125" s="1059"/>
      <c r="B125" s="911" t="s">
        <v>414</v>
      </c>
      <c r="C125" s="729" t="s">
        <v>317</v>
      </c>
      <c r="D125" s="911" t="s">
        <v>318</v>
      </c>
      <c r="E125" s="911" t="s">
        <v>11</v>
      </c>
      <c r="F125" s="730">
        <v>870</v>
      </c>
      <c r="G125" s="730">
        <v>870</v>
      </c>
      <c r="H125" s="916"/>
      <c r="I125" s="914"/>
      <c r="J125" s="915">
        <v>0.13</v>
      </c>
      <c r="K125" s="930">
        <v>0.5</v>
      </c>
      <c r="L125" s="930">
        <f t="shared" si="12"/>
        <v>113.10000000000001</v>
      </c>
      <c r="M125" s="931">
        <f t="shared" si="13"/>
        <v>226.20000000000002</v>
      </c>
      <c r="N125" s="164"/>
      <c r="O125" s="90"/>
      <c r="P125" s="91">
        <v>0</v>
      </c>
      <c r="Q125" s="91">
        <f t="shared" si="14"/>
        <v>0</v>
      </c>
      <c r="R125" s="131">
        <f t="shared" si="15"/>
        <v>0</v>
      </c>
      <c r="S125" s="119" cm="1">
        <f t="array" ref="S125">_xlfn.IFS(E125="Air",R125,E125="Sea",M125,E125="Air+Sea",M125+R125)</f>
        <v>226.20000000000002</v>
      </c>
      <c r="T125" s="240"/>
      <c r="U125" s="36"/>
    </row>
    <row r="126" spans="1:21" x14ac:dyDescent="0.25">
      <c r="A126" s="1059"/>
      <c r="B126" s="911" t="s">
        <v>415</v>
      </c>
      <c r="C126" s="729" t="s">
        <v>404</v>
      </c>
      <c r="D126" s="911" t="s">
        <v>416</v>
      </c>
      <c r="E126" s="911" t="s">
        <v>11</v>
      </c>
      <c r="F126" s="730">
        <v>90</v>
      </c>
      <c r="G126" s="730">
        <v>90</v>
      </c>
      <c r="H126" s="916"/>
      <c r="I126" s="914"/>
      <c r="J126" s="915">
        <v>1</v>
      </c>
      <c r="K126" s="930">
        <v>0.5</v>
      </c>
      <c r="L126" s="930">
        <f t="shared" si="12"/>
        <v>90</v>
      </c>
      <c r="M126" s="931">
        <f t="shared" si="13"/>
        <v>180</v>
      </c>
      <c r="N126" s="164"/>
      <c r="O126" s="90"/>
      <c r="P126" s="91">
        <v>0</v>
      </c>
      <c r="Q126" s="91">
        <f t="shared" si="14"/>
        <v>0</v>
      </c>
      <c r="R126" s="131">
        <f t="shared" si="15"/>
        <v>0</v>
      </c>
      <c r="S126" s="119" cm="1">
        <f t="array" ref="S126">_xlfn.IFS(E126="Air",R126,E126="Sea",M126,E126="Air+Sea",M126+R126)</f>
        <v>180</v>
      </c>
      <c r="T126" s="240"/>
      <c r="U126" s="36"/>
    </row>
    <row r="127" spans="1:21" x14ac:dyDescent="0.25">
      <c r="A127" s="1059"/>
      <c r="B127" s="911" t="s">
        <v>417</v>
      </c>
      <c r="C127" s="729" t="s">
        <v>418</v>
      </c>
      <c r="D127" s="911" t="s">
        <v>419</v>
      </c>
      <c r="E127" s="911" t="s">
        <v>11</v>
      </c>
      <c r="F127" s="730">
        <v>90</v>
      </c>
      <c r="G127" s="730">
        <v>90</v>
      </c>
      <c r="H127" s="916"/>
      <c r="I127" s="914"/>
      <c r="J127" s="915">
        <v>1</v>
      </c>
      <c r="K127" s="930">
        <v>0.5</v>
      </c>
      <c r="L127" s="930">
        <f t="shared" si="12"/>
        <v>90</v>
      </c>
      <c r="M127" s="931">
        <f t="shared" si="13"/>
        <v>180</v>
      </c>
      <c r="N127" s="164"/>
      <c r="O127" s="90"/>
      <c r="P127" s="91">
        <v>0</v>
      </c>
      <c r="Q127" s="91">
        <f t="shared" si="14"/>
        <v>0</v>
      </c>
      <c r="R127" s="131">
        <f t="shared" si="15"/>
        <v>0</v>
      </c>
      <c r="S127" s="119" cm="1">
        <f t="array" ref="S127">_xlfn.IFS(E127="Air",R127,E127="Sea",M127,E127="Air+Sea",M127+R127)</f>
        <v>180</v>
      </c>
      <c r="T127" s="240"/>
      <c r="U127" s="36"/>
    </row>
    <row r="128" spans="1:21" x14ac:dyDescent="0.25">
      <c r="A128" s="1059"/>
      <c r="B128" s="917" t="s">
        <v>644</v>
      </c>
      <c r="C128" s="917" t="s">
        <v>407</v>
      </c>
      <c r="D128" s="917" t="s">
        <v>482</v>
      </c>
      <c r="E128" s="917" t="s">
        <v>11</v>
      </c>
      <c r="F128" s="917" t="s">
        <v>640</v>
      </c>
      <c r="G128" s="928"/>
      <c r="H128" s="923" t="s">
        <v>640</v>
      </c>
      <c r="I128" s="185"/>
      <c r="J128" s="922"/>
      <c r="K128" s="932">
        <v>0.5</v>
      </c>
      <c r="L128" s="932">
        <f t="shared" si="12"/>
        <v>0</v>
      </c>
      <c r="M128" s="933">
        <f t="shared" si="13"/>
        <v>0</v>
      </c>
      <c r="N128" s="164"/>
      <c r="O128" s="90"/>
      <c r="P128" s="91">
        <v>0</v>
      </c>
      <c r="Q128" s="91">
        <f t="shared" si="14"/>
        <v>0</v>
      </c>
      <c r="R128" s="131">
        <f t="shared" si="15"/>
        <v>0</v>
      </c>
      <c r="S128" s="126" cm="1">
        <f t="array" ref="S128">_xlfn.IFS(E128="Air",R128,E128="Sea",M128,E128="Air+Sea",M128+R128)</f>
        <v>0</v>
      </c>
      <c r="T128" s="240"/>
      <c r="U128" s="36"/>
    </row>
    <row r="129" spans="1:21" x14ac:dyDescent="0.25">
      <c r="A129" s="1059"/>
      <c r="B129" s="917" t="s">
        <v>640</v>
      </c>
      <c r="C129" s="917" t="s">
        <v>407</v>
      </c>
      <c r="D129" s="917" t="s">
        <v>483</v>
      </c>
      <c r="E129" s="917"/>
      <c r="F129" s="917" t="s">
        <v>640</v>
      </c>
      <c r="G129" s="928"/>
      <c r="H129" s="923" t="s">
        <v>640</v>
      </c>
      <c r="I129" s="185"/>
      <c r="J129" s="922"/>
      <c r="K129" s="932">
        <v>0.5</v>
      </c>
      <c r="L129" s="932">
        <f t="shared" si="12"/>
        <v>0</v>
      </c>
      <c r="M129" s="933">
        <f t="shared" si="13"/>
        <v>0</v>
      </c>
      <c r="N129" s="164"/>
      <c r="O129" s="90"/>
      <c r="P129" s="118">
        <v>0</v>
      </c>
      <c r="Q129" s="91">
        <f t="shared" si="14"/>
        <v>0</v>
      </c>
      <c r="R129" s="131">
        <f t="shared" si="15"/>
        <v>0</v>
      </c>
      <c r="S129" s="126" t="e" cm="1">
        <f t="array" ref="S129">_xlfn.IFS(E129="Air",R129,E129="Sea",M129,E129="Air+Sea",M129+R129)</f>
        <v>#N/A</v>
      </c>
      <c r="T129" s="240"/>
      <c r="U129" s="36"/>
    </row>
    <row r="130" spans="1:21" x14ac:dyDescent="0.25">
      <c r="A130" s="1059"/>
      <c r="B130" s="917" t="s">
        <v>640</v>
      </c>
      <c r="C130" s="917" t="s">
        <v>407</v>
      </c>
      <c r="D130" s="917" t="s">
        <v>484</v>
      </c>
      <c r="E130" s="917"/>
      <c r="F130" s="917" t="s">
        <v>640</v>
      </c>
      <c r="G130" s="928"/>
      <c r="H130" s="923" t="s">
        <v>640</v>
      </c>
      <c r="I130" s="185"/>
      <c r="J130" s="922"/>
      <c r="K130" s="932">
        <v>0.5</v>
      </c>
      <c r="L130" s="932">
        <f t="shared" si="12"/>
        <v>0</v>
      </c>
      <c r="M130" s="933">
        <f t="shared" si="13"/>
        <v>0</v>
      </c>
      <c r="N130" s="164"/>
      <c r="O130" s="90"/>
      <c r="P130" s="118">
        <v>0</v>
      </c>
      <c r="Q130" s="91">
        <f t="shared" si="14"/>
        <v>0</v>
      </c>
      <c r="R130" s="131">
        <f t="shared" si="15"/>
        <v>0</v>
      </c>
      <c r="S130" s="126" t="e" cm="1">
        <f t="array" ref="S130">_xlfn.IFS(E130="Air",R130,E130="Sea",M130,E130="Air+Sea",M130+R130)</f>
        <v>#N/A</v>
      </c>
      <c r="T130" s="240"/>
      <c r="U130" s="36"/>
    </row>
    <row r="131" spans="1:21" ht="15.75" thickBot="1" x14ac:dyDescent="0.3">
      <c r="A131" s="1059"/>
      <c r="B131" s="924" t="s">
        <v>640</v>
      </c>
      <c r="C131" s="924" t="s">
        <v>407</v>
      </c>
      <c r="D131" s="924" t="s">
        <v>645</v>
      </c>
      <c r="E131" s="924"/>
      <c r="F131" s="924" t="s">
        <v>640</v>
      </c>
      <c r="G131" s="929"/>
      <c r="H131" s="925" t="s">
        <v>640</v>
      </c>
      <c r="I131" s="926"/>
      <c r="J131" s="927"/>
      <c r="K131" s="932">
        <v>0.5</v>
      </c>
      <c r="L131" s="934">
        <f t="shared" si="12"/>
        <v>0</v>
      </c>
      <c r="M131" s="935">
        <f t="shared" si="13"/>
        <v>0</v>
      </c>
      <c r="N131" s="164"/>
      <c r="O131" s="90"/>
      <c r="P131" s="118">
        <v>0</v>
      </c>
      <c r="Q131" s="91">
        <f t="shared" si="14"/>
        <v>0</v>
      </c>
      <c r="R131" s="131">
        <f t="shared" si="15"/>
        <v>0</v>
      </c>
      <c r="S131" s="126" t="e" cm="1">
        <f t="array" ref="S131">_xlfn.IFS(E131="Air",R131,E131="Sea",M131,E131="Air+Sea",M131+R131)</f>
        <v>#N/A</v>
      </c>
      <c r="T131" s="240"/>
      <c r="U131" s="36"/>
    </row>
    <row r="132" spans="1:21" ht="18.75" customHeight="1" x14ac:dyDescent="0.25">
      <c r="A132" s="483"/>
      <c r="B132" s="484"/>
      <c r="C132" s="484"/>
      <c r="D132" s="484"/>
      <c r="E132" s="484"/>
      <c r="F132" s="484"/>
      <c r="H132" s="484"/>
      <c r="I132" s="485"/>
      <c r="K132" s="867"/>
      <c r="L132" s="867"/>
      <c r="M132" s="168"/>
      <c r="N132" s="486"/>
      <c r="O132" s="232"/>
      <c r="P132" s="881"/>
      <c r="Q132" s="169"/>
      <c r="R132" s="169"/>
      <c r="S132" s="170"/>
      <c r="T132" s="240"/>
      <c r="U132" s="484"/>
    </row>
    <row r="133" spans="1:21" ht="18.75" customHeight="1" thickBot="1" x14ac:dyDescent="0.3">
      <c r="A133" s="487"/>
      <c r="B133" s="484"/>
      <c r="C133" s="484"/>
      <c r="D133" s="484"/>
      <c r="E133" s="484"/>
      <c r="F133" s="484"/>
      <c r="H133" s="484"/>
      <c r="I133" s="485"/>
      <c r="K133" s="867"/>
      <c r="L133" s="867"/>
      <c r="M133" s="168"/>
      <c r="N133" s="485"/>
      <c r="O133" s="231"/>
      <c r="P133" s="867"/>
      <c r="Q133" s="168"/>
      <c r="R133" s="168"/>
      <c r="S133" s="171"/>
      <c r="T133" s="240"/>
      <c r="U133" s="484"/>
    </row>
    <row r="134" spans="1:21" ht="53.25" customHeight="1" x14ac:dyDescent="0.25">
      <c r="A134" s="310"/>
      <c r="I134" s="160"/>
      <c r="J134" s="66" t="s">
        <v>486</v>
      </c>
      <c r="K134" s="243">
        <f>IF([2]Booking_SGN!$B$2="SGN",INDEX([2]!volume,MATCH($I$11,[2]!customer,0),MATCH([2]Booking_SGN!$C$3,[2]!week,0)),0)</f>
        <v>0</v>
      </c>
      <c r="L134" s="243">
        <f>SUM(L102:L133)</f>
        <v>1005.6</v>
      </c>
      <c r="M134" s="243">
        <f>SUM(M102:M133)</f>
        <v>1486.2</v>
      </c>
      <c r="N134" s="160"/>
      <c r="O134" s="66" t="s">
        <v>486</v>
      </c>
      <c r="P134" s="882">
        <f>IF([2]Booking_SGN!$B$2="SGN",INDEX([2]!volume,MATCH($N$11,[2]!customer,0),MATCH([2]Booking_SGN!$C$3,[2]!week,0)),0)</f>
        <v>0</v>
      </c>
      <c r="Q134" s="882">
        <f>SUM(Q102:Q133)</f>
        <v>525</v>
      </c>
      <c r="R134" s="883">
        <f>SUM(R102:R133)</f>
        <v>0</v>
      </c>
      <c r="S134" s="884">
        <f t="shared" ref="S134:S139" si="16">R134+M134</f>
        <v>1486.2</v>
      </c>
      <c r="T134" s="246"/>
    </row>
    <row r="135" spans="1:21" ht="15.75" thickBot="1" x14ac:dyDescent="0.3">
      <c r="B135" s="311"/>
      <c r="I135" s="160"/>
      <c r="J135" s="67" t="s">
        <v>435</v>
      </c>
      <c r="K135" s="72"/>
      <c r="L135" s="72"/>
      <c r="M135" s="256">
        <f>M134*K134/40/3600</f>
        <v>0</v>
      </c>
      <c r="N135" s="160"/>
      <c r="O135" s="67" t="s">
        <v>435</v>
      </c>
      <c r="P135" s="885"/>
      <c r="Q135" s="885"/>
      <c r="R135" s="886">
        <f>R134*P134/40/3600</f>
        <v>0</v>
      </c>
      <c r="S135" s="887">
        <f t="shared" si="16"/>
        <v>0</v>
      </c>
      <c r="T135" s="255"/>
    </row>
    <row r="136" spans="1:21" x14ac:dyDescent="0.25">
      <c r="B136" s="311"/>
      <c r="I136" s="160"/>
      <c r="J136" s="69"/>
      <c r="N136" s="160"/>
      <c r="O136" s="69"/>
      <c r="R136" s="172"/>
      <c r="S136" s="172"/>
    </row>
    <row r="137" spans="1:21" ht="15.75" thickBot="1" x14ac:dyDescent="0.3">
      <c r="B137" s="311"/>
      <c r="I137" s="160"/>
      <c r="J137" s="69"/>
      <c r="N137" s="160"/>
      <c r="O137" s="69"/>
      <c r="R137" s="172"/>
      <c r="S137" s="172"/>
    </row>
    <row r="138" spans="1:21" ht="29.1" customHeight="1" x14ac:dyDescent="0.25">
      <c r="B138" s="311"/>
      <c r="I138" s="160"/>
      <c r="J138" s="66" t="s">
        <v>487</v>
      </c>
      <c r="K138" s="243">
        <f>IF([2]Booking_SGN!$B$2="SGN",INDEX([2]!volume,MATCH($I$11,[2]!customer,0),MATCH([2]Booking_SGN!$C$3,[2]!week,0)),0)</f>
        <v>0</v>
      </c>
      <c r="L138" s="243">
        <f>L134+L99</f>
        <v>7321.85</v>
      </c>
      <c r="M138" s="243">
        <f>M134+M99</f>
        <v>12449.7</v>
      </c>
      <c r="N138" s="160"/>
      <c r="O138" s="66" t="s">
        <v>487</v>
      </c>
      <c r="P138" s="243">
        <f>IF([2]Booking_SGN!$B$2="SGN",INDEX([2]!volume,MATCH($N$11,[2]!customer,0),MATCH([2]Booking_SGN!$C$3,[2]!week,0)),0)</f>
        <v>0</v>
      </c>
      <c r="Q138" s="243">
        <f>Q134+Q99</f>
        <v>1370</v>
      </c>
      <c r="R138" s="244">
        <f>R134+R99</f>
        <v>0</v>
      </c>
      <c r="S138" s="884">
        <f t="shared" si="16"/>
        <v>12449.7</v>
      </c>
      <c r="T138" s="257"/>
    </row>
    <row r="139" spans="1:21" ht="45.95" customHeight="1" thickBot="1" x14ac:dyDescent="0.3">
      <c r="B139" s="311"/>
      <c r="I139" s="160"/>
      <c r="J139" s="67" t="s">
        <v>488</v>
      </c>
      <c r="K139" s="72"/>
      <c r="L139" s="72"/>
      <c r="M139" s="256">
        <f>M135+M100</f>
        <v>0</v>
      </c>
      <c r="N139" s="160"/>
      <c r="O139" s="67" t="s">
        <v>488</v>
      </c>
      <c r="P139" s="72"/>
      <c r="Q139" s="72"/>
      <c r="R139" s="254">
        <f>R135+R100</f>
        <v>0</v>
      </c>
      <c r="S139" s="887">
        <f t="shared" si="16"/>
        <v>0</v>
      </c>
      <c r="T139" s="255"/>
    </row>
    <row r="140" spans="1:21" x14ac:dyDescent="0.25">
      <c r="I140" s="160"/>
      <c r="J140" s="69"/>
      <c r="N140" s="160"/>
      <c r="O140" s="69"/>
      <c r="R140" s="172"/>
      <c r="S140" s="172"/>
    </row>
    <row r="141" spans="1:21" x14ac:dyDescent="0.25">
      <c r="I141" s="160"/>
      <c r="J141" s="70" t="s">
        <v>489</v>
      </c>
      <c r="K141" s="872"/>
      <c r="L141" s="873"/>
      <c r="M141" s="873"/>
      <c r="N141" s="160"/>
      <c r="O141" s="70" t="s">
        <v>489</v>
      </c>
      <c r="P141" s="872"/>
      <c r="Q141" s="873"/>
      <c r="R141" s="888"/>
      <c r="S141" s="172"/>
    </row>
    <row r="142" spans="1:21" x14ac:dyDescent="0.25">
      <c r="I142" s="160"/>
      <c r="J142" s="71" t="s">
        <v>490</v>
      </c>
      <c r="K142" s="874"/>
      <c r="L142" s="875"/>
      <c r="M142" s="875"/>
      <c r="N142" s="160"/>
      <c r="O142" s="71" t="s">
        <v>490</v>
      </c>
      <c r="P142" s="874"/>
      <c r="Q142" s="875"/>
      <c r="R142" s="889"/>
      <c r="S142" s="165"/>
    </row>
    <row r="143" spans="1:21" x14ac:dyDescent="0.25">
      <c r="B143" s="128"/>
      <c r="C143" s="128"/>
      <c r="D143" s="128"/>
      <c r="I143" s="162"/>
      <c r="J143" s="145"/>
      <c r="K143" s="72"/>
      <c r="L143" s="72"/>
      <c r="M143" s="72"/>
      <c r="N143" s="162"/>
      <c r="O143" s="145"/>
      <c r="P143" s="72"/>
      <c r="Q143" s="72"/>
      <c r="R143" s="165"/>
      <c r="S143" s="890"/>
    </row>
  </sheetData>
  <sheetProtection algorithmName="SHA-512" hashValue="vALphwpjZlvaFe7nluy4Y5AGaKQZlsTxeFoIQYAdsm0Q7RPRXCdFqKJRC0TuJSoQMIMeHpAhb4dWeytj9VIVqg==" saltValue="qDG9qhBaSilyYIPVQ8RYGw==" spinCount="100000" sheet="1" objects="1" scenarios="1" insertRows="0" sort="0" autoFilter="0"/>
  <autoFilter ref="A12:U97" xr:uid="{E5CC4E85-84B7-4F83-B18A-8A21228309D5}"/>
  <mergeCells count="16">
    <mergeCell ref="A82:A97"/>
    <mergeCell ref="A47:A77"/>
    <mergeCell ref="A19:A46"/>
    <mergeCell ref="A13:A18"/>
    <mergeCell ref="A102:A131"/>
    <mergeCell ref="B67:B68"/>
    <mergeCell ref="A78:A81"/>
    <mergeCell ref="B79:B80"/>
    <mergeCell ref="B60:B61"/>
    <mergeCell ref="B71:B72"/>
    <mergeCell ref="B37:B38"/>
    <mergeCell ref="B40:B41"/>
    <mergeCell ref="B44:B45"/>
    <mergeCell ref="A10:S10"/>
    <mergeCell ref="I11:M11"/>
    <mergeCell ref="N11:R11"/>
  </mergeCells>
  <conditionalFormatting sqref="I13:I131">
    <cfRule type="notContainsBlanks" dxfId="60" priority="2">
      <formula>LEN(TRIM(I13))&gt;0</formula>
    </cfRule>
  </conditionalFormatting>
  <conditionalFormatting sqref="I132:I133 N132:N133">
    <cfRule type="notContainsBlanks" dxfId="59" priority="1">
      <formula>LEN(TRIM(I132))&gt;0</formula>
    </cfRule>
  </conditionalFormatting>
  <dataValidations count="4">
    <dataValidation type="list" allowBlank="1" showInputMessage="1" showErrorMessage="1" sqref="C140 C144:C1048576 C11 C133:C134" xr:uid="{C3955A86-F8C7-41E9-8A4D-5C3A33015563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6:C139 B5:B8" xr:uid="{EE5CA51F-E3DA-487B-A702-589594ED9719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6:F140 D5:E8 E11:E1048576" xr:uid="{87719CE3-678F-4E05-9304-D39B90FD0DAF}">
      <formula1>"Air,Sea,Air+Sea"</formula1>
    </dataValidation>
    <dataValidation type="list" allowBlank="1" showInputMessage="1" showErrorMessage="1" sqref="C12:C132" xr:uid="{56184CE0-C7C7-4EB9-A0C0-6CF56DCF5B9C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B77A1-A69D-48D0-B332-69489AAAE3D3}">
  <sheetPr codeName="Sheet10">
    <tabColor rgb="FF92D050"/>
  </sheetPr>
  <dimension ref="A1:U142"/>
  <sheetViews>
    <sheetView showGridLines="0" topLeftCell="A76" zoomScale="55" zoomScaleNormal="55" workbookViewId="0">
      <selection activeCell="K88" sqref="K88"/>
    </sheetView>
  </sheetViews>
  <sheetFormatPr defaultColWidth="9.140625" defaultRowHeight="15" x14ac:dyDescent="0.25"/>
  <cols>
    <col min="1" max="1" width="13.42578125" style="324" customWidth="1"/>
    <col min="2" max="2" width="30" style="36" customWidth="1"/>
    <col min="3" max="3" width="15.42578125" style="36" customWidth="1"/>
    <col min="4" max="4" width="55.85546875" style="36" customWidth="1"/>
    <col min="5" max="5" width="12.85546875" style="36" customWidth="1"/>
    <col min="6" max="6" width="9.85546875" style="36" customWidth="1"/>
    <col min="7" max="7" width="8" style="141" customWidth="1"/>
    <col min="8" max="8" width="41.28515625" style="311" customWidth="1"/>
    <col min="9" max="9" width="25" style="195" customWidth="1"/>
    <col min="10" max="10" width="26.85546875" style="151" customWidth="1"/>
    <col min="11" max="11" width="20.85546875" style="153" customWidth="1"/>
    <col min="12" max="12" width="16.42578125" style="153" customWidth="1"/>
    <col min="13" max="13" width="20.85546875" style="153" customWidth="1"/>
    <col min="14" max="14" width="11.140625" style="195" customWidth="1"/>
    <col min="15" max="15" width="11.140625" style="151" customWidth="1"/>
    <col min="16" max="18" width="11.1406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33.75" x14ac:dyDescent="0.25">
      <c r="A1" s="553" t="s">
        <v>0</v>
      </c>
      <c r="B1" s="553">
        <f ca="1">TODAY()</f>
        <v>45148</v>
      </c>
      <c r="C1" s="554"/>
      <c r="D1" s="554"/>
      <c r="E1" s="554"/>
      <c r="F1" s="535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x14ac:dyDescent="0.25">
      <c r="A2" s="558"/>
      <c r="B2" s="536"/>
      <c r="F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16.5" customHeight="1" thickBot="1" x14ac:dyDescent="0.3">
      <c r="F3" s="536"/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564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40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F9" s="536"/>
      <c r="G9" s="536"/>
      <c r="I9" s="560"/>
      <c r="J9" s="153"/>
      <c r="K9" s="153"/>
      <c r="L9" s="153"/>
      <c r="M9" s="153"/>
      <c r="N9" s="560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17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AAFES - Sea</v>
      </c>
      <c r="J11" s="1067"/>
      <c r="K11" s="1067"/>
      <c r="L11" s="1067"/>
      <c r="M11" s="1068"/>
      <c r="N11" s="1066" t="str">
        <f>_xlfn.CONCAT($A$10," ","-"," ","Air")</f>
        <v>AAFES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66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>
        <v>240</v>
      </c>
      <c r="G13" s="771">
        <v>60</v>
      </c>
      <c r="H13" s="772"/>
      <c r="I13" s="619"/>
      <c r="J13" s="534">
        <v>4</v>
      </c>
      <c r="K13" s="202">
        <v>4</v>
      </c>
      <c r="L13" s="202">
        <f t="shared" ref="L13" si="0">IF(C13="APLL BK",G13,G13*J13)</f>
        <v>240</v>
      </c>
      <c r="M13" s="203">
        <f t="shared" ref="M13" si="1"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2">IF(C13="APLL BK",G13,G13*O13)</f>
        <v>0</v>
      </c>
      <c r="R13" s="203">
        <f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1072" t="s">
        <v>134</v>
      </c>
      <c r="C14" s="99" t="s">
        <v>311</v>
      </c>
      <c r="D14" s="99" t="s">
        <v>646</v>
      </c>
      <c r="E14" s="99"/>
      <c r="F14" s="99">
        <v>90</v>
      </c>
      <c r="G14" s="100">
        <v>75</v>
      </c>
      <c r="H14" s="509"/>
      <c r="I14" s="186"/>
      <c r="J14" s="124">
        <v>4</v>
      </c>
      <c r="K14" s="118">
        <v>4</v>
      </c>
      <c r="L14" s="118">
        <f t="shared" ref="L14:L77" si="3">IF(C14="APLL BK",G14,G14*J14)</f>
        <v>300</v>
      </c>
      <c r="M14" s="125">
        <f t="shared" ref="M14:M77" si="4">IFERROR(IF(OR(E14="Sea",E14="Air+Sea"),IF(C14="APLL BK",G14*IF(I14="",1,I14),L14/K14*IF(I14="",1,I14)),0),0)</f>
        <v>0</v>
      </c>
      <c r="N14" s="186"/>
      <c r="O14" s="442"/>
      <c r="P14" s="118">
        <v>0</v>
      </c>
      <c r="Q14" s="194">
        <f t="shared" ref="Q14:Q77" si="5">IF(C14="APLL BK",G14,G14*O14)</f>
        <v>0</v>
      </c>
      <c r="R14" s="125">
        <f t="shared" ref="R14:R77" si="6">IFERROR(IF(OR(E14="Air",E14="Air+Sea"),IF(C14="APLL BK",G14*IF(N14="",1,N14),Q14/P14*IF(N14="",1,N14)),0),0)</f>
        <v>0</v>
      </c>
      <c r="S14" s="372" t="e" cm="1">
        <f t="array" ref="S14">_xlfn.IFS(E14="Air",R14,E14="Sea",M14,E14="Air+Sea",M14+R14)</f>
        <v>#N/A</v>
      </c>
      <c r="T14" s="240"/>
    </row>
    <row r="15" spans="1:21" x14ac:dyDescent="0.25">
      <c r="A15" s="1131"/>
      <c r="B15" s="1072"/>
      <c r="C15" s="99" t="s">
        <v>311</v>
      </c>
      <c r="D15" s="99" t="s">
        <v>374</v>
      </c>
      <c r="E15" s="99"/>
      <c r="F15" s="99"/>
      <c r="G15" s="100"/>
      <c r="H15" s="508"/>
      <c r="I15" s="186"/>
      <c r="J15" s="124">
        <v>4</v>
      </c>
      <c r="K15" s="118">
        <v>4</v>
      </c>
      <c r="L15" s="118">
        <f t="shared" si="3"/>
        <v>0</v>
      </c>
      <c r="M15" s="125">
        <f t="shared" si="4"/>
        <v>0</v>
      </c>
      <c r="N15" s="186"/>
      <c r="O15" s="442"/>
      <c r="P15" s="118">
        <v>0</v>
      </c>
      <c r="Q15" s="194">
        <f t="shared" si="5"/>
        <v>0</v>
      </c>
      <c r="R15" s="125">
        <f t="shared" si="6"/>
        <v>0</v>
      </c>
      <c r="S15" s="372" t="e" cm="1">
        <f t="array" ref="S15">_xlfn.IFS(E15="Air",R15,E15="Sea",M15,E15="Air+Sea",M15+R15)</f>
        <v>#N/A</v>
      </c>
      <c r="T15" s="240"/>
    </row>
    <row r="16" spans="1:21" x14ac:dyDescent="0.25">
      <c r="A16" s="1131"/>
      <c r="B16" s="1072"/>
      <c r="C16" s="99" t="s">
        <v>311</v>
      </c>
      <c r="D16" s="99" t="s">
        <v>647</v>
      </c>
      <c r="E16" s="99"/>
      <c r="F16" s="99"/>
      <c r="G16" s="100"/>
      <c r="H16" s="509"/>
      <c r="I16" s="186"/>
      <c r="J16" s="124">
        <v>4</v>
      </c>
      <c r="K16" s="118">
        <v>4</v>
      </c>
      <c r="L16" s="118">
        <f t="shared" si="3"/>
        <v>0</v>
      </c>
      <c r="M16" s="125">
        <f t="shared" si="4"/>
        <v>0</v>
      </c>
      <c r="N16" s="186"/>
      <c r="O16" s="442"/>
      <c r="P16" s="118">
        <v>0</v>
      </c>
      <c r="Q16" s="194">
        <f t="shared" si="5"/>
        <v>0</v>
      </c>
      <c r="R16" s="125">
        <f t="shared" si="6"/>
        <v>0</v>
      </c>
      <c r="S16" s="372" t="e" cm="1">
        <f t="array" ref="S16">_xlfn.IFS(E16="Air",R16,E16="Sea",M16,E16="Air+Sea",M16+R16)</f>
        <v>#N/A</v>
      </c>
      <c r="T16" s="240"/>
    </row>
    <row r="17" spans="1:20" ht="76.5" customHeight="1" x14ac:dyDescent="0.25">
      <c r="A17" s="1131"/>
      <c r="B17" s="1072"/>
      <c r="C17" s="97" t="s">
        <v>311</v>
      </c>
      <c r="D17" s="533" t="s">
        <v>648</v>
      </c>
      <c r="E17" s="533" t="s">
        <v>11</v>
      </c>
      <c r="F17" s="533">
        <v>240</v>
      </c>
      <c r="G17" s="614">
        <v>480</v>
      </c>
      <c r="H17" s="633" t="s">
        <v>649</v>
      </c>
      <c r="I17" s="623"/>
      <c r="J17" s="65">
        <v>4</v>
      </c>
      <c r="K17" s="121">
        <v>4</v>
      </c>
      <c r="L17" s="121">
        <f t="shared" si="3"/>
        <v>1920</v>
      </c>
      <c r="M17" s="122">
        <f t="shared" si="4"/>
        <v>480</v>
      </c>
      <c r="N17" s="186"/>
      <c r="O17" s="442"/>
      <c r="P17" s="118">
        <v>0</v>
      </c>
      <c r="Q17" s="194">
        <f t="shared" si="5"/>
        <v>0</v>
      </c>
      <c r="R17" s="125">
        <f t="shared" si="6"/>
        <v>0</v>
      </c>
      <c r="S17" s="371" cm="1">
        <f t="array" ref="S17">_xlfn.IFS(E17="Air",R17,E17="Sea",M17,E17="Air+Sea",M17+R17)</f>
        <v>480</v>
      </c>
      <c r="T17" s="240"/>
    </row>
    <row r="18" spans="1:20" ht="45" customHeight="1" x14ac:dyDescent="0.25">
      <c r="A18" s="1131"/>
      <c r="B18" s="1072"/>
      <c r="C18" s="97" t="s">
        <v>311</v>
      </c>
      <c r="D18" s="533" t="s">
        <v>650</v>
      </c>
      <c r="E18" s="533" t="s">
        <v>11</v>
      </c>
      <c r="F18" s="533">
        <v>180</v>
      </c>
      <c r="G18" s="614">
        <v>180</v>
      </c>
      <c r="H18" s="633" t="s">
        <v>651</v>
      </c>
      <c r="I18" s="623"/>
      <c r="J18" s="65">
        <v>4</v>
      </c>
      <c r="K18" s="121">
        <v>4</v>
      </c>
      <c r="L18" s="121">
        <f t="shared" si="3"/>
        <v>720</v>
      </c>
      <c r="M18" s="122">
        <f t="shared" si="4"/>
        <v>180</v>
      </c>
      <c r="N18" s="186"/>
      <c r="O18" s="442"/>
      <c r="P18" s="118">
        <v>0</v>
      </c>
      <c r="Q18" s="194">
        <f t="shared" si="5"/>
        <v>0</v>
      </c>
      <c r="R18" s="125">
        <f t="shared" si="6"/>
        <v>0</v>
      </c>
      <c r="S18" s="371" cm="1">
        <f t="array" ref="S18">_xlfn.IFS(E18="Air",R18,E18="Sea",M18,E18="Air+Sea",M18+R18)</f>
        <v>180</v>
      </c>
      <c r="T18" s="240"/>
    </row>
    <row r="19" spans="1:20" ht="45" x14ac:dyDescent="0.25">
      <c r="A19" s="1131"/>
      <c r="B19" s="1072"/>
      <c r="C19" s="97" t="s">
        <v>153</v>
      </c>
      <c r="D19" s="533" t="s">
        <v>652</v>
      </c>
      <c r="E19" s="533" t="s">
        <v>11</v>
      </c>
      <c r="F19" s="533">
        <v>120</v>
      </c>
      <c r="G19" s="614">
        <v>180</v>
      </c>
      <c r="H19" s="633" t="s">
        <v>653</v>
      </c>
      <c r="I19" s="623"/>
      <c r="J19" s="65">
        <v>4</v>
      </c>
      <c r="K19" s="121">
        <v>4</v>
      </c>
      <c r="L19" s="121">
        <f t="shared" si="3"/>
        <v>180</v>
      </c>
      <c r="M19" s="122">
        <f t="shared" si="4"/>
        <v>180</v>
      </c>
      <c r="N19" s="186"/>
      <c r="O19" s="442"/>
      <c r="P19" s="118">
        <v>0</v>
      </c>
      <c r="Q19" s="194">
        <f t="shared" si="5"/>
        <v>180</v>
      </c>
      <c r="R19" s="125">
        <f t="shared" si="6"/>
        <v>0</v>
      </c>
      <c r="S19" s="371" cm="1">
        <f t="array" ref="S19">_xlfn.IFS(E19="Air",R19,E19="Sea",M19,E19="Air+Sea",M19+R19)</f>
        <v>180</v>
      </c>
      <c r="T19" s="240"/>
    </row>
    <row r="20" spans="1:20" x14ac:dyDescent="0.25">
      <c r="A20" s="1131"/>
      <c r="B20" s="390"/>
      <c r="C20" s="92" t="s">
        <v>135</v>
      </c>
      <c r="D20" s="92" t="s">
        <v>136</v>
      </c>
      <c r="E20" s="92" t="s">
        <v>11</v>
      </c>
      <c r="F20" s="92"/>
      <c r="G20" s="93">
        <v>120</v>
      </c>
      <c r="H20" s="506"/>
      <c r="I20" s="622">
        <v>0.7</v>
      </c>
      <c r="J20" s="502">
        <v>4</v>
      </c>
      <c r="K20" s="117">
        <v>4</v>
      </c>
      <c r="L20" s="117">
        <f t="shared" si="3"/>
        <v>480</v>
      </c>
      <c r="M20" s="120">
        <f t="shared" si="4"/>
        <v>84</v>
      </c>
      <c r="N20" s="186"/>
      <c r="O20" s="442"/>
      <c r="P20" s="118">
        <v>0</v>
      </c>
      <c r="Q20" s="194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84</v>
      </c>
      <c r="T20" s="240"/>
    </row>
    <row r="21" spans="1:20" x14ac:dyDescent="0.25">
      <c r="A21" s="1131"/>
      <c r="B21" s="390" t="s">
        <v>126</v>
      </c>
      <c r="C21" s="92" t="s">
        <v>311</v>
      </c>
      <c r="D21" s="92" t="s">
        <v>127</v>
      </c>
      <c r="E21" s="92" t="s">
        <v>11</v>
      </c>
      <c r="F21" s="92"/>
      <c r="G21" s="93">
        <v>120</v>
      </c>
      <c r="H21" s="506"/>
      <c r="I21" s="622"/>
      <c r="J21" s="116">
        <v>4</v>
      </c>
      <c r="K21" s="117">
        <v>4</v>
      </c>
      <c r="L21" s="117">
        <f t="shared" si="3"/>
        <v>480</v>
      </c>
      <c r="M21" s="120">
        <f t="shared" si="4"/>
        <v>120</v>
      </c>
      <c r="N21" s="186"/>
      <c r="O21" s="442"/>
      <c r="P21" s="118">
        <v>0</v>
      </c>
      <c r="Q21" s="194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120</v>
      </c>
      <c r="T21" s="240"/>
    </row>
    <row r="22" spans="1:20" x14ac:dyDescent="0.25">
      <c r="A22" s="1131"/>
      <c r="B22" s="1072" t="s">
        <v>144</v>
      </c>
      <c r="C22" s="92" t="s">
        <v>377</v>
      </c>
      <c r="D22" s="92" t="s">
        <v>378</v>
      </c>
      <c r="E22" s="92" t="s">
        <v>11</v>
      </c>
      <c r="F22" s="92"/>
      <c r="G22" s="93">
        <v>50</v>
      </c>
      <c r="H22" s="506"/>
      <c r="I22" s="622"/>
      <c r="J22" s="502">
        <v>4</v>
      </c>
      <c r="K22" s="117">
        <v>4</v>
      </c>
      <c r="L22" s="117">
        <f t="shared" si="3"/>
        <v>200</v>
      </c>
      <c r="M22" s="120">
        <f t="shared" si="4"/>
        <v>50</v>
      </c>
      <c r="N22" s="186"/>
      <c r="O22" s="442"/>
      <c r="P22" s="118">
        <v>0</v>
      </c>
      <c r="Q22" s="194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50</v>
      </c>
      <c r="T22" s="240"/>
    </row>
    <row r="23" spans="1:20" x14ac:dyDescent="0.25">
      <c r="A23" s="1131"/>
      <c r="B23" s="1072"/>
      <c r="C23" s="92" t="s">
        <v>377</v>
      </c>
      <c r="D23" s="92" t="s">
        <v>146</v>
      </c>
      <c r="E23" s="92" t="s">
        <v>11</v>
      </c>
      <c r="F23" s="92"/>
      <c r="G23" s="93">
        <v>240</v>
      </c>
      <c r="H23" s="506"/>
      <c r="I23" s="622"/>
      <c r="J23" s="116">
        <v>4</v>
      </c>
      <c r="K23" s="117">
        <v>4</v>
      </c>
      <c r="L23" s="117">
        <f t="shared" si="3"/>
        <v>960</v>
      </c>
      <c r="M23" s="120">
        <f t="shared" si="4"/>
        <v>240</v>
      </c>
      <c r="N23" s="186"/>
      <c r="O23" s="442"/>
      <c r="P23" s="118">
        <v>0</v>
      </c>
      <c r="Q23" s="194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240</v>
      </c>
      <c r="T23" s="240"/>
    </row>
    <row r="24" spans="1:20" x14ac:dyDescent="0.25">
      <c r="A24" s="1131"/>
      <c r="B24" s="1072" t="s">
        <v>152</v>
      </c>
      <c r="C24" s="92" t="s">
        <v>153</v>
      </c>
      <c r="D24" s="92" t="s">
        <v>380</v>
      </c>
      <c r="E24" s="92" t="s">
        <v>11</v>
      </c>
      <c r="F24" s="92"/>
      <c r="G24" s="93">
        <v>45</v>
      </c>
      <c r="H24" s="497"/>
      <c r="I24" s="622">
        <v>0.25</v>
      </c>
      <c r="J24" s="116">
        <v>4</v>
      </c>
      <c r="K24" s="117">
        <v>4</v>
      </c>
      <c r="L24" s="117">
        <f t="shared" si="3"/>
        <v>45</v>
      </c>
      <c r="M24" s="120">
        <f t="shared" si="4"/>
        <v>11.25</v>
      </c>
      <c r="N24" s="186"/>
      <c r="O24" s="442"/>
      <c r="P24" s="118">
        <v>0</v>
      </c>
      <c r="Q24" s="194">
        <f t="shared" si="5"/>
        <v>45</v>
      </c>
      <c r="R24" s="125">
        <f t="shared" si="6"/>
        <v>0</v>
      </c>
      <c r="S24" s="370" cm="1">
        <f t="array" ref="S24">_xlfn.IFS(E24="Air",R24,E24="Sea",M24,E24="Air+Sea",M24+R24)</f>
        <v>11.25</v>
      </c>
      <c r="T24" s="240"/>
    </row>
    <row r="25" spans="1:20" x14ac:dyDescent="0.25">
      <c r="A25" s="1131"/>
      <c r="B25" s="1072"/>
      <c r="C25" s="92" t="s">
        <v>153</v>
      </c>
      <c r="D25" s="92" t="s">
        <v>154</v>
      </c>
      <c r="E25" s="92" t="s">
        <v>11</v>
      </c>
      <c r="F25" s="92"/>
      <c r="G25" s="93">
        <v>75</v>
      </c>
      <c r="H25" s="497"/>
      <c r="I25" s="622">
        <v>0.25</v>
      </c>
      <c r="J25" s="116">
        <v>4</v>
      </c>
      <c r="K25" s="117">
        <v>4</v>
      </c>
      <c r="L25" s="117">
        <f t="shared" si="3"/>
        <v>75</v>
      </c>
      <c r="M25" s="120">
        <f t="shared" si="4"/>
        <v>18.75</v>
      </c>
      <c r="N25" s="186"/>
      <c r="O25" s="442"/>
      <c r="P25" s="118">
        <v>0</v>
      </c>
      <c r="Q25" s="194">
        <f t="shared" si="5"/>
        <v>75</v>
      </c>
      <c r="R25" s="125">
        <f t="shared" si="6"/>
        <v>0</v>
      </c>
      <c r="S25" s="370" cm="1">
        <f t="array" ref="S25">_xlfn.IFS(E25="Air",R25,E25="Sea",M25,E25="Air+Sea",M25+R25)</f>
        <v>18.75</v>
      </c>
      <c r="T25" s="240"/>
    </row>
    <row r="26" spans="1:20" ht="15.75" thickBot="1" x14ac:dyDescent="0.3">
      <c r="A26" s="1132"/>
      <c r="B26" s="399" t="s">
        <v>381</v>
      </c>
      <c r="C26" s="99"/>
      <c r="D26" s="99"/>
      <c r="E26" s="99"/>
      <c r="F26" s="99"/>
      <c r="G26" s="100"/>
      <c r="H26" s="509"/>
      <c r="I26" s="186"/>
      <c r="J26" s="101"/>
      <c r="K26" s="136">
        <v>4</v>
      </c>
      <c r="L26" s="118">
        <f t="shared" si="3"/>
        <v>0</v>
      </c>
      <c r="M26" s="208">
        <f t="shared" si="4"/>
        <v>0</v>
      </c>
      <c r="N26" s="186"/>
      <c r="O26" s="101"/>
      <c r="P26" s="118">
        <v>0</v>
      </c>
      <c r="Q26" s="194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25.5" customHeight="1" x14ac:dyDescent="0.25">
      <c r="A27" s="1130" t="s">
        <v>382</v>
      </c>
      <c r="B27" s="390" t="s">
        <v>158</v>
      </c>
      <c r="C27" s="92" t="s">
        <v>311</v>
      </c>
      <c r="D27" s="92" t="s">
        <v>159</v>
      </c>
      <c r="E27" s="92" t="s">
        <v>11</v>
      </c>
      <c r="F27" s="92"/>
      <c r="G27" s="93">
        <v>540</v>
      </c>
      <c r="H27" s="506"/>
      <c r="I27" s="624"/>
      <c r="J27" s="116">
        <v>4</v>
      </c>
      <c r="K27" s="117">
        <v>4</v>
      </c>
      <c r="L27" s="117">
        <f t="shared" si="3"/>
        <v>2160</v>
      </c>
      <c r="M27" s="120">
        <f t="shared" si="4"/>
        <v>540</v>
      </c>
      <c r="N27" s="187"/>
      <c r="O27" s="442"/>
      <c r="P27" s="118">
        <v>0</v>
      </c>
      <c r="Q27" s="194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540</v>
      </c>
      <c r="T27" s="240"/>
    </row>
    <row r="28" spans="1:20" ht="24.75" customHeight="1" x14ac:dyDescent="0.25">
      <c r="A28" s="1131"/>
      <c r="B28" s="472" t="s">
        <v>383</v>
      </c>
      <c r="C28" s="94" t="s">
        <v>311</v>
      </c>
      <c r="D28" s="94" t="s">
        <v>167</v>
      </c>
      <c r="E28" s="92" t="s">
        <v>11</v>
      </c>
      <c r="F28" s="94"/>
      <c r="G28" s="95">
        <v>560</v>
      </c>
      <c r="H28" s="506"/>
      <c r="I28" s="625"/>
      <c r="J28" s="116">
        <v>4</v>
      </c>
      <c r="K28" s="117">
        <v>4</v>
      </c>
      <c r="L28" s="117">
        <f t="shared" si="3"/>
        <v>2240</v>
      </c>
      <c r="M28" s="120">
        <f t="shared" si="4"/>
        <v>560</v>
      </c>
      <c r="N28" s="189"/>
      <c r="O28" s="442"/>
      <c r="P28" s="118">
        <v>0</v>
      </c>
      <c r="Q28" s="194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560</v>
      </c>
      <c r="T28" s="240"/>
    </row>
    <row r="29" spans="1:20" x14ac:dyDescent="0.25">
      <c r="A29" s="1131"/>
      <c r="B29" s="472" t="s">
        <v>173</v>
      </c>
      <c r="C29" s="94" t="s">
        <v>387</v>
      </c>
      <c r="D29" s="94" t="s">
        <v>176</v>
      </c>
      <c r="E29" s="92" t="s">
        <v>11</v>
      </c>
      <c r="F29" s="511">
        <v>360</v>
      </c>
      <c r="G29" s="541">
        <v>360</v>
      </c>
      <c r="H29" s="512"/>
      <c r="I29" s="626"/>
      <c r="J29" s="502">
        <v>4</v>
      </c>
      <c r="K29" s="117">
        <v>4</v>
      </c>
      <c r="L29" s="117">
        <f t="shared" si="3"/>
        <v>1440</v>
      </c>
      <c r="M29" s="120">
        <f t="shared" si="4"/>
        <v>360</v>
      </c>
      <c r="N29" s="189"/>
      <c r="O29" s="442"/>
      <c r="P29" s="118">
        <v>0</v>
      </c>
      <c r="Q29" s="194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360</v>
      </c>
      <c r="T29" s="240"/>
    </row>
    <row r="30" spans="1:20" ht="30" x14ac:dyDescent="0.25">
      <c r="A30" s="1131"/>
      <c r="B30" s="479" t="s">
        <v>492</v>
      </c>
      <c r="C30" s="102" t="s">
        <v>407</v>
      </c>
      <c r="D30" s="102" t="s">
        <v>493</v>
      </c>
      <c r="E30" s="97" t="s">
        <v>11</v>
      </c>
      <c r="F30" s="102">
        <v>360</v>
      </c>
      <c r="G30" s="96">
        <v>360</v>
      </c>
      <c r="H30" s="516"/>
      <c r="I30" s="627">
        <v>0.5</v>
      </c>
      <c r="J30" s="65">
        <v>4</v>
      </c>
      <c r="K30" s="121">
        <v>4</v>
      </c>
      <c r="L30" s="121">
        <f t="shared" si="3"/>
        <v>1440</v>
      </c>
      <c r="M30" s="122">
        <f t="shared" si="4"/>
        <v>180</v>
      </c>
      <c r="N30" s="189"/>
      <c r="O30" s="442"/>
      <c r="P30" s="118">
        <v>0</v>
      </c>
      <c r="Q30" s="194">
        <f t="shared" si="5"/>
        <v>0</v>
      </c>
      <c r="R30" s="125">
        <f t="shared" si="6"/>
        <v>0</v>
      </c>
      <c r="S30" s="371" cm="1">
        <f t="array" ref="S30">_xlfn.IFS(E30="Air",R30,E30="Sea",M30,E30="Air+Sea",M30+R30)</f>
        <v>180</v>
      </c>
      <c r="T30" s="240"/>
    </row>
    <row r="31" spans="1:20" x14ac:dyDescent="0.25">
      <c r="A31" s="1131"/>
      <c r="B31" s="1072" t="s">
        <v>654</v>
      </c>
      <c r="C31" s="94" t="s">
        <v>183</v>
      </c>
      <c r="D31" s="94" t="s">
        <v>392</v>
      </c>
      <c r="E31" s="92" t="s">
        <v>11</v>
      </c>
      <c r="F31" s="94"/>
      <c r="G31" s="95">
        <v>60</v>
      </c>
      <c r="H31" s="512"/>
      <c r="I31" s="626"/>
      <c r="J31" s="502">
        <v>4</v>
      </c>
      <c r="K31" s="117">
        <v>4</v>
      </c>
      <c r="L31" s="117">
        <f t="shared" si="3"/>
        <v>240</v>
      </c>
      <c r="M31" s="120">
        <f t="shared" si="4"/>
        <v>60</v>
      </c>
      <c r="N31" s="189"/>
      <c r="O31" s="442"/>
      <c r="P31" s="118">
        <v>0</v>
      </c>
      <c r="Q31" s="194">
        <f t="shared" si="5"/>
        <v>0</v>
      </c>
      <c r="R31" s="125">
        <f t="shared" si="6"/>
        <v>0</v>
      </c>
      <c r="S31" s="370" cm="1">
        <f t="array" ref="S31">_xlfn.IFS(E31="Air",R31,E31="Sea",M31,E31="Air+Sea",M31+R31)</f>
        <v>60</v>
      </c>
      <c r="T31" s="240"/>
    </row>
    <row r="32" spans="1:20" x14ac:dyDescent="0.25">
      <c r="A32" s="1131"/>
      <c r="B32" s="1072"/>
      <c r="C32" s="92" t="s">
        <v>153</v>
      </c>
      <c r="D32" s="92" t="s">
        <v>501</v>
      </c>
      <c r="E32" s="92" t="s">
        <v>11</v>
      </c>
      <c r="F32" s="92">
        <v>60</v>
      </c>
      <c r="G32" s="93">
        <v>300</v>
      </c>
      <c r="H32" s="506"/>
      <c r="I32" s="625"/>
      <c r="J32" s="116">
        <v>4</v>
      </c>
      <c r="K32" s="117">
        <v>4</v>
      </c>
      <c r="L32" s="117">
        <f t="shared" si="3"/>
        <v>300</v>
      </c>
      <c r="M32" s="120">
        <f t="shared" si="4"/>
        <v>300</v>
      </c>
      <c r="N32" s="189"/>
      <c r="O32" s="442"/>
      <c r="P32" s="118">
        <v>0</v>
      </c>
      <c r="Q32" s="194">
        <f t="shared" si="5"/>
        <v>300</v>
      </c>
      <c r="R32" s="125">
        <f t="shared" si="6"/>
        <v>0</v>
      </c>
      <c r="S32" s="370" cm="1">
        <f t="array" ref="S32">_xlfn.IFS(E32="Air",R32,E32="Sea",M32,E32="Air+Sea",M32+R32)</f>
        <v>300</v>
      </c>
      <c r="T32" s="240"/>
    </row>
    <row r="33" spans="1:20" x14ac:dyDescent="0.25">
      <c r="A33" s="1131"/>
      <c r="B33" s="394" t="s">
        <v>558</v>
      </c>
      <c r="C33" s="97" t="s">
        <v>387</v>
      </c>
      <c r="D33" s="97" t="s">
        <v>503</v>
      </c>
      <c r="E33" s="97" t="s">
        <v>11</v>
      </c>
      <c r="F33" s="97"/>
      <c r="G33" s="98">
        <v>360</v>
      </c>
      <c r="H33" s="516"/>
      <c r="I33" s="627">
        <v>0.6</v>
      </c>
      <c r="J33" s="65">
        <v>4</v>
      </c>
      <c r="K33" s="121">
        <v>4</v>
      </c>
      <c r="L33" s="121">
        <f t="shared" si="3"/>
        <v>1440</v>
      </c>
      <c r="M33" s="122">
        <f t="shared" si="4"/>
        <v>216</v>
      </c>
      <c r="N33" s="189"/>
      <c r="O33" s="442"/>
      <c r="P33" s="118">
        <v>0</v>
      </c>
      <c r="Q33" s="194">
        <f t="shared" si="5"/>
        <v>0</v>
      </c>
      <c r="R33" s="125">
        <f t="shared" si="6"/>
        <v>0</v>
      </c>
      <c r="S33" s="371" cm="1">
        <f t="array" ref="S33">_xlfn.IFS(E33="Air",R33,E33="Sea",M33,E33="Air+Sea",M33+R33)</f>
        <v>216</v>
      </c>
      <c r="T33" s="240"/>
    </row>
    <row r="34" spans="1:20" x14ac:dyDescent="0.25">
      <c r="A34" s="1131"/>
      <c r="B34" s="399" t="s">
        <v>384</v>
      </c>
      <c r="C34" s="99" t="s">
        <v>385</v>
      </c>
      <c r="D34" s="99" t="s">
        <v>386</v>
      </c>
      <c r="E34" s="99"/>
      <c r="F34" s="99"/>
      <c r="G34" s="100"/>
      <c r="H34" s="509"/>
      <c r="I34" s="186"/>
      <c r="J34" s="124"/>
      <c r="K34" s="136">
        <v>4</v>
      </c>
      <c r="L34" s="118">
        <f t="shared" si="3"/>
        <v>0</v>
      </c>
      <c r="M34" s="208">
        <f t="shared" si="4"/>
        <v>0</v>
      </c>
      <c r="N34" s="186"/>
      <c r="O34" s="442"/>
      <c r="P34" s="118">
        <v>0</v>
      </c>
      <c r="Q34" s="194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ht="27.75" customHeight="1" x14ac:dyDescent="0.25">
      <c r="A35" s="1131"/>
      <c r="B35" s="472" t="s">
        <v>182</v>
      </c>
      <c r="C35" s="94" t="s">
        <v>183</v>
      </c>
      <c r="D35" s="94" t="s">
        <v>185</v>
      </c>
      <c r="E35" s="92" t="s">
        <v>11</v>
      </c>
      <c r="F35" s="94">
        <v>70</v>
      </c>
      <c r="G35" s="95">
        <v>70</v>
      </c>
      <c r="H35" s="506"/>
      <c r="I35" s="588"/>
      <c r="J35" s="116">
        <v>4</v>
      </c>
      <c r="K35" s="117">
        <v>4</v>
      </c>
      <c r="L35" s="117">
        <f t="shared" si="3"/>
        <v>280</v>
      </c>
      <c r="M35" s="120">
        <f t="shared" si="4"/>
        <v>70</v>
      </c>
      <c r="N35" s="188"/>
      <c r="O35" s="442"/>
      <c r="P35" s="118">
        <v>0</v>
      </c>
      <c r="Q35" s="194">
        <f t="shared" si="5"/>
        <v>0</v>
      </c>
      <c r="R35" s="125">
        <f t="shared" si="6"/>
        <v>0</v>
      </c>
      <c r="S35" s="370" cm="1">
        <f t="array" ref="S35">_xlfn.IFS(E35="Air",R35,E35="Sea",M35,E35="Air+Sea",M35+R35)</f>
        <v>70</v>
      </c>
      <c r="T35" s="240"/>
    </row>
    <row r="36" spans="1:20" x14ac:dyDescent="0.25">
      <c r="A36" s="1131"/>
      <c r="B36" s="1133" t="s">
        <v>190</v>
      </c>
      <c r="C36" s="94" t="s">
        <v>153</v>
      </c>
      <c r="D36" s="92" t="s">
        <v>388</v>
      </c>
      <c r="E36" s="92" t="s">
        <v>11</v>
      </c>
      <c r="F36" s="94">
        <v>75</v>
      </c>
      <c r="G36" s="95">
        <v>75</v>
      </c>
      <c r="H36" s="506"/>
      <c r="I36" s="588">
        <v>0.5</v>
      </c>
      <c r="J36" s="116">
        <v>4</v>
      </c>
      <c r="K36" s="117">
        <v>4</v>
      </c>
      <c r="L36" s="117">
        <f t="shared" si="3"/>
        <v>75</v>
      </c>
      <c r="M36" s="120">
        <f t="shared" si="4"/>
        <v>37.5</v>
      </c>
      <c r="N36" s="188"/>
      <c r="O36" s="442"/>
      <c r="P36" s="118">
        <v>0</v>
      </c>
      <c r="Q36" s="194">
        <f t="shared" si="5"/>
        <v>75</v>
      </c>
      <c r="R36" s="125">
        <f t="shared" si="6"/>
        <v>0</v>
      </c>
      <c r="S36" s="370" cm="1">
        <f t="array" ref="S36">_xlfn.IFS(E36="Air",R36,E36="Sea",M36,E36="Air+Sea",M36+R36)</f>
        <v>37.5</v>
      </c>
      <c r="T36" s="240"/>
    </row>
    <row r="37" spans="1:20" x14ac:dyDescent="0.25">
      <c r="A37" s="1131"/>
      <c r="B37" s="1133"/>
      <c r="C37" s="94" t="s">
        <v>153</v>
      </c>
      <c r="D37" s="94" t="s">
        <v>191</v>
      </c>
      <c r="E37" s="92" t="s">
        <v>11</v>
      </c>
      <c r="F37" s="94">
        <v>60</v>
      </c>
      <c r="G37" s="95">
        <v>180</v>
      </c>
      <c r="H37" s="506" t="s">
        <v>655</v>
      </c>
      <c r="I37" s="588">
        <v>0.5</v>
      </c>
      <c r="J37" s="116">
        <v>4</v>
      </c>
      <c r="K37" s="117">
        <v>4</v>
      </c>
      <c r="L37" s="117">
        <f t="shared" si="3"/>
        <v>180</v>
      </c>
      <c r="M37" s="120">
        <f t="shared" si="4"/>
        <v>90</v>
      </c>
      <c r="N37" s="188"/>
      <c r="O37" s="442"/>
      <c r="P37" s="118">
        <v>0</v>
      </c>
      <c r="Q37" s="194">
        <f t="shared" si="5"/>
        <v>180</v>
      </c>
      <c r="R37" s="125">
        <f t="shared" si="6"/>
        <v>0</v>
      </c>
      <c r="S37" s="370" cm="1">
        <f t="array" ref="S37">_xlfn.IFS(E37="Air",R37,E37="Sea",M37,E37="Air+Sea",M37+R37)</f>
        <v>90</v>
      </c>
      <c r="T37" s="240"/>
    </row>
    <row r="38" spans="1:20" x14ac:dyDescent="0.25">
      <c r="A38" s="1131"/>
      <c r="B38" s="472" t="s">
        <v>194</v>
      </c>
      <c r="C38" s="94" t="s">
        <v>183</v>
      </c>
      <c r="D38" s="94" t="s">
        <v>195</v>
      </c>
      <c r="E38" s="92" t="s">
        <v>11</v>
      </c>
      <c r="F38" s="94"/>
      <c r="G38" s="95">
        <v>210</v>
      </c>
      <c r="H38" s="506"/>
      <c r="I38" s="588"/>
      <c r="J38" s="116">
        <v>4</v>
      </c>
      <c r="K38" s="117">
        <v>4</v>
      </c>
      <c r="L38" s="117">
        <f t="shared" si="3"/>
        <v>840</v>
      </c>
      <c r="M38" s="120">
        <f t="shared" si="4"/>
        <v>210</v>
      </c>
      <c r="N38" s="188"/>
      <c r="O38" s="442"/>
      <c r="P38" s="118">
        <v>0</v>
      </c>
      <c r="Q38" s="194">
        <f t="shared" si="5"/>
        <v>0</v>
      </c>
      <c r="R38" s="125">
        <f t="shared" si="6"/>
        <v>0</v>
      </c>
      <c r="S38" s="618" cm="1">
        <f t="array" ref="S38">_xlfn.IFS(E38="Air",R38,E38="Sea",M38,E38="Air+Sea",M38+R38)</f>
        <v>210</v>
      </c>
      <c r="T38" s="240"/>
    </row>
    <row r="39" spans="1:20" x14ac:dyDescent="0.25">
      <c r="A39" s="1131"/>
      <c r="B39" s="399" t="s">
        <v>389</v>
      </c>
      <c r="C39" s="99" t="s">
        <v>390</v>
      </c>
      <c r="D39" s="99" t="s">
        <v>386</v>
      </c>
      <c r="E39" s="99"/>
      <c r="F39" s="99"/>
      <c r="G39" s="100"/>
      <c r="H39" s="509"/>
      <c r="I39" s="186"/>
      <c r="J39" s="124"/>
      <c r="K39" s="136">
        <v>4</v>
      </c>
      <c r="L39" s="118">
        <f t="shared" si="3"/>
        <v>0</v>
      </c>
      <c r="M39" s="208">
        <f t="shared" si="4"/>
        <v>0</v>
      </c>
      <c r="N39" s="186"/>
      <c r="O39" s="442"/>
      <c r="P39" s="118">
        <v>0</v>
      </c>
      <c r="Q39" s="194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131"/>
      <c r="B40" s="522" t="s">
        <v>208</v>
      </c>
      <c r="C40" s="409" t="s">
        <v>393</v>
      </c>
      <c r="D40" s="104" t="s">
        <v>392</v>
      </c>
      <c r="E40" s="104"/>
      <c r="F40" s="104"/>
      <c r="G40" s="211"/>
      <c r="H40" s="519"/>
      <c r="I40" s="628"/>
      <c r="J40" s="135"/>
      <c r="K40" s="136">
        <v>4</v>
      </c>
      <c r="L40" s="136">
        <f t="shared" si="3"/>
        <v>0</v>
      </c>
      <c r="M40" s="446">
        <f t="shared" si="4"/>
        <v>0</v>
      </c>
      <c r="N40" s="188"/>
      <c r="O40" s="442"/>
      <c r="P40" s="118">
        <v>0</v>
      </c>
      <c r="Q40" s="194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522"/>
      <c r="C41" s="409" t="s">
        <v>393</v>
      </c>
      <c r="D41" s="104" t="s">
        <v>211</v>
      </c>
      <c r="E41" s="104"/>
      <c r="F41" s="104"/>
      <c r="G41" s="211"/>
      <c r="H41" s="519"/>
      <c r="I41" s="628"/>
      <c r="J41" s="135"/>
      <c r="K41" s="136">
        <v>4</v>
      </c>
      <c r="L41" s="136">
        <f t="shared" si="3"/>
        <v>0</v>
      </c>
      <c r="M41" s="446">
        <f t="shared" si="4"/>
        <v>0</v>
      </c>
      <c r="N41" s="188"/>
      <c r="O41" s="442"/>
      <c r="P41" s="118">
        <v>0</v>
      </c>
      <c r="Q41" s="194">
        <f t="shared" si="5"/>
        <v>0</v>
      </c>
      <c r="R41" s="125">
        <f t="shared" si="6"/>
        <v>0</v>
      </c>
      <c r="S41" s="372" t="e" cm="1">
        <f t="array" ref="S41">_xlfn.IFS(E41="Air",R41,E41="Sea",M41,E41="Air+Sea",M41+R41)</f>
        <v>#N/A</v>
      </c>
      <c r="T41" s="240"/>
    </row>
    <row r="42" spans="1:20" x14ac:dyDescent="0.25">
      <c r="A42" s="1131"/>
      <c r="B42" s="399" t="s">
        <v>381</v>
      </c>
      <c r="C42" s="99"/>
      <c r="D42" s="99"/>
      <c r="E42" s="99"/>
      <c r="F42" s="99"/>
      <c r="G42" s="100"/>
      <c r="H42" s="509"/>
      <c r="I42" s="186"/>
      <c r="J42" s="124"/>
      <c r="K42" s="136">
        <v>4</v>
      </c>
      <c r="L42" s="136">
        <f t="shared" si="3"/>
        <v>0</v>
      </c>
      <c r="M42" s="446">
        <f t="shared" si="4"/>
        <v>0</v>
      </c>
      <c r="N42" s="186"/>
      <c r="O42" s="442"/>
      <c r="P42" s="118">
        <v>0</v>
      </c>
      <c r="Q42" s="194">
        <f t="shared" si="5"/>
        <v>0</v>
      </c>
      <c r="R42" s="125">
        <f t="shared" si="6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31"/>
      <c r="B43" s="1133" t="s">
        <v>216</v>
      </c>
      <c r="C43" s="94" t="s">
        <v>183</v>
      </c>
      <c r="D43" s="94" t="s">
        <v>394</v>
      </c>
      <c r="E43" s="92" t="s">
        <v>11</v>
      </c>
      <c r="F43" s="94"/>
      <c r="G43" s="95">
        <v>25</v>
      </c>
      <c r="H43" s="506"/>
      <c r="I43" s="588"/>
      <c r="J43" s="116">
        <v>4</v>
      </c>
      <c r="K43" s="117">
        <v>4</v>
      </c>
      <c r="L43" s="117">
        <f t="shared" si="3"/>
        <v>100</v>
      </c>
      <c r="M43" s="120">
        <f t="shared" si="4"/>
        <v>25</v>
      </c>
      <c r="N43" s="188"/>
      <c r="O43" s="442"/>
      <c r="P43" s="118">
        <v>0</v>
      </c>
      <c r="Q43" s="194">
        <f t="shared" si="5"/>
        <v>0</v>
      </c>
      <c r="R43" s="125">
        <f t="shared" si="6"/>
        <v>0</v>
      </c>
      <c r="S43" s="370" cm="1">
        <f t="array" ref="S43">_xlfn.IFS(E43="Air",R43,E43="Sea",M43,E43="Air+Sea",M43+R43)</f>
        <v>25</v>
      </c>
      <c r="T43" s="240"/>
    </row>
    <row r="44" spans="1:20" ht="30" x14ac:dyDescent="0.25">
      <c r="A44" s="1131"/>
      <c r="B44" s="1133"/>
      <c r="C44" s="102" t="s">
        <v>404</v>
      </c>
      <c r="D44" s="102" t="s">
        <v>656</v>
      </c>
      <c r="E44" s="97" t="s">
        <v>11</v>
      </c>
      <c r="F44" s="102">
        <v>300</v>
      </c>
      <c r="G44" s="96">
        <v>180</v>
      </c>
      <c r="H44" s="520" t="s">
        <v>657</v>
      </c>
      <c r="I44" s="609"/>
      <c r="J44" s="65">
        <v>4</v>
      </c>
      <c r="K44" s="121">
        <v>4</v>
      </c>
      <c r="L44" s="121">
        <f t="shared" si="3"/>
        <v>720</v>
      </c>
      <c r="M44" s="122">
        <f t="shared" si="4"/>
        <v>180</v>
      </c>
      <c r="N44" s="188"/>
      <c r="O44" s="442"/>
      <c r="P44" s="118">
        <v>0</v>
      </c>
      <c r="Q44" s="194">
        <f t="shared" si="5"/>
        <v>0</v>
      </c>
      <c r="R44" s="125">
        <f t="shared" si="6"/>
        <v>0</v>
      </c>
      <c r="S44" s="371" cm="1">
        <f t="array" ref="S44">_xlfn.IFS(E44="Air",R44,E44="Sea",M44,E44="Air+Sea",M44+R44)</f>
        <v>180</v>
      </c>
      <c r="T44" s="240"/>
    </row>
    <row r="45" spans="1:20" ht="30.75" thickBot="1" x14ac:dyDescent="0.3">
      <c r="A45" s="1132"/>
      <c r="B45" s="1133"/>
      <c r="C45" s="94" t="s">
        <v>183</v>
      </c>
      <c r="D45" s="94" t="s">
        <v>217</v>
      </c>
      <c r="E45" s="92" t="s">
        <v>11</v>
      </c>
      <c r="F45" s="94">
        <v>300</v>
      </c>
      <c r="G45" s="95">
        <v>300</v>
      </c>
      <c r="H45" s="506" t="s">
        <v>658</v>
      </c>
      <c r="I45" s="588"/>
      <c r="J45" s="116">
        <v>4</v>
      </c>
      <c r="K45" s="117">
        <v>4</v>
      </c>
      <c r="L45" s="117">
        <f t="shared" si="3"/>
        <v>1200</v>
      </c>
      <c r="M45" s="120">
        <f t="shared" si="4"/>
        <v>300</v>
      </c>
      <c r="N45" s="188"/>
      <c r="O45" s="442"/>
      <c r="P45" s="118">
        <v>0</v>
      </c>
      <c r="Q45" s="194">
        <f t="shared" si="5"/>
        <v>0</v>
      </c>
      <c r="R45" s="125">
        <f t="shared" si="6"/>
        <v>0</v>
      </c>
      <c r="S45" s="370" cm="1">
        <f t="array" ref="S45">_xlfn.IFS(E45="Air",R45,E45="Sea",M45,E45="Air+Sea",M45+R45)</f>
        <v>300</v>
      </c>
      <c r="T45" s="240"/>
    </row>
    <row r="46" spans="1:20" ht="38.25" customHeight="1" x14ac:dyDescent="0.25">
      <c r="A46" s="1130" t="s">
        <v>395</v>
      </c>
      <c r="B46" s="408" t="s">
        <v>224</v>
      </c>
      <c r="C46" s="104" t="s">
        <v>225</v>
      </c>
      <c r="D46" s="104" t="s">
        <v>224</v>
      </c>
      <c r="E46" s="104"/>
      <c r="F46" s="104"/>
      <c r="G46" s="211"/>
      <c r="H46" s="519"/>
      <c r="I46" s="191"/>
      <c r="J46" s="135">
        <v>4</v>
      </c>
      <c r="K46" s="136">
        <v>4</v>
      </c>
      <c r="L46" s="136">
        <f t="shared" si="3"/>
        <v>0</v>
      </c>
      <c r="M46" s="446">
        <f t="shared" si="4"/>
        <v>0</v>
      </c>
      <c r="N46" s="186"/>
      <c r="O46" s="442"/>
      <c r="P46" s="118">
        <v>0</v>
      </c>
      <c r="Q46" s="194">
        <f t="shared" si="5"/>
        <v>0</v>
      </c>
      <c r="R46" s="125">
        <f t="shared" si="6"/>
        <v>0</v>
      </c>
      <c r="S46" s="372" t="e" cm="1">
        <f t="array" ref="S46">_xlfn.IFS(E46="Air",R46,E46="Sea",M46,E46="Air+Sea",M46+R46)</f>
        <v>#N/A</v>
      </c>
      <c r="T46" s="240"/>
    </row>
    <row r="47" spans="1:20" ht="38.25" customHeight="1" x14ac:dyDescent="0.25">
      <c r="A47" s="1131"/>
      <c r="B47" s="394" t="s">
        <v>659</v>
      </c>
      <c r="C47" s="97" t="s">
        <v>225</v>
      </c>
      <c r="D47" s="97" t="s">
        <v>660</v>
      </c>
      <c r="E47" s="97" t="s">
        <v>11</v>
      </c>
      <c r="F47" s="97">
        <v>60</v>
      </c>
      <c r="G47" s="98">
        <v>60</v>
      </c>
      <c r="H47" s="516"/>
      <c r="I47" s="623">
        <v>0.5</v>
      </c>
      <c r="J47" s="65">
        <v>4</v>
      </c>
      <c r="K47" s="121">
        <v>4</v>
      </c>
      <c r="L47" s="121">
        <f t="shared" si="3"/>
        <v>240</v>
      </c>
      <c r="M47" s="122">
        <f t="shared" si="4"/>
        <v>30</v>
      </c>
      <c r="N47" s="186"/>
      <c r="O47" s="442"/>
      <c r="P47" s="118">
        <v>0</v>
      </c>
      <c r="Q47" s="194">
        <f t="shared" si="5"/>
        <v>0</v>
      </c>
      <c r="R47" s="125">
        <f t="shared" si="6"/>
        <v>0</v>
      </c>
      <c r="S47" s="371" cm="1">
        <f t="array" ref="S47">_xlfn.IFS(E47="Air",R47,E47="Sea",M47,E47="Air+Sea",M47+R47)</f>
        <v>30</v>
      </c>
      <c r="T47" s="240"/>
    </row>
    <row r="48" spans="1:20" x14ac:dyDescent="0.25">
      <c r="A48" s="1131"/>
      <c r="B48" s="472" t="s">
        <v>396</v>
      </c>
      <c r="C48" s="94" t="s">
        <v>183</v>
      </c>
      <c r="D48" s="94" t="s">
        <v>229</v>
      </c>
      <c r="E48" s="92" t="s">
        <v>11</v>
      </c>
      <c r="F48" s="94"/>
      <c r="G48" s="95">
        <v>150</v>
      </c>
      <c r="H48" s="506"/>
      <c r="I48" s="588"/>
      <c r="J48" s="116">
        <v>4</v>
      </c>
      <c r="K48" s="117">
        <v>4</v>
      </c>
      <c r="L48" s="117">
        <f t="shared" si="3"/>
        <v>600</v>
      </c>
      <c r="M48" s="120">
        <f t="shared" si="4"/>
        <v>150</v>
      </c>
      <c r="N48" s="188"/>
      <c r="O48" s="442"/>
      <c r="P48" s="118">
        <v>0</v>
      </c>
      <c r="Q48" s="194">
        <f t="shared" si="5"/>
        <v>0</v>
      </c>
      <c r="R48" s="125">
        <f t="shared" si="6"/>
        <v>0</v>
      </c>
      <c r="S48" s="370" cm="1">
        <f t="array" ref="S48">_xlfn.IFS(E48="Air",R48,E48="Sea",M48,E48="Air+Sea",M48+R48)</f>
        <v>150</v>
      </c>
      <c r="T48" s="240"/>
    </row>
    <row r="49" spans="1:20" ht="75" x14ac:dyDescent="0.25">
      <c r="A49" s="1131"/>
      <c r="B49" s="394" t="s">
        <v>565</v>
      </c>
      <c r="C49" s="97" t="s">
        <v>377</v>
      </c>
      <c r="D49" s="97" t="s">
        <v>566</v>
      </c>
      <c r="E49" s="97" t="s">
        <v>11</v>
      </c>
      <c r="F49" s="97"/>
      <c r="G49" s="98">
        <v>300</v>
      </c>
      <c r="H49" s="516" t="s">
        <v>661</v>
      </c>
      <c r="I49" s="609">
        <v>0.5</v>
      </c>
      <c r="J49" s="65">
        <v>4</v>
      </c>
      <c r="K49" s="121">
        <v>4</v>
      </c>
      <c r="L49" s="121">
        <f t="shared" si="3"/>
        <v>1200</v>
      </c>
      <c r="M49" s="122">
        <f t="shared" si="4"/>
        <v>150</v>
      </c>
      <c r="N49" s="188"/>
      <c r="O49" s="442"/>
      <c r="P49" s="118">
        <v>0</v>
      </c>
      <c r="Q49" s="194">
        <f t="shared" si="5"/>
        <v>0</v>
      </c>
      <c r="R49" s="125">
        <f t="shared" si="6"/>
        <v>0</v>
      </c>
      <c r="S49" s="371" cm="1">
        <f t="array" ref="S49">_xlfn.IFS(E49="Air",R49,E49="Sea",M49,E49="Air+Sea",M49+R49)</f>
        <v>150</v>
      </c>
      <c r="T49" s="240"/>
    </row>
    <row r="50" spans="1:20" x14ac:dyDescent="0.25">
      <c r="A50" s="1131"/>
      <c r="B50" s="479" t="s">
        <v>662</v>
      </c>
      <c r="C50" s="102" t="s">
        <v>153</v>
      </c>
      <c r="D50" s="102" t="s">
        <v>662</v>
      </c>
      <c r="E50" s="97" t="s">
        <v>11</v>
      </c>
      <c r="F50" s="102">
        <v>240</v>
      </c>
      <c r="G50" s="96">
        <v>240</v>
      </c>
      <c r="H50" s="516"/>
      <c r="I50" s="609">
        <v>0.5</v>
      </c>
      <c r="J50" s="65">
        <v>4</v>
      </c>
      <c r="K50" s="121">
        <v>4</v>
      </c>
      <c r="L50" s="121">
        <f t="shared" si="3"/>
        <v>240</v>
      </c>
      <c r="M50" s="122">
        <f t="shared" si="4"/>
        <v>120</v>
      </c>
      <c r="N50" s="188"/>
      <c r="O50" s="442"/>
      <c r="P50" s="118">
        <v>0</v>
      </c>
      <c r="Q50" s="194">
        <f t="shared" si="5"/>
        <v>240</v>
      </c>
      <c r="R50" s="125">
        <f t="shared" si="6"/>
        <v>0</v>
      </c>
      <c r="S50" s="371" cm="1">
        <f t="array" ref="S50">_xlfn.IFS(E50="Air",R50,E50="Sea",M50,E50="Air+Sea",M50+R50)</f>
        <v>120</v>
      </c>
      <c r="T50" s="240"/>
    </row>
    <row r="51" spans="1:20" x14ac:dyDescent="0.25">
      <c r="A51" s="1131"/>
      <c r="B51" s="390" t="s">
        <v>232</v>
      </c>
      <c r="C51" s="92" t="s">
        <v>183</v>
      </c>
      <c r="D51" s="92" t="s">
        <v>232</v>
      </c>
      <c r="E51" s="92" t="s">
        <v>11</v>
      </c>
      <c r="F51" s="92"/>
      <c r="G51" s="93">
        <v>210</v>
      </c>
      <c r="H51" s="506"/>
      <c r="I51" s="622">
        <v>0.75</v>
      </c>
      <c r="J51" s="116">
        <v>4</v>
      </c>
      <c r="K51" s="117">
        <v>4</v>
      </c>
      <c r="L51" s="117">
        <f t="shared" si="3"/>
        <v>840</v>
      </c>
      <c r="M51" s="120">
        <f t="shared" si="4"/>
        <v>157.5</v>
      </c>
      <c r="N51" s="186"/>
      <c r="O51" s="442"/>
      <c r="P51" s="118">
        <v>0</v>
      </c>
      <c r="Q51" s="194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157.5</v>
      </c>
      <c r="T51" s="240"/>
    </row>
    <row r="52" spans="1:20" x14ac:dyDescent="0.25">
      <c r="A52" s="1131"/>
      <c r="B52" s="408" t="s">
        <v>240</v>
      </c>
      <c r="C52" s="104" t="s">
        <v>241</v>
      </c>
      <c r="D52" s="104" t="s">
        <v>240</v>
      </c>
      <c r="E52" s="104"/>
      <c r="F52" s="104"/>
      <c r="G52" s="211"/>
      <c r="H52" s="519"/>
      <c r="I52" s="191"/>
      <c r="J52" s="135"/>
      <c r="K52" s="136">
        <v>4</v>
      </c>
      <c r="L52" s="136">
        <f t="shared" si="3"/>
        <v>0</v>
      </c>
      <c r="M52" s="446">
        <f t="shared" si="4"/>
        <v>0</v>
      </c>
      <c r="N52" s="186"/>
      <c r="O52" s="442"/>
      <c r="P52" s="118">
        <v>0</v>
      </c>
      <c r="Q52" s="194">
        <f t="shared" si="5"/>
        <v>0</v>
      </c>
      <c r="R52" s="125">
        <f t="shared" si="6"/>
        <v>0</v>
      </c>
      <c r="S52" s="372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394" t="s">
        <v>523</v>
      </c>
      <c r="C53" s="97" t="s">
        <v>225</v>
      </c>
      <c r="D53" s="97" t="s">
        <v>524</v>
      </c>
      <c r="E53" s="97" t="s">
        <v>11</v>
      </c>
      <c r="F53" s="97"/>
      <c r="G53" s="98">
        <v>60</v>
      </c>
      <c r="H53" s="516" t="s">
        <v>525</v>
      </c>
      <c r="I53" s="623">
        <v>0.6</v>
      </c>
      <c r="J53" s="65">
        <v>4</v>
      </c>
      <c r="K53" s="121">
        <v>4</v>
      </c>
      <c r="L53" s="121">
        <f t="shared" si="3"/>
        <v>240</v>
      </c>
      <c r="M53" s="122">
        <f t="shared" si="4"/>
        <v>36</v>
      </c>
      <c r="N53" s="186"/>
      <c r="O53" s="442"/>
      <c r="P53" s="118">
        <v>0</v>
      </c>
      <c r="Q53" s="118">
        <f t="shared" si="5"/>
        <v>0</v>
      </c>
      <c r="R53" s="125">
        <f t="shared" si="6"/>
        <v>0</v>
      </c>
      <c r="S53" s="371" cm="1">
        <f t="array" ref="S53">_xlfn.IFS(E53="Air",R53,E53="Sea",M53,E53="Air+Sea",M53+R53)</f>
        <v>36</v>
      </c>
      <c r="T53" s="240"/>
    </row>
    <row r="54" spans="1:20" x14ac:dyDescent="0.25">
      <c r="A54" s="1131"/>
      <c r="B54" s="472" t="s">
        <v>253</v>
      </c>
      <c r="C54" s="94" t="s">
        <v>183</v>
      </c>
      <c r="D54" s="94" t="s">
        <v>253</v>
      </c>
      <c r="E54" s="92" t="s">
        <v>11</v>
      </c>
      <c r="F54" s="94"/>
      <c r="G54" s="95">
        <v>55</v>
      </c>
      <c r="H54" s="506"/>
      <c r="I54" s="588"/>
      <c r="J54" s="116">
        <v>4</v>
      </c>
      <c r="K54" s="117">
        <v>4</v>
      </c>
      <c r="L54" s="117">
        <f t="shared" si="3"/>
        <v>220</v>
      </c>
      <c r="M54" s="120">
        <f t="shared" si="4"/>
        <v>55</v>
      </c>
      <c r="N54" s="188"/>
      <c r="O54" s="442"/>
      <c r="P54" s="118">
        <v>0</v>
      </c>
      <c r="Q54" s="194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55</v>
      </c>
      <c r="T54" s="240"/>
    </row>
    <row r="55" spans="1:20" x14ac:dyDescent="0.25">
      <c r="A55" s="1131"/>
      <c r="B55" s="1133" t="s">
        <v>258</v>
      </c>
      <c r="C55" s="94" t="s">
        <v>183</v>
      </c>
      <c r="D55" s="94" t="s">
        <v>397</v>
      </c>
      <c r="E55" s="92" t="s">
        <v>11</v>
      </c>
      <c r="F55" s="94"/>
      <c r="G55" s="95">
        <v>30</v>
      </c>
      <c r="H55" s="506"/>
      <c r="I55" s="588"/>
      <c r="J55" s="116">
        <v>4</v>
      </c>
      <c r="K55" s="117">
        <v>4</v>
      </c>
      <c r="L55" s="117">
        <f t="shared" si="3"/>
        <v>120</v>
      </c>
      <c r="M55" s="120">
        <f t="shared" si="4"/>
        <v>30</v>
      </c>
      <c r="N55" s="188"/>
      <c r="O55" s="442"/>
      <c r="P55" s="118">
        <v>0</v>
      </c>
      <c r="Q55" s="194">
        <f t="shared" si="5"/>
        <v>0</v>
      </c>
      <c r="R55" s="125">
        <f t="shared" si="6"/>
        <v>0</v>
      </c>
      <c r="S55" s="370" cm="1">
        <f t="array" ref="S55">_xlfn.IFS(E55="Air",R55,E55="Sea",M55,E55="Air+Sea",M55+R55)</f>
        <v>30</v>
      </c>
      <c r="T55" s="240"/>
    </row>
    <row r="56" spans="1:20" x14ac:dyDescent="0.25">
      <c r="A56" s="1131"/>
      <c r="B56" s="1133"/>
      <c r="C56" s="94" t="s">
        <v>183</v>
      </c>
      <c r="D56" s="94" t="s">
        <v>258</v>
      </c>
      <c r="E56" s="92" t="s">
        <v>11</v>
      </c>
      <c r="F56" s="94"/>
      <c r="G56" s="95">
        <v>90</v>
      </c>
      <c r="H56" s="506"/>
      <c r="I56" s="588"/>
      <c r="J56" s="116">
        <v>4</v>
      </c>
      <c r="K56" s="117">
        <v>4</v>
      </c>
      <c r="L56" s="117">
        <f t="shared" si="3"/>
        <v>360</v>
      </c>
      <c r="M56" s="120">
        <f t="shared" si="4"/>
        <v>90</v>
      </c>
      <c r="N56" s="188"/>
      <c r="O56" s="442"/>
      <c r="P56" s="118">
        <v>0</v>
      </c>
      <c r="Q56" s="194">
        <f t="shared" si="5"/>
        <v>0</v>
      </c>
      <c r="R56" s="125">
        <f t="shared" si="6"/>
        <v>0</v>
      </c>
      <c r="S56" s="370" cm="1">
        <f t="array" ref="S56">_xlfn.IFS(E56="Air",R56,E56="Sea",M56,E56="Air+Sea",M56+R56)</f>
        <v>90</v>
      </c>
      <c r="T56" s="240"/>
    </row>
    <row r="57" spans="1:20" ht="30" x14ac:dyDescent="0.25">
      <c r="A57" s="1131"/>
      <c r="B57" s="472" t="s">
        <v>530</v>
      </c>
      <c r="C57" s="94" t="s">
        <v>183</v>
      </c>
      <c r="D57" s="94" t="s">
        <v>530</v>
      </c>
      <c r="E57" s="616" t="s">
        <v>11</v>
      </c>
      <c r="F57" s="511"/>
      <c r="G57" s="95">
        <v>115</v>
      </c>
      <c r="H57" s="512"/>
      <c r="I57" s="629"/>
      <c r="J57" s="502">
        <v>4</v>
      </c>
      <c r="K57" s="117">
        <v>4</v>
      </c>
      <c r="L57" s="117">
        <f t="shared" si="3"/>
        <v>460</v>
      </c>
      <c r="M57" s="120">
        <f t="shared" si="4"/>
        <v>115</v>
      </c>
      <c r="N57" s="188"/>
      <c r="O57" s="442"/>
      <c r="P57" s="118">
        <v>0</v>
      </c>
      <c r="Q57" s="194">
        <f t="shared" si="5"/>
        <v>0</v>
      </c>
      <c r="R57" s="125">
        <f t="shared" si="6"/>
        <v>0</v>
      </c>
      <c r="S57" s="370" cm="1">
        <f t="array" ref="S57">_xlfn.IFS(E57="Air",R57,E57="Sea",M57,E57="Air+Sea",M57+R57)</f>
        <v>115</v>
      </c>
      <c r="T57" s="240"/>
    </row>
    <row r="58" spans="1:20" x14ac:dyDescent="0.25">
      <c r="A58" s="1131"/>
      <c r="B58" s="399" t="s">
        <v>399</v>
      </c>
      <c r="C58" s="99" t="s">
        <v>400</v>
      </c>
      <c r="D58" s="99" t="s">
        <v>386</v>
      </c>
      <c r="E58" s="99"/>
      <c r="F58" s="99"/>
      <c r="G58" s="100"/>
      <c r="H58" s="509"/>
      <c r="I58" s="186"/>
      <c r="J58" s="124"/>
      <c r="K58" s="136">
        <v>4</v>
      </c>
      <c r="L58" s="136">
        <f t="shared" si="3"/>
        <v>0</v>
      </c>
      <c r="M58" s="446">
        <f t="shared" si="4"/>
        <v>0</v>
      </c>
      <c r="N58" s="186"/>
      <c r="O58" s="442"/>
      <c r="P58" s="118">
        <v>0</v>
      </c>
      <c r="Q58" s="194">
        <f t="shared" si="5"/>
        <v>0</v>
      </c>
      <c r="R58" s="125">
        <f t="shared" si="6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31"/>
      <c r="B59" s="399" t="s">
        <v>401</v>
      </c>
      <c r="C59" s="99" t="s">
        <v>183</v>
      </c>
      <c r="D59" s="99" t="s">
        <v>386</v>
      </c>
      <c r="E59" s="99"/>
      <c r="F59" s="99"/>
      <c r="G59" s="100"/>
      <c r="H59" s="509"/>
      <c r="I59" s="186"/>
      <c r="J59" s="124"/>
      <c r="K59" s="136">
        <v>4</v>
      </c>
      <c r="L59" s="136">
        <f t="shared" si="3"/>
        <v>0</v>
      </c>
      <c r="M59" s="446">
        <f t="shared" si="4"/>
        <v>0</v>
      </c>
      <c r="N59" s="186"/>
      <c r="O59" s="442"/>
      <c r="P59" s="118">
        <v>0</v>
      </c>
      <c r="Q59" s="194">
        <f t="shared" si="5"/>
        <v>0</v>
      </c>
      <c r="R59" s="125">
        <f t="shared" si="6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31"/>
      <c r="B60" s="399" t="s">
        <v>402</v>
      </c>
      <c r="C60" s="99" t="s">
        <v>153</v>
      </c>
      <c r="D60" s="99" t="s">
        <v>386</v>
      </c>
      <c r="E60" s="99"/>
      <c r="F60" s="99"/>
      <c r="G60" s="100"/>
      <c r="H60" s="509"/>
      <c r="I60" s="186"/>
      <c r="J60" s="124"/>
      <c r="K60" s="136">
        <v>4</v>
      </c>
      <c r="L60" s="136">
        <f t="shared" si="3"/>
        <v>0</v>
      </c>
      <c r="M60" s="446">
        <f t="shared" si="4"/>
        <v>0</v>
      </c>
      <c r="N60" s="186"/>
      <c r="O60" s="442"/>
      <c r="P60" s="118">
        <v>0</v>
      </c>
      <c r="Q60" s="194">
        <f t="shared" si="5"/>
        <v>0</v>
      </c>
      <c r="R60" s="125">
        <f t="shared" si="6"/>
        <v>0</v>
      </c>
      <c r="S60" s="372" t="e" cm="1">
        <f t="array" ref="S60">_xlfn.IFS(E60="Air",R60,E60="Sea",M60,E60="Air+Sea",M60+R60)</f>
        <v>#N/A</v>
      </c>
      <c r="T60" s="240"/>
    </row>
    <row r="61" spans="1:20" ht="22.5" customHeight="1" x14ac:dyDescent="0.25">
      <c r="A61" s="1131"/>
      <c r="B61" s="472" t="s">
        <v>265</v>
      </c>
      <c r="C61" s="94" t="s">
        <v>266</v>
      </c>
      <c r="D61" s="94" t="s">
        <v>265</v>
      </c>
      <c r="E61" s="92" t="s">
        <v>11</v>
      </c>
      <c r="F61" s="94"/>
      <c r="G61" s="95">
        <v>60</v>
      </c>
      <c r="H61" s="506"/>
      <c r="I61" s="588"/>
      <c r="J61" s="116">
        <v>4</v>
      </c>
      <c r="K61" s="117">
        <v>4</v>
      </c>
      <c r="L61" s="117">
        <f t="shared" si="3"/>
        <v>240</v>
      </c>
      <c r="M61" s="120">
        <f t="shared" si="4"/>
        <v>60</v>
      </c>
      <c r="N61" s="188"/>
      <c r="O61" s="442"/>
      <c r="P61" s="118">
        <v>0</v>
      </c>
      <c r="Q61" s="194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60</v>
      </c>
      <c r="T61" s="240"/>
    </row>
    <row r="62" spans="1:20" ht="22.5" customHeight="1" x14ac:dyDescent="0.25">
      <c r="A62" s="1131"/>
      <c r="B62" s="472" t="s">
        <v>337</v>
      </c>
      <c r="C62" s="94" t="s">
        <v>183</v>
      </c>
      <c r="D62" s="94" t="s">
        <v>338</v>
      </c>
      <c r="E62" s="92" t="s">
        <v>11</v>
      </c>
      <c r="F62" s="94"/>
      <c r="G62" s="95">
        <v>205</v>
      </c>
      <c r="H62" s="512"/>
      <c r="I62" s="629"/>
      <c r="J62" s="502">
        <v>4</v>
      </c>
      <c r="K62" s="117">
        <v>4</v>
      </c>
      <c r="L62" s="117">
        <f t="shared" si="3"/>
        <v>820</v>
      </c>
      <c r="M62" s="120">
        <f t="shared" si="4"/>
        <v>205</v>
      </c>
      <c r="N62" s="188"/>
      <c r="O62" s="442"/>
      <c r="P62" s="118">
        <v>0</v>
      </c>
      <c r="Q62" s="194">
        <f t="shared" si="5"/>
        <v>0</v>
      </c>
      <c r="R62" s="125">
        <f t="shared" si="6"/>
        <v>0</v>
      </c>
      <c r="S62" s="370" cm="1">
        <f t="array" ref="S62">_xlfn.IFS(E62="Air",R62,E62="Sea",M62,E62="Air+Sea",M62+R62)</f>
        <v>205</v>
      </c>
      <c r="T62" s="240"/>
    </row>
    <row r="63" spans="1:20" x14ac:dyDescent="0.25">
      <c r="A63" s="1131"/>
      <c r="B63" s="399" t="s">
        <v>403</v>
      </c>
      <c r="C63" s="99" t="s">
        <v>266</v>
      </c>
      <c r="D63" s="99"/>
      <c r="E63" s="99"/>
      <c r="F63" s="99"/>
      <c r="G63" s="100"/>
      <c r="H63" s="509"/>
      <c r="I63" s="186"/>
      <c r="J63" s="124"/>
      <c r="K63" s="136">
        <v>4</v>
      </c>
      <c r="L63" s="136">
        <f t="shared" si="3"/>
        <v>0</v>
      </c>
      <c r="M63" s="446">
        <f t="shared" si="4"/>
        <v>0</v>
      </c>
      <c r="N63" s="186"/>
      <c r="O63" s="442"/>
      <c r="P63" s="118">
        <v>0</v>
      </c>
      <c r="Q63" s="194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ht="45" x14ac:dyDescent="0.25">
      <c r="A64" s="1131"/>
      <c r="B64" s="1133" t="s">
        <v>269</v>
      </c>
      <c r="C64" s="94" t="s">
        <v>404</v>
      </c>
      <c r="D64" s="94" t="s">
        <v>405</v>
      </c>
      <c r="E64" s="92" t="s">
        <v>11</v>
      </c>
      <c r="F64" s="94">
        <v>30</v>
      </c>
      <c r="G64" s="95">
        <v>30</v>
      </c>
      <c r="H64" s="506" t="s">
        <v>663</v>
      </c>
      <c r="I64" s="588"/>
      <c r="J64" s="116">
        <v>4</v>
      </c>
      <c r="K64" s="117">
        <v>4</v>
      </c>
      <c r="L64" s="117">
        <f t="shared" si="3"/>
        <v>120</v>
      </c>
      <c r="M64" s="120">
        <f t="shared" si="4"/>
        <v>30</v>
      </c>
      <c r="N64" s="188"/>
      <c r="O64" s="442"/>
      <c r="P64" s="118">
        <v>0</v>
      </c>
      <c r="Q64" s="194">
        <f t="shared" si="5"/>
        <v>0</v>
      </c>
      <c r="R64" s="125">
        <f t="shared" si="6"/>
        <v>0</v>
      </c>
      <c r="S64" s="370" cm="1">
        <f t="array" ref="S64">_xlfn.IFS(E64="Air",R64,E64="Sea",M64,E64="Air+Sea",M64+R64)</f>
        <v>30</v>
      </c>
      <c r="T64" s="240"/>
    </row>
    <row r="65" spans="1:20" x14ac:dyDescent="0.25">
      <c r="A65" s="1131"/>
      <c r="B65" s="1133"/>
      <c r="C65" s="94" t="s">
        <v>404</v>
      </c>
      <c r="D65" s="94" t="s">
        <v>269</v>
      </c>
      <c r="E65" s="92" t="s">
        <v>11</v>
      </c>
      <c r="F65" s="94">
        <v>130</v>
      </c>
      <c r="G65" s="95">
        <v>130</v>
      </c>
      <c r="H65" s="506"/>
      <c r="I65" s="588"/>
      <c r="J65" s="116">
        <v>4</v>
      </c>
      <c r="K65" s="117">
        <v>4</v>
      </c>
      <c r="L65" s="117">
        <f t="shared" si="3"/>
        <v>520</v>
      </c>
      <c r="M65" s="120">
        <f t="shared" si="4"/>
        <v>130</v>
      </c>
      <c r="N65" s="188"/>
      <c r="O65" s="442"/>
      <c r="P65" s="118">
        <v>0</v>
      </c>
      <c r="Q65" s="194">
        <f t="shared" si="5"/>
        <v>0</v>
      </c>
      <c r="R65" s="125">
        <f t="shared" si="6"/>
        <v>0</v>
      </c>
      <c r="S65" s="370" cm="1">
        <f t="array" ref="S65">_xlfn.IFS(E65="Air",R65,E65="Sea",M65,E65="Air+Sea",M65+R65)</f>
        <v>130</v>
      </c>
      <c r="T65" s="240"/>
    </row>
    <row r="66" spans="1:20" ht="30" x14ac:dyDescent="0.25">
      <c r="A66" s="1131"/>
      <c r="B66" s="472" t="s">
        <v>531</v>
      </c>
      <c r="C66" s="94" t="s">
        <v>404</v>
      </c>
      <c r="D66" s="94" t="s">
        <v>531</v>
      </c>
      <c r="E66" s="92" t="s">
        <v>11</v>
      </c>
      <c r="F66" s="94"/>
      <c r="G66" s="95">
        <v>90</v>
      </c>
      <c r="H66" s="512"/>
      <c r="I66" s="629"/>
      <c r="J66" s="502">
        <v>4</v>
      </c>
      <c r="K66" s="117">
        <v>4</v>
      </c>
      <c r="L66" s="117">
        <f t="shared" si="3"/>
        <v>360</v>
      </c>
      <c r="M66" s="120">
        <f t="shared" si="4"/>
        <v>90</v>
      </c>
      <c r="N66" s="188"/>
      <c r="O66" s="442"/>
      <c r="P66" s="118">
        <v>0</v>
      </c>
      <c r="Q66" s="194">
        <f t="shared" si="5"/>
        <v>0</v>
      </c>
      <c r="R66" s="125">
        <f t="shared" si="6"/>
        <v>0</v>
      </c>
      <c r="S66" s="370" cm="1">
        <f t="array" ref="S66">_xlfn.IFS(E66="Air",R66,E66="Sea",M66,E66="Air+Sea",M66+R66)</f>
        <v>90</v>
      </c>
      <c r="T66" s="240"/>
    </row>
    <row r="67" spans="1:20" x14ac:dyDescent="0.25">
      <c r="A67" s="1131"/>
      <c r="B67" s="399" t="s">
        <v>406</v>
      </c>
      <c r="C67" s="99" t="s">
        <v>407</v>
      </c>
      <c r="D67" s="99"/>
      <c r="E67" s="99"/>
      <c r="F67" s="99"/>
      <c r="G67" s="100"/>
      <c r="H67" s="509"/>
      <c r="I67" s="186"/>
      <c r="J67" s="124"/>
      <c r="K67" s="136">
        <v>4</v>
      </c>
      <c r="L67" s="136">
        <f t="shared" si="3"/>
        <v>0</v>
      </c>
      <c r="M67" s="446">
        <f t="shared" si="4"/>
        <v>0</v>
      </c>
      <c r="N67" s="186"/>
      <c r="O67" s="442"/>
      <c r="P67" s="118">
        <v>0</v>
      </c>
      <c r="Q67" s="194">
        <f t="shared" si="5"/>
        <v>0</v>
      </c>
      <c r="R67" s="125">
        <f t="shared" si="6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472" t="s">
        <v>274</v>
      </c>
      <c r="C68" s="94" t="s">
        <v>407</v>
      </c>
      <c r="D68" s="94" t="s">
        <v>274</v>
      </c>
      <c r="E68" s="92" t="s">
        <v>11</v>
      </c>
      <c r="F68" s="94"/>
      <c r="G68" s="95">
        <v>60</v>
      </c>
      <c r="H68" s="506"/>
      <c r="I68" s="622"/>
      <c r="J68" s="116">
        <v>4</v>
      </c>
      <c r="K68" s="117">
        <v>4</v>
      </c>
      <c r="L68" s="117">
        <f t="shared" si="3"/>
        <v>240</v>
      </c>
      <c r="M68" s="120">
        <f t="shared" si="4"/>
        <v>60</v>
      </c>
      <c r="N68" s="186"/>
      <c r="O68" s="442"/>
      <c r="P68" s="118">
        <v>0</v>
      </c>
      <c r="Q68" s="194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60</v>
      </c>
      <c r="T68" s="240"/>
    </row>
    <row r="69" spans="1:20" x14ac:dyDescent="0.25">
      <c r="A69" s="1131"/>
      <c r="B69" s="1134" t="s">
        <v>664</v>
      </c>
      <c r="C69" s="102" t="s">
        <v>183</v>
      </c>
      <c r="D69" s="102" t="s">
        <v>665</v>
      </c>
      <c r="E69" s="97" t="s">
        <v>11</v>
      </c>
      <c r="F69" s="102">
        <v>60</v>
      </c>
      <c r="G69" s="96">
        <v>60</v>
      </c>
      <c r="H69" s="516"/>
      <c r="I69" s="623"/>
      <c r="J69" s="65">
        <v>4</v>
      </c>
      <c r="K69" s="121">
        <v>4</v>
      </c>
      <c r="L69" s="121">
        <f t="shared" si="3"/>
        <v>240</v>
      </c>
      <c r="M69" s="122">
        <f t="shared" si="4"/>
        <v>60</v>
      </c>
      <c r="N69" s="186"/>
      <c r="O69" s="442"/>
      <c r="P69" s="118">
        <v>0</v>
      </c>
      <c r="Q69" s="194">
        <f t="shared" si="5"/>
        <v>0</v>
      </c>
      <c r="R69" s="125">
        <f t="shared" si="6"/>
        <v>0</v>
      </c>
      <c r="S69" s="371" cm="1">
        <f t="array" ref="S69">_xlfn.IFS(E69="Air",R69,E69="Sea",M69,E69="Air+Sea",M69+R69)</f>
        <v>60</v>
      </c>
      <c r="T69" s="240"/>
    </row>
    <row r="70" spans="1:20" ht="25.5" customHeight="1" x14ac:dyDescent="0.25">
      <c r="A70" s="1131"/>
      <c r="B70" s="1134"/>
      <c r="C70" s="102" t="s">
        <v>266</v>
      </c>
      <c r="D70" s="102" t="s">
        <v>534</v>
      </c>
      <c r="E70" s="97" t="s">
        <v>11</v>
      </c>
      <c r="F70" s="102"/>
      <c r="G70" s="96">
        <v>180</v>
      </c>
      <c r="H70" s="516"/>
      <c r="I70" s="623"/>
      <c r="J70" s="65">
        <v>4</v>
      </c>
      <c r="K70" s="121">
        <v>4</v>
      </c>
      <c r="L70" s="121">
        <f t="shared" si="3"/>
        <v>720</v>
      </c>
      <c r="M70" s="122">
        <f t="shared" si="4"/>
        <v>180</v>
      </c>
      <c r="N70" s="186"/>
      <c r="O70" s="442"/>
      <c r="P70" s="118">
        <v>0</v>
      </c>
      <c r="Q70" s="194">
        <f t="shared" si="5"/>
        <v>0</v>
      </c>
      <c r="R70" s="125">
        <f t="shared" si="6"/>
        <v>0</v>
      </c>
      <c r="S70" s="371" cm="1">
        <f t="array" ref="S70">_xlfn.IFS(E70="Air",R70,E70="Sea",M70,E70="Air+Sea",M70+R70)</f>
        <v>180</v>
      </c>
      <c r="T70" s="240"/>
    </row>
    <row r="71" spans="1:20" ht="25.5" customHeight="1" x14ac:dyDescent="0.25">
      <c r="A71" s="1131"/>
      <c r="B71" s="1134"/>
      <c r="C71" s="102" t="s">
        <v>266</v>
      </c>
      <c r="D71" s="102" t="s">
        <v>535</v>
      </c>
      <c r="E71" s="97" t="s">
        <v>11</v>
      </c>
      <c r="F71" s="102"/>
      <c r="G71" s="96">
        <v>180</v>
      </c>
      <c r="H71" s="516"/>
      <c r="I71" s="623"/>
      <c r="J71" s="65">
        <v>4</v>
      </c>
      <c r="K71" s="121">
        <v>4</v>
      </c>
      <c r="L71" s="121">
        <f t="shared" si="3"/>
        <v>720</v>
      </c>
      <c r="M71" s="122">
        <f t="shared" si="4"/>
        <v>180</v>
      </c>
      <c r="N71" s="186"/>
      <c r="O71" s="442"/>
      <c r="P71" s="118">
        <v>0</v>
      </c>
      <c r="Q71" s="194">
        <f t="shared" si="5"/>
        <v>0</v>
      </c>
      <c r="R71" s="125">
        <f t="shared" si="6"/>
        <v>0</v>
      </c>
      <c r="S71" s="371" cm="1">
        <f t="array" ref="S71">_xlfn.IFS(E71="Air",R71,E71="Sea",M71,E71="Air+Sea",M71+R71)</f>
        <v>180</v>
      </c>
      <c r="T71" s="240"/>
    </row>
    <row r="72" spans="1:20" x14ac:dyDescent="0.25">
      <c r="A72" s="1131"/>
      <c r="B72" s="399" t="s">
        <v>408</v>
      </c>
      <c r="C72" s="99" t="s">
        <v>153</v>
      </c>
      <c r="D72" s="99" t="s">
        <v>386</v>
      </c>
      <c r="E72" s="99"/>
      <c r="F72" s="99"/>
      <c r="G72" s="100"/>
      <c r="H72" s="509"/>
      <c r="I72" s="186"/>
      <c r="J72" s="124"/>
      <c r="K72" s="136">
        <v>4</v>
      </c>
      <c r="L72" s="136">
        <f t="shared" si="3"/>
        <v>0</v>
      </c>
      <c r="M72" s="446">
        <f t="shared" si="4"/>
        <v>0</v>
      </c>
      <c r="N72" s="186"/>
      <c r="O72" s="442"/>
      <c r="P72" s="118">
        <v>0</v>
      </c>
      <c r="Q72" s="194">
        <f t="shared" si="5"/>
        <v>0</v>
      </c>
      <c r="R72" s="125">
        <f t="shared" si="6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131"/>
      <c r="B73" s="399" t="s">
        <v>381</v>
      </c>
      <c r="C73" s="99"/>
      <c r="D73" s="99" t="s">
        <v>386</v>
      </c>
      <c r="E73" s="99"/>
      <c r="F73" s="99"/>
      <c r="G73" s="100"/>
      <c r="H73" s="509"/>
      <c r="I73" s="186"/>
      <c r="J73" s="124"/>
      <c r="K73" s="136">
        <v>4</v>
      </c>
      <c r="L73" s="136">
        <f t="shared" si="3"/>
        <v>0</v>
      </c>
      <c r="M73" s="446">
        <f t="shared" si="4"/>
        <v>0</v>
      </c>
      <c r="N73" s="186"/>
      <c r="O73" s="442"/>
      <c r="P73" s="118">
        <v>0</v>
      </c>
      <c r="Q73" s="194">
        <f t="shared" si="5"/>
        <v>0</v>
      </c>
      <c r="R73" s="125">
        <f t="shared" si="6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1"/>
      <c r="B74" s="1133" t="s">
        <v>411</v>
      </c>
      <c r="C74" s="94" t="s">
        <v>183</v>
      </c>
      <c r="D74" s="94" t="s">
        <v>412</v>
      </c>
      <c r="E74" s="92" t="s">
        <v>11</v>
      </c>
      <c r="F74" s="94"/>
      <c r="G74" s="95">
        <v>20</v>
      </c>
      <c r="H74" s="506"/>
      <c r="I74" s="588"/>
      <c r="J74" s="116">
        <v>4</v>
      </c>
      <c r="K74" s="117">
        <v>4</v>
      </c>
      <c r="L74" s="117">
        <f t="shared" si="3"/>
        <v>80</v>
      </c>
      <c r="M74" s="120">
        <f t="shared" si="4"/>
        <v>20</v>
      </c>
      <c r="N74" s="188"/>
      <c r="O74" s="442"/>
      <c r="P74" s="118">
        <v>0</v>
      </c>
      <c r="Q74" s="194">
        <f t="shared" si="5"/>
        <v>0</v>
      </c>
      <c r="R74" s="125">
        <f t="shared" si="6"/>
        <v>0</v>
      </c>
      <c r="S74" s="370" cm="1">
        <f t="array" ref="S74">_xlfn.IFS(E74="Air",R74,E74="Sea",M74,E74="Air+Sea",M74+R74)</f>
        <v>20</v>
      </c>
      <c r="T74" s="240"/>
    </row>
    <row r="75" spans="1:20" x14ac:dyDescent="0.25">
      <c r="A75" s="1131"/>
      <c r="B75" s="1133"/>
      <c r="C75" s="94" t="s">
        <v>183</v>
      </c>
      <c r="D75" s="94" t="s">
        <v>306</v>
      </c>
      <c r="E75" s="92" t="s">
        <v>11</v>
      </c>
      <c r="F75" s="94"/>
      <c r="G75" s="95">
        <v>140</v>
      </c>
      <c r="H75" s="506"/>
      <c r="I75" s="588"/>
      <c r="J75" s="116">
        <v>4</v>
      </c>
      <c r="K75" s="117">
        <v>4</v>
      </c>
      <c r="L75" s="117">
        <f t="shared" si="3"/>
        <v>560</v>
      </c>
      <c r="M75" s="120">
        <f t="shared" si="4"/>
        <v>140</v>
      </c>
      <c r="N75" s="188"/>
      <c r="O75" s="442"/>
      <c r="P75" s="118">
        <v>0</v>
      </c>
      <c r="Q75" s="194">
        <f t="shared" si="5"/>
        <v>0</v>
      </c>
      <c r="R75" s="125">
        <f t="shared" si="6"/>
        <v>0</v>
      </c>
      <c r="S75" s="370" cm="1">
        <f t="array" ref="S75">_xlfn.IFS(E75="Air",R75,E75="Sea",M75,E75="Air+Sea",M75+R75)</f>
        <v>140</v>
      </c>
      <c r="T75" s="240"/>
    </row>
    <row r="76" spans="1:20" ht="14.25" customHeight="1" thickBot="1" x14ac:dyDescent="0.3">
      <c r="A76" s="1132"/>
      <c r="B76" s="399" t="s">
        <v>381</v>
      </c>
      <c r="C76" s="99"/>
      <c r="D76" s="99"/>
      <c r="E76" s="99"/>
      <c r="F76" s="99"/>
      <c r="G76" s="100"/>
      <c r="H76" s="509"/>
      <c r="I76" s="186"/>
      <c r="J76" s="124"/>
      <c r="K76" s="136">
        <v>4</v>
      </c>
      <c r="L76" s="136">
        <f t="shared" si="3"/>
        <v>0</v>
      </c>
      <c r="M76" s="446">
        <f t="shared" si="4"/>
        <v>0</v>
      </c>
      <c r="N76" s="186"/>
      <c r="O76" s="442"/>
      <c r="P76" s="118">
        <v>0</v>
      </c>
      <c r="Q76" s="194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ht="25.5" customHeight="1" x14ac:dyDescent="0.25">
      <c r="A77" s="1130" t="s">
        <v>413</v>
      </c>
      <c r="B77" s="522" t="s">
        <v>311</v>
      </c>
      <c r="C77" s="409" t="s">
        <v>311</v>
      </c>
      <c r="D77" s="409" t="s">
        <v>312</v>
      </c>
      <c r="E77" s="409"/>
      <c r="F77" s="409"/>
      <c r="G77" s="542">
        <v>180</v>
      </c>
      <c r="H77" s="519"/>
      <c r="I77" s="628"/>
      <c r="J77" s="135"/>
      <c r="K77" s="136">
        <v>4</v>
      </c>
      <c r="L77" s="136">
        <f t="shared" si="3"/>
        <v>0</v>
      </c>
      <c r="M77" s="446">
        <f t="shared" si="4"/>
        <v>0</v>
      </c>
      <c r="N77" s="188"/>
      <c r="O77" s="442"/>
      <c r="P77" s="118">
        <v>0</v>
      </c>
      <c r="Q77" s="194">
        <f t="shared" si="5"/>
        <v>0</v>
      </c>
      <c r="R77" s="125">
        <f t="shared" si="6"/>
        <v>0</v>
      </c>
      <c r="S77" s="618" t="e" cm="1">
        <f t="array" ref="S77">_xlfn.IFS(E77="Air",R77,E77="Sea",M77,E77="Air+Sea",M77+R77)</f>
        <v>#N/A</v>
      </c>
      <c r="T77" s="240"/>
    </row>
    <row r="78" spans="1:20" x14ac:dyDescent="0.25">
      <c r="A78" s="1131"/>
      <c r="B78" s="399" t="s">
        <v>381</v>
      </c>
      <c r="C78" s="99"/>
      <c r="D78" s="99"/>
      <c r="E78" s="99"/>
      <c r="F78" s="99"/>
      <c r="G78" s="100"/>
      <c r="H78" s="509"/>
      <c r="I78" s="186"/>
      <c r="J78" s="124"/>
      <c r="K78" s="136">
        <v>4</v>
      </c>
      <c r="L78" s="136">
        <f t="shared" ref="L78:L90" si="7">IF(C78="APLL BK",G78,G78*J78)</f>
        <v>0</v>
      </c>
      <c r="M78" s="446">
        <f t="shared" ref="M78:M90" si="8">IFERROR(IF(OR(E78="Sea",E78="Air+Sea"),IF(C78="APLL BK",G78*IF(I78="",1,I78),L78/K78*IF(I78="",1,I78)),0),0)</f>
        <v>0</v>
      </c>
      <c r="N78" s="186"/>
      <c r="O78" s="442"/>
      <c r="P78" s="118">
        <v>0</v>
      </c>
      <c r="Q78" s="194">
        <f t="shared" ref="Q78:Q90" si="9">IF(C78="APLL BK",G78,G78*O78)</f>
        <v>0</v>
      </c>
      <c r="R78" s="125">
        <f t="shared" ref="R78:R90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x14ac:dyDescent="0.25">
      <c r="A79" s="1131"/>
      <c r="B79" s="107" t="s">
        <v>414</v>
      </c>
      <c r="C79" s="108" t="s">
        <v>317</v>
      </c>
      <c r="D79" s="108" t="s">
        <v>318</v>
      </c>
      <c r="E79" s="108" t="s">
        <v>11</v>
      </c>
      <c r="F79" s="108">
        <v>870</v>
      </c>
      <c r="G79" s="109">
        <v>870</v>
      </c>
      <c r="H79" s="523"/>
      <c r="I79" s="630"/>
      <c r="J79" s="138">
        <v>0.125</v>
      </c>
      <c r="K79" s="139">
        <v>4</v>
      </c>
      <c r="L79" s="139">
        <f t="shared" si="7"/>
        <v>108.75</v>
      </c>
      <c r="M79" s="140">
        <f t="shared" si="8"/>
        <v>27.1875</v>
      </c>
      <c r="N79" s="188"/>
      <c r="O79" s="442"/>
      <c r="P79" s="118">
        <v>0</v>
      </c>
      <c r="Q79" s="194">
        <f t="shared" si="9"/>
        <v>0</v>
      </c>
      <c r="R79" s="125">
        <f t="shared" si="10"/>
        <v>0</v>
      </c>
      <c r="S79" s="373" cm="1">
        <f t="array" ref="S79">_xlfn.IFS(E79="Air",R79,E79="Sea",M79,E79="Air+Sea",M79+R79)</f>
        <v>27.1875</v>
      </c>
      <c r="T79" s="240"/>
    </row>
    <row r="80" spans="1:20" x14ac:dyDescent="0.25">
      <c r="A80" s="1131"/>
      <c r="B80" s="107" t="s">
        <v>415</v>
      </c>
      <c r="C80" s="108" t="s">
        <v>404</v>
      </c>
      <c r="D80" s="108" t="s">
        <v>416</v>
      </c>
      <c r="E80" s="108" t="s">
        <v>11</v>
      </c>
      <c r="F80" s="108">
        <v>240</v>
      </c>
      <c r="G80" s="109">
        <v>240</v>
      </c>
      <c r="H80" s="523"/>
      <c r="I80" s="630"/>
      <c r="J80" s="138">
        <v>8</v>
      </c>
      <c r="K80" s="139">
        <v>4</v>
      </c>
      <c r="L80" s="139">
        <f t="shared" si="7"/>
        <v>1920</v>
      </c>
      <c r="M80" s="140">
        <f t="shared" si="8"/>
        <v>480</v>
      </c>
      <c r="N80" s="190"/>
      <c r="O80" s="442"/>
      <c r="P80" s="118">
        <v>0</v>
      </c>
      <c r="Q80" s="194">
        <f t="shared" si="9"/>
        <v>0</v>
      </c>
      <c r="R80" s="125">
        <f t="shared" si="10"/>
        <v>0</v>
      </c>
      <c r="S80" s="373" cm="1">
        <f t="array" ref="S80">_xlfn.IFS(E80="Air",R80,E80="Sea",M80,E80="Air+Sea",M80+R80)</f>
        <v>480</v>
      </c>
      <c r="T80" s="240"/>
    </row>
    <row r="81" spans="1:21" x14ac:dyDescent="0.25">
      <c r="A81" s="1131"/>
      <c r="B81" s="107" t="s">
        <v>417</v>
      </c>
      <c r="C81" s="108" t="s">
        <v>418</v>
      </c>
      <c r="D81" s="108" t="s">
        <v>419</v>
      </c>
      <c r="E81" s="108" t="s">
        <v>11</v>
      </c>
      <c r="F81" s="108">
        <v>240</v>
      </c>
      <c r="G81" s="109">
        <v>240</v>
      </c>
      <c r="H81" s="523"/>
      <c r="I81" s="630"/>
      <c r="J81" s="138">
        <v>8</v>
      </c>
      <c r="K81" s="139">
        <v>4</v>
      </c>
      <c r="L81" s="139">
        <f t="shared" si="7"/>
        <v>1920</v>
      </c>
      <c r="M81" s="140">
        <f t="shared" si="8"/>
        <v>480</v>
      </c>
      <c r="N81" s="188"/>
      <c r="O81" s="442"/>
      <c r="P81" s="118">
        <v>0</v>
      </c>
      <c r="Q81" s="194">
        <f t="shared" si="9"/>
        <v>0</v>
      </c>
      <c r="R81" s="125">
        <f t="shared" si="10"/>
        <v>0</v>
      </c>
      <c r="S81" s="373" cm="1">
        <f t="array" ref="S81">_xlfn.IFS(E81="Air",R81,E81="Sea",M81,E81="Air+Sea",M81+R81)</f>
        <v>480</v>
      </c>
      <c r="T81" s="240"/>
    </row>
    <row r="82" spans="1:21" x14ac:dyDescent="0.25">
      <c r="A82" s="1131"/>
      <c r="B82" s="399" t="s">
        <v>420</v>
      </c>
      <c r="C82" s="99" t="s">
        <v>404</v>
      </c>
      <c r="D82" s="99"/>
      <c r="E82" s="99"/>
      <c r="F82" s="99"/>
      <c r="G82" s="100"/>
      <c r="H82" s="509"/>
      <c r="I82" s="186"/>
      <c r="J82" s="124"/>
      <c r="K82" s="136">
        <v>4</v>
      </c>
      <c r="L82" s="136">
        <f t="shared" si="7"/>
        <v>0</v>
      </c>
      <c r="M82" s="446">
        <f t="shared" si="8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131"/>
      <c r="B83" s="399" t="s">
        <v>421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136">
        <v>4</v>
      </c>
      <c r="L83" s="136">
        <f t="shared" si="7"/>
        <v>0</v>
      </c>
      <c r="M83" s="446">
        <f t="shared" si="8"/>
        <v>0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131"/>
      <c r="B84" s="399" t="s">
        <v>422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136">
        <v>4</v>
      </c>
      <c r="L84" s="136">
        <f t="shared" si="7"/>
        <v>0</v>
      </c>
      <c r="M84" s="446">
        <f t="shared" si="8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131"/>
      <c r="B85" s="399" t="s">
        <v>425</v>
      </c>
      <c r="C85" s="99" t="s">
        <v>311</v>
      </c>
      <c r="D85" s="99"/>
      <c r="E85" s="99"/>
      <c r="F85" s="99"/>
      <c r="G85" s="100"/>
      <c r="H85" s="509"/>
      <c r="I85" s="186"/>
      <c r="J85" s="124"/>
      <c r="K85" s="136">
        <v>4</v>
      </c>
      <c r="L85" s="136">
        <f t="shared" si="7"/>
        <v>0</v>
      </c>
      <c r="M85" s="446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131"/>
      <c r="B86" s="399" t="s">
        <v>426</v>
      </c>
      <c r="C86" s="99" t="s">
        <v>407</v>
      </c>
      <c r="D86" s="99"/>
      <c r="E86" s="99"/>
      <c r="F86" s="99"/>
      <c r="G86" s="100"/>
      <c r="H86" s="509"/>
      <c r="I86" s="186"/>
      <c r="J86" s="124"/>
      <c r="K86" s="136">
        <v>4</v>
      </c>
      <c r="L86" s="136">
        <f t="shared" si="7"/>
        <v>0</v>
      </c>
      <c r="M86" s="446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131"/>
      <c r="B87" s="399" t="s">
        <v>427</v>
      </c>
      <c r="C87" s="99" t="s">
        <v>428</v>
      </c>
      <c r="D87" s="99"/>
      <c r="E87" s="99"/>
      <c r="F87" s="99"/>
      <c r="G87" s="100"/>
      <c r="H87" s="509"/>
      <c r="I87" s="186"/>
      <c r="J87" s="124"/>
      <c r="K87" s="136">
        <v>4</v>
      </c>
      <c r="L87" s="136">
        <f t="shared" si="7"/>
        <v>0</v>
      </c>
      <c r="M87" s="446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131"/>
      <c r="B88" s="399" t="s">
        <v>429</v>
      </c>
      <c r="C88" s="99" t="s">
        <v>407</v>
      </c>
      <c r="D88" s="99"/>
      <c r="E88" s="99"/>
      <c r="F88" s="99"/>
      <c r="G88" s="100"/>
      <c r="H88" s="509"/>
      <c r="I88" s="186"/>
      <c r="J88" s="124"/>
      <c r="K88" s="136">
        <v>4</v>
      </c>
      <c r="L88" s="136">
        <f t="shared" si="7"/>
        <v>0</v>
      </c>
      <c r="M88" s="446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1" x14ac:dyDescent="0.25">
      <c r="A89" s="1131"/>
      <c r="B89" s="522" t="s">
        <v>430</v>
      </c>
      <c r="C89" s="409" t="s">
        <v>431</v>
      </c>
      <c r="D89" s="409"/>
      <c r="E89" s="409"/>
      <c r="F89" s="524"/>
      <c r="G89" s="543"/>
      <c r="H89" s="525"/>
      <c r="I89" s="631"/>
      <c r="J89" s="503"/>
      <c r="K89" s="136">
        <v>4</v>
      </c>
      <c r="L89" s="136">
        <f t="shared" si="7"/>
        <v>0</v>
      </c>
      <c r="M89" s="446">
        <f t="shared" si="8"/>
        <v>0</v>
      </c>
      <c r="N89" s="32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1" ht="15.75" thickBot="1" x14ac:dyDescent="0.3">
      <c r="A90" s="1132"/>
      <c r="B90" s="206" t="s">
        <v>432</v>
      </c>
      <c r="C90" s="526" t="s">
        <v>433</v>
      </c>
      <c r="D90" s="526"/>
      <c r="E90" s="526" t="s">
        <v>11</v>
      </c>
      <c r="F90" s="526"/>
      <c r="G90" s="544">
        <v>500</v>
      </c>
      <c r="H90" s="527"/>
      <c r="I90" s="632"/>
      <c r="J90" s="182">
        <v>0.25</v>
      </c>
      <c r="K90" s="183">
        <v>4</v>
      </c>
      <c r="L90" s="183">
        <f t="shared" si="7"/>
        <v>125</v>
      </c>
      <c r="M90" s="184">
        <f t="shared" si="8"/>
        <v>31.25</v>
      </c>
      <c r="N90" s="620"/>
      <c r="O90" s="496"/>
      <c r="P90" s="200">
        <v>0</v>
      </c>
      <c r="Q90" s="339">
        <f t="shared" si="9"/>
        <v>0</v>
      </c>
      <c r="R90" s="201">
        <f t="shared" si="10"/>
        <v>0</v>
      </c>
      <c r="S90" s="374" cm="1">
        <f t="array" ref="S90">_xlfn.IFS(E90="Air",R90,E90="Sea",M90,E90="Air+Sea",M90+R90)</f>
        <v>31.25</v>
      </c>
      <c r="T90" s="240"/>
    </row>
    <row r="91" spans="1:21" ht="15.75" thickBot="1" x14ac:dyDescent="0.3">
      <c r="A91" s="310"/>
      <c r="I91" s="160"/>
      <c r="M91" s="172"/>
      <c r="N91" s="160"/>
      <c r="S91" s="205"/>
    </row>
    <row r="92" spans="1:21" ht="90" x14ac:dyDescent="0.25">
      <c r="A92" s="310"/>
      <c r="I92" s="160"/>
      <c r="J92" s="66" t="s">
        <v>434</v>
      </c>
      <c r="K92" s="243">
        <f>IF([2]Booking_SGN!$B$2="SGN",INDEX([2]!volume,MATCH($I$11,[2]!customer,0),MATCH([2]Booking_SGN!$C$3,[2]!week,0)),0)</f>
        <v>0</v>
      </c>
      <c r="L92" s="243">
        <f>SUM(L13:L90)</f>
        <v>31468.75</v>
      </c>
      <c r="M92" s="244">
        <f>SUM(M13:M90)</f>
        <v>7599.4375</v>
      </c>
      <c r="N92" s="160"/>
      <c r="O92" s="66" t="s">
        <v>434</v>
      </c>
      <c r="P92" s="243">
        <f>IF([2]Booking_SGN!$B$2="SGN",INDEX([2]!volume,MATCH($N$11,[2]!customer,0),MATCH([2]Booking_SGN!$C$3,[2]!week,0)),0)</f>
        <v>0</v>
      </c>
      <c r="Q92" s="243">
        <f>SUM(Q13:Q91)</f>
        <v>1095</v>
      </c>
      <c r="R92" s="244">
        <f>SUM(R13:R90)</f>
        <v>0</v>
      </c>
      <c r="S92" s="245">
        <f t="shared" ref="S92:S93" si="11">R92+M92</f>
        <v>7599.4375</v>
      </c>
      <c r="T92" s="246"/>
    </row>
    <row r="93" spans="1:21" ht="15.75" thickBot="1" x14ac:dyDescent="0.3">
      <c r="A93" s="310"/>
      <c r="I93" s="160"/>
      <c r="J93" s="67" t="s">
        <v>435</v>
      </c>
      <c r="K93" s="72"/>
      <c r="L93" s="72"/>
      <c r="M93" s="247">
        <f>M92*K92/40/3600</f>
        <v>0</v>
      </c>
      <c r="N93" s="160"/>
      <c r="O93" s="67" t="s">
        <v>435</v>
      </c>
      <c r="P93" s="72"/>
      <c r="Q93" s="72"/>
      <c r="R93" s="247">
        <f>R92*P92/40/3600</f>
        <v>0</v>
      </c>
      <c r="S93" s="248">
        <f t="shared" si="11"/>
        <v>0</v>
      </c>
      <c r="T93" s="249"/>
    </row>
    <row r="94" spans="1:21" ht="15.75" thickBot="1" x14ac:dyDescent="0.3">
      <c r="A94" s="310"/>
      <c r="I94" s="162"/>
      <c r="J94" s="145"/>
      <c r="K94" s="72"/>
      <c r="L94" s="72"/>
      <c r="M94" s="165"/>
      <c r="N94" s="160"/>
      <c r="S94" s="205"/>
    </row>
    <row r="95" spans="1:21" ht="21.75" customHeight="1" x14ac:dyDescent="0.25">
      <c r="A95" s="1058" t="s">
        <v>436</v>
      </c>
      <c r="B95" s="589" t="s">
        <v>437</v>
      </c>
      <c r="C95" s="388" t="s">
        <v>183</v>
      </c>
      <c r="D95" s="388" t="s">
        <v>438</v>
      </c>
      <c r="E95" s="388" t="s">
        <v>11</v>
      </c>
      <c r="F95" s="388"/>
      <c r="G95" s="590">
        <v>20</v>
      </c>
      <c r="H95" s="591"/>
      <c r="I95" s="596"/>
      <c r="J95" s="597">
        <v>4</v>
      </c>
      <c r="K95" s="598">
        <v>4</v>
      </c>
      <c r="L95" s="598">
        <f t="shared" ref="L95:L130" si="12">IF(C95="APLL BK",G95,G95*J95)</f>
        <v>80</v>
      </c>
      <c r="M95" s="603">
        <f t="shared" ref="M95:M130" si="13">IFERROR(IF(OR(E95="Sea",E95="Air+Sea"),IF(C95="APLL BK",G95*IF(I95="",1,I95),L95/K95*IF(I95="",1,I95)),0),0)</f>
        <v>20</v>
      </c>
      <c r="N95" s="606"/>
      <c r="O95" s="607"/>
      <c r="P95" s="202">
        <v>0</v>
      </c>
      <c r="Q95" s="336">
        <f t="shared" ref="Q95:Q130" si="14">IF(C95="APLL BK",G95,G95*O95)</f>
        <v>0</v>
      </c>
      <c r="R95" s="336">
        <f t="shared" ref="R95:R130" si="15">IFERROR(IF(OR(E95="Air",E95="Air+Sea"),IF(C95="APLL BK",G95*IF(N95="",1,N95),Q95/P95*IF(N95="",1,N95)),0),0)</f>
        <v>0</v>
      </c>
      <c r="S95" s="337" cm="1">
        <f t="array" ref="S95">_xlfn.IFS(E95="Air",R95,E95="Sea",M95,E95="Air+Sea",M95+R95)</f>
        <v>20</v>
      </c>
      <c r="T95" s="240"/>
      <c r="U95" s="36"/>
    </row>
    <row r="96" spans="1:21" ht="36" customHeight="1" x14ac:dyDescent="0.25">
      <c r="A96" s="1059"/>
      <c r="B96" s="528" t="s">
        <v>439</v>
      </c>
      <c r="C96" s="94" t="s">
        <v>311</v>
      </c>
      <c r="D96" s="94" t="s">
        <v>440</v>
      </c>
      <c r="E96" s="94" t="s">
        <v>11</v>
      </c>
      <c r="F96" s="94"/>
      <c r="G96" s="95">
        <v>25</v>
      </c>
      <c r="H96" s="506"/>
      <c r="I96" s="588"/>
      <c r="J96" s="529">
        <v>1</v>
      </c>
      <c r="K96" s="549">
        <v>4</v>
      </c>
      <c r="L96" s="549">
        <f t="shared" si="12"/>
        <v>25</v>
      </c>
      <c r="M96" s="604">
        <f t="shared" si="13"/>
        <v>6.25</v>
      </c>
      <c r="N96" s="156"/>
      <c r="O96" s="531"/>
      <c r="P96" s="118">
        <v>0</v>
      </c>
      <c r="Q96" s="194">
        <f t="shared" si="14"/>
        <v>0</v>
      </c>
      <c r="R96" s="194">
        <f t="shared" si="15"/>
        <v>0</v>
      </c>
      <c r="S96" s="338" cm="1">
        <f t="array" ref="S96">_xlfn.IFS(E96="Air",R96,E96="Sea",M96,E96="Air+Sea",M96+R96)</f>
        <v>6.25</v>
      </c>
      <c r="T96" s="240"/>
      <c r="U96" s="36"/>
    </row>
    <row r="97" spans="1:21" ht="18.75" customHeight="1" x14ac:dyDescent="0.25">
      <c r="A97" s="1059"/>
      <c r="B97" s="528"/>
      <c r="C97" s="94" t="s">
        <v>311</v>
      </c>
      <c r="D97" s="94" t="s">
        <v>441</v>
      </c>
      <c r="E97" s="94" t="s">
        <v>11</v>
      </c>
      <c r="F97" s="94"/>
      <c r="G97" s="95">
        <v>5</v>
      </c>
      <c r="H97" s="506"/>
      <c r="I97" s="588"/>
      <c r="J97" s="529">
        <v>1</v>
      </c>
      <c r="K97" s="549">
        <v>4</v>
      </c>
      <c r="L97" s="549">
        <f t="shared" si="12"/>
        <v>5</v>
      </c>
      <c r="M97" s="604">
        <f t="shared" si="13"/>
        <v>1.25</v>
      </c>
      <c r="N97" s="156"/>
      <c r="O97" s="531"/>
      <c r="P97" s="118">
        <v>0</v>
      </c>
      <c r="Q97" s="194">
        <f t="shared" si="14"/>
        <v>0</v>
      </c>
      <c r="R97" s="194">
        <f t="shared" si="15"/>
        <v>0</v>
      </c>
      <c r="S97" s="338" cm="1">
        <f t="array" ref="S97">_xlfn.IFS(E97="Air",R97,E97="Sea",M97,E97="Air+Sea",M97+R97)</f>
        <v>1.25</v>
      </c>
      <c r="T97" s="240"/>
      <c r="U97" s="36"/>
    </row>
    <row r="98" spans="1:21" ht="27" customHeight="1" x14ac:dyDescent="0.25">
      <c r="A98" s="1059"/>
      <c r="B98" s="528"/>
      <c r="C98" s="94" t="s">
        <v>311</v>
      </c>
      <c r="D98" s="94" t="s">
        <v>442</v>
      </c>
      <c r="E98" s="94" t="s">
        <v>11</v>
      </c>
      <c r="F98" s="94"/>
      <c r="G98" s="95">
        <v>5</v>
      </c>
      <c r="H98" s="506"/>
      <c r="I98" s="588"/>
      <c r="J98" s="529">
        <v>1</v>
      </c>
      <c r="K98" s="549">
        <v>4</v>
      </c>
      <c r="L98" s="549">
        <f t="shared" si="12"/>
        <v>5</v>
      </c>
      <c r="M98" s="604">
        <f t="shared" si="13"/>
        <v>1.25</v>
      </c>
      <c r="N98" s="156"/>
      <c r="O98" s="531"/>
      <c r="P98" s="118">
        <v>0</v>
      </c>
      <c r="Q98" s="194">
        <f t="shared" si="14"/>
        <v>0</v>
      </c>
      <c r="R98" s="194">
        <f t="shared" si="15"/>
        <v>0</v>
      </c>
      <c r="S98" s="338" cm="1">
        <f t="array" ref="S98">_xlfn.IFS(E98="Air",R98,E98="Sea",M98,E98="Air+Sea",M98+R98)</f>
        <v>1.25</v>
      </c>
      <c r="T98" s="240"/>
      <c r="U98" s="36"/>
    </row>
    <row r="99" spans="1:21" ht="45" x14ac:dyDescent="0.25">
      <c r="A99" s="1059"/>
      <c r="B99" s="528" t="s">
        <v>443</v>
      </c>
      <c r="C99" s="94" t="s">
        <v>153</v>
      </c>
      <c r="D99" s="94" t="s">
        <v>666</v>
      </c>
      <c r="E99" s="94" t="s">
        <v>11</v>
      </c>
      <c r="F99" s="94"/>
      <c r="G99" s="95">
        <v>10</v>
      </c>
      <c r="H99" s="506"/>
      <c r="I99" s="588"/>
      <c r="J99" s="529"/>
      <c r="K99" s="549">
        <v>4</v>
      </c>
      <c r="L99" s="549">
        <f t="shared" si="12"/>
        <v>10</v>
      </c>
      <c r="M99" s="604">
        <f t="shared" si="13"/>
        <v>10</v>
      </c>
      <c r="N99" s="156"/>
      <c r="O99" s="531"/>
      <c r="P99" s="118">
        <v>0</v>
      </c>
      <c r="Q99" s="194">
        <f t="shared" si="14"/>
        <v>10</v>
      </c>
      <c r="R99" s="194">
        <f t="shared" si="15"/>
        <v>0</v>
      </c>
      <c r="S99" s="338" cm="1">
        <f t="array" ref="S99">_xlfn.IFS(E99="Air",R99,E99="Sea",M99,E99="Air+Sea",M99+R99)</f>
        <v>10</v>
      </c>
      <c r="T99" s="240"/>
      <c r="U99" s="36"/>
    </row>
    <row r="100" spans="1:21" x14ac:dyDescent="0.25">
      <c r="A100" s="1059"/>
      <c r="B100" s="528"/>
      <c r="C100" s="94" t="s">
        <v>153</v>
      </c>
      <c r="D100" s="94" t="s">
        <v>445</v>
      </c>
      <c r="E100" s="94" t="s">
        <v>11</v>
      </c>
      <c r="F100" s="94"/>
      <c r="G100" s="95">
        <v>35</v>
      </c>
      <c r="H100" s="506"/>
      <c r="I100" s="588"/>
      <c r="J100" s="529"/>
      <c r="K100" s="549">
        <v>4</v>
      </c>
      <c r="L100" s="549">
        <f t="shared" si="12"/>
        <v>35</v>
      </c>
      <c r="M100" s="604">
        <f t="shared" si="13"/>
        <v>35</v>
      </c>
      <c r="N100" s="156"/>
      <c r="O100" s="531"/>
      <c r="P100" s="118">
        <v>0</v>
      </c>
      <c r="Q100" s="194">
        <f t="shared" si="14"/>
        <v>35</v>
      </c>
      <c r="R100" s="194">
        <f t="shared" si="15"/>
        <v>0</v>
      </c>
      <c r="S100" s="338" cm="1">
        <f t="array" ref="S100">_xlfn.IFS(E100="Air",R100,E100="Sea",M100,E100="Air+Sea",M100+R100)</f>
        <v>35</v>
      </c>
      <c r="T100" s="240"/>
    </row>
    <row r="101" spans="1:21" x14ac:dyDescent="0.25">
      <c r="A101" s="1059"/>
      <c r="B101" s="528"/>
      <c r="C101" s="94" t="s">
        <v>153</v>
      </c>
      <c r="D101" s="94" t="s">
        <v>243</v>
      </c>
      <c r="E101" s="94" t="s">
        <v>11</v>
      </c>
      <c r="F101" s="94"/>
      <c r="G101" s="95">
        <v>5</v>
      </c>
      <c r="H101" s="506"/>
      <c r="I101" s="588"/>
      <c r="J101" s="529"/>
      <c r="K101" s="549">
        <v>4</v>
      </c>
      <c r="L101" s="549">
        <f t="shared" si="12"/>
        <v>5</v>
      </c>
      <c r="M101" s="604">
        <f t="shared" si="13"/>
        <v>5</v>
      </c>
      <c r="N101" s="156"/>
      <c r="O101" s="531"/>
      <c r="P101" s="118">
        <v>0</v>
      </c>
      <c r="Q101" s="194">
        <f t="shared" si="14"/>
        <v>5</v>
      </c>
      <c r="R101" s="194">
        <f t="shared" si="15"/>
        <v>0</v>
      </c>
      <c r="S101" s="338" cm="1">
        <f t="array" ref="S101">_xlfn.IFS(E101="Air",R101,E101="Sea",M101,E101="Air+Sea",M101+R101)</f>
        <v>5</v>
      </c>
      <c r="T101" s="240"/>
      <c r="U101" s="36"/>
    </row>
    <row r="102" spans="1:21" x14ac:dyDescent="0.25">
      <c r="A102" s="1059"/>
      <c r="B102" s="528"/>
      <c r="C102" s="94" t="s">
        <v>153</v>
      </c>
      <c r="D102" s="94" t="s">
        <v>446</v>
      </c>
      <c r="E102" s="94" t="s">
        <v>11</v>
      </c>
      <c r="F102" s="94"/>
      <c r="G102" s="95">
        <v>10</v>
      </c>
      <c r="H102" s="506"/>
      <c r="I102" s="588"/>
      <c r="J102" s="529"/>
      <c r="K102" s="549">
        <v>4</v>
      </c>
      <c r="L102" s="549">
        <f t="shared" si="12"/>
        <v>10</v>
      </c>
      <c r="M102" s="604">
        <f t="shared" si="13"/>
        <v>10</v>
      </c>
      <c r="N102" s="156"/>
      <c r="O102" s="531"/>
      <c r="P102" s="118">
        <v>0</v>
      </c>
      <c r="Q102" s="194">
        <f t="shared" si="14"/>
        <v>10</v>
      </c>
      <c r="R102" s="194">
        <f t="shared" si="15"/>
        <v>0</v>
      </c>
      <c r="S102" s="338" cm="1">
        <f t="array" ref="S102">_xlfn.IFS(E102="Air",R102,E102="Sea",M102,E102="Air+Sea",M102+R102)</f>
        <v>10</v>
      </c>
      <c r="T102" s="240"/>
      <c r="U102" s="36"/>
    </row>
    <row r="103" spans="1:21" x14ac:dyDescent="0.25">
      <c r="A103" s="1059"/>
      <c r="B103" s="528" t="s">
        <v>414</v>
      </c>
      <c r="C103" s="94" t="s">
        <v>317</v>
      </c>
      <c r="D103" s="94" t="s">
        <v>318</v>
      </c>
      <c r="E103" s="94" t="s">
        <v>11</v>
      </c>
      <c r="F103" s="94">
        <v>870</v>
      </c>
      <c r="G103" s="95"/>
      <c r="H103" s="506"/>
      <c r="I103" s="588"/>
      <c r="J103" s="529">
        <v>0</v>
      </c>
      <c r="K103" s="549">
        <v>4</v>
      </c>
      <c r="L103" s="549">
        <f t="shared" si="12"/>
        <v>0</v>
      </c>
      <c r="M103" s="604">
        <f t="shared" si="13"/>
        <v>0</v>
      </c>
      <c r="N103" s="156"/>
      <c r="O103" s="531"/>
      <c r="P103" s="118">
        <v>0</v>
      </c>
      <c r="Q103" s="194">
        <f t="shared" si="14"/>
        <v>0</v>
      </c>
      <c r="R103" s="194">
        <f t="shared" si="15"/>
        <v>0</v>
      </c>
      <c r="S103" s="338" cm="1">
        <f t="array" ref="S103">_xlfn.IFS(E103="Air",R103,E103="Sea",M103,E103="Air+Sea",M103+R103)</f>
        <v>0</v>
      </c>
      <c r="T103" s="240"/>
      <c r="U103" s="36"/>
    </row>
    <row r="104" spans="1:21" x14ac:dyDescent="0.25">
      <c r="A104" s="1059"/>
      <c r="B104" s="528" t="s">
        <v>415</v>
      </c>
      <c r="C104" s="94" t="s">
        <v>404</v>
      </c>
      <c r="D104" s="94" t="s">
        <v>416</v>
      </c>
      <c r="E104" s="94" t="s">
        <v>11</v>
      </c>
      <c r="F104" s="94">
        <v>180</v>
      </c>
      <c r="G104" s="95"/>
      <c r="H104" s="506"/>
      <c r="I104" s="588"/>
      <c r="J104" s="529">
        <v>0.25</v>
      </c>
      <c r="K104" s="549">
        <v>4</v>
      </c>
      <c r="L104" s="549">
        <f t="shared" si="12"/>
        <v>0</v>
      </c>
      <c r="M104" s="604">
        <f t="shared" si="13"/>
        <v>0</v>
      </c>
      <c r="N104" s="156"/>
      <c r="O104" s="531"/>
      <c r="P104" s="118">
        <v>0</v>
      </c>
      <c r="Q104" s="194">
        <f t="shared" si="14"/>
        <v>0</v>
      </c>
      <c r="R104" s="194">
        <f t="shared" si="15"/>
        <v>0</v>
      </c>
      <c r="S104" s="338" cm="1">
        <f t="array" ref="S104">_xlfn.IFS(E104="Air",R104,E104="Sea",M104,E104="Air+Sea",M104+R104)</f>
        <v>0</v>
      </c>
      <c r="T104" s="240"/>
      <c r="U104" s="36"/>
    </row>
    <row r="105" spans="1:21" x14ac:dyDescent="0.25">
      <c r="A105" s="1059"/>
      <c r="B105" s="528" t="s">
        <v>417</v>
      </c>
      <c r="C105" s="94" t="s">
        <v>418</v>
      </c>
      <c r="D105" s="94" t="s">
        <v>419</v>
      </c>
      <c r="E105" s="94" t="s">
        <v>11</v>
      </c>
      <c r="F105" s="94">
        <v>90</v>
      </c>
      <c r="G105" s="95"/>
      <c r="H105" s="506"/>
      <c r="I105" s="588"/>
      <c r="J105" s="529">
        <v>0.25</v>
      </c>
      <c r="K105" s="549">
        <v>4</v>
      </c>
      <c r="L105" s="549">
        <f t="shared" si="12"/>
        <v>0</v>
      </c>
      <c r="M105" s="604">
        <f t="shared" si="13"/>
        <v>0</v>
      </c>
      <c r="N105" s="156"/>
      <c r="O105" s="531"/>
      <c r="P105" s="118">
        <v>0</v>
      </c>
      <c r="Q105" s="194">
        <f t="shared" si="14"/>
        <v>0</v>
      </c>
      <c r="R105" s="194">
        <f t="shared" si="15"/>
        <v>0</v>
      </c>
      <c r="S105" s="338" cm="1">
        <f t="array" ref="S105">_xlfn.IFS(E105="Air",R105,E105="Sea",M105,E105="Air+Sea",M105+R105)</f>
        <v>0</v>
      </c>
      <c r="T105" s="240"/>
      <c r="U105" s="36"/>
    </row>
    <row r="106" spans="1:21" ht="30" x14ac:dyDescent="0.25">
      <c r="A106" s="1059"/>
      <c r="B106" s="530" t="s">
        <v>447</v>
      </c>
      <c r="C106" s="401" t="s">
        <v>153</v>
      </c>
      <c r="D106" s="401" t="s">
        <v>448</v>
      </c>
      <c r="E106" s="401"/>
      <c r="F106" s="401"/>
      <c r="G106" s="545">
        <v>18</v>
      </c>
      <c r="H106" s="509"/>
      <c r="I106" s="188"/>
      <c r="J106" s="531"/>
      <c r="K106" s="550">
        <v>4</v>
      </c>
      <c r="L106" s="550">
        <f t="shared" si="12"/>
        <v>18</v>
      </c>
      <c r="M106" s="605">
        <f t="shared" si="13"/>
        <v>0</v>
      </c>
      <c r="N106" s="156"/>
      <c r="O106" s="531"/>
      <c r="P106" s="118">
        <v>0</v>
      </c>
      <c r="Q106" s="194">
        <f t="shared" si="14"/>
        <v>18</v>
      </c>
      <c r="R106" s="194">
        <f t="shared" si="15"/>
        <v>0</v>
      </c>
      <c r="S106" s="125" t="e" cm="1">
        <f t="array" ref="S106">_xlfn.IFS(E106="Air",R106,E106="Sea",M106,E106="Air+Sea",M106+R106)</f>
        <v>#N/A</v>
      </c>
      <c r="T106" s="240"/>
      <c r="U106" s="36"/>
    </row>
    <row r="107" spans="1:21" ht="30" x14ac:dyDescent="0.25">
      <c r="A107" s="1059"/>
      <c r="B107" s="530" t="s">
        <v>449</v>
      </c>
      <c r="C107" s="401" t="s">
        <v>153</v>
      </c>
      <c r="D107" s="401" t="s">
        <v>450</v>
      </c>
      <c r="E107" s="401"/>
      <c r="F107" s="401"/>
      <c r="G107" s="545">
        <v>20</v>
      </c>
      <c r="H107" s="509"/>
      <c r="I107" s="188"/>
      <c r="J107" s="531"/>
      <c r="K107" s="550">
        <v>4</v>
      </c>
      <c r="L107" s="550">
        <f t="shared" si="12"/>
        <v>20</v>
      </c>
      <c r="M107" s="605">
        <f t="shared" si="13"/>
        <v>0</v>
      </c>
      <c r="N107" s="156"/>
      <c r="O107" s="531"/>
      <c r="P107" s="118">
        <v>0</v>
      </c>
      <c r="Q107" s="194">
        <f t="shared" si="14"/>
        <v>20</v>
      </c>
      <c r="R107" s="194">
        <f t="shared" si="15"/>
        <v>0</v>
      </c>
      <c r="S107" s="125" t="e" cm="1">
        <f t="array" ref="S107">_xlfn.IFS(E107="Air",R107,E107="Sea",M107,E107="Air+Sea",M107+R107)</f>
        <v>#N/A</v>
      </c>
      <c r="T107" s="240"/>
      <c r="U107" s="36"/>
    </row>
    <row r="108" spans="1:21" ht="25.5" customHeight="1" x14ac:dyDescent="0.25">
      <c r="A108" s="1059"/>
      <c r="B108" s="530"/>
      <c r="C108" s="401" t="s">
        <v>153</v>
      </c>
      <c r="D108" s="401" t="s">
        <v>451</v>
      </c>
      <c r="E108" s="401"/>
      <c r="F108" s="401"/>
      <c r="G108" s="545">
        <v>45</v>
      </c>
      <c r="H108" s="509"/>
      <c r="I108" s="188"/>
      <c r="J108" s="531"/>
      <c r="K108" s="550">
        <v>4</v>
      </c>
      <c r="L108" s="550">
        <f t="shared" si="12"/>
        <v>45</v>
      </c>
      <c r="M108" s="605">
        <f t="shared" si="13"/>
        <v>0</v>
      </c>
      <c r="N108" s="156"/>
      <c r="O108" s="531"/>
      <c r="P108" s="118">
        <v>0</v>
      </c>
      <c r="Q108" s="194">
        <f t="shared" si="14"/>
        <v>45</v>
      </c>
      <c r="R108" s="194">
        <f t="shared" si="15"/>
        <v>0</v>
      </c>
      <c r="S108" s="125" t="e" cm="1">
        <f t="array" ref="S108">_xlfn.IFS(E108="Air",R108,E108="Sea",M108,E108="Air+Sea",M108+R108)</f>
        <v>#N/A</v>
      </c>
      <c r="T108" s="240"/>
      <c r="U108" s="36"/>
    </row>
    <row r="109" spans="1:21" x14ac:dyDescent="0.25">
      <c r="A109" s="1059"/>
      <c r="B109" s="530"/>
      <c r="C109" s="401" t="s">
        <v>153</v>
      </c>
      <c r="D109" s="401" t="s">
        <v>452</v>
      </c>
      <c r="E109" s="401"/>
      <c r="F109" s="401"/>
      <c r="G109" s="545">
        <v>35</v>
      </c>
      <c r="H109" s="509"/>
      <c r="I109" s="188"/>
      <c r="J109" s="531"/>
      <c r="K109" s="550">
        <v>4</v>
      </c>
      <c r="L109" s="550">
        <f t="shared" si="12"/>
        <v>35</v>
      </c>
      <c r="M109" s="605">
        <f t="shared" si="13"/>
        <v>0</v>
      </c>
      <c r="N109" s="156"/>
      <c r="O109" s="531"/>
      <c r="P109" s="118">
        <v>0</v>
      </c>
      <c r="Q109" s="194">
        <f t="shared" si="14"/>
        <v>35</v>
      </c>
      <c r="R109" s="194">
        <f t="shared" si="15"/>
        <v>0</v>
      </c>
      <c r="S109" s="125" t="e" cm="1">
        <f t="array" ref="S109">_xlfn.IFS(E109="Air",R109,E109="Sea",M109,E109="Air+Sea",M109+R109)</f>
        <v>#N/A</v>
      </c>
      <c r="T109" s="240"/>
      <c r="U109" s="36"/>
    </row>
    <row r="110" spans="1:21" x14ac:dyDescent="0.25">
      <c r="A110" s="1059"/>
      <c r="B110" s="530" t="s">
        <v>453</v>
      </c>
      <c r="C110" s="401" t="s">
        <v>153</v>
      </c>
      <c r="D110" s="401" t="s">
        <v>454</v>
      </c>
      <c r="E110" s="401"/>
      <c r="F110" s="401"/>
      <c r="G110" s="545">
        <v>30</v>
      </c>
      <c r="H110" s="509"/>
      <c r="I110" s="188"/>
      <c r="J110" s="531"/>
      <c r="K110" s="550">
        <v>4</v>
      </c>
      <c r="L110" s="550">
        <f t="shared" si="12"/>
        <v>30</v>
      </c>
      <c r="M110" s="605">
        <f t="shared" si="13"/>
        <v>0</v>
      </c>
      <c r="N110" s="156"/>
      <c r="O110" s="531"/>
      <c r="P110" s="118">
        <v>0</v>
      </c>
      <c r="Q110" s="194">
        <f t="shared" si="14"/>
        <v>30</v>
      </c>
      <c r="R110" s="194">
        <f t="shared" si="15"/>
        <v>0</v>
      </c>
      <c r="S110" s="125" t="e" cm="1">
        <f t="array" ref="S110">_xlfn.IFS(E110="Air",R110,E110="Sea",M110,E110="Air+Sea",M110+R110)</f>
        <v>#N/A</v>
      </c>
      <c r="T110" s="240"/>
      <c r="U110" s="36"/>
    </row>
    <row r="111" spans="1:21" x14ac:dyDescent="0.25">
      <c r="A111" s="1059"/>
      <c r="B111" s="530" t="s">
        <v>455</v>
      </c>
      <c r="C111" s="401" t="s">
        <v>456</v>
      </c>
      <c r="D111" s="401" t="s">
        <v>457</v>
      </c>
      <c r="E111" s="401"/>
      <c r="F111" s="401"/>
      <c r="G111" s="545">
        <v>20</v>
      </c>
      <c r="H111" s="509"/>
      <c r="I111" s="188"/>
      <c r="J111" s="531">
        <v>4</v>
      </c>
      <c r="K111" s="550">
        <v>4</v>
      </c>
      <c r="L111" s="550">
        <f t="shared" si="12"/>
        <v>80</v>
      </c>
      <c r="M111" s="605">
        <f t="shared" si="13"/>
        <v>0</v>
      </c>
      <c r="N111" s="156"/>
      <c r="O111" s="531"/>
      <c r="P111" s="118">
        <v>0</v>
      </c>
      <c r="Q111" s="194">
        <f t="shared" si="14"/>
        <v>0</v>
      </c>
      <c r="R111" s="194">
        <f t="shared" si="15"/>
        <v>0</v>
      </c>
      <c r="S111" s="125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059"/>
      <c r="B112" s="528" t="s">
        <v>458</v>
      </c>
      <c r="C112" s="94" t="s">
        <v>456</v>
      </c>
      <c r="D112" s="94" t="s">
        <v>459</v>
      </c>
      <c r="E112" s="94" t="s">
        <v>11</v>
      </c>
      <c r="F112" s="94"/>
      <c r="G112" s="95">
        <v>70</v>
      </c>
      <c r="H112" s="506"/>
      <c r="I112" s="588"/>
      <c r="J112" s="529">
        <v>4</v>
      </c>
      <c r="K112" s="549">
        <v>4</v>
      </c>
      <c r="L112" s="549">
        <f t="shared" si="12"/>
        <v>280</v>
      </c>
      <c r="M112" s="604">
        <f t="shared" si="13"/>
        <v>70</v>
      </c>
      <c r="N112" s="156"/>
      <c r="O112" s="531"/>
      <c r="P112" s="118">
        <v>0</v>
      </c>
      <c r="Q112" s="194">
        <f t="shared" si="14"/>
        <v>0</v>
      </c>
      <c r="R112" s="194">
        <f t="shared" si="15"/>
        <v>0</v>
      </c>
      <c r="S112" s="338" cm="1">
        <f t="array" ref="S112">_xlfn.IFS(E112="Air",R112,E112="Sea",M112,E112="Air+Sea",M112+R112)</f>
        <v>70</v>
      </c>
      <c r="T112" s="240"/>
      <c r="U112" s="36"/>
    </row>
    <row r="113" spans="1:21" x14ac:dyDescent="0.25">
      <c r="A113" s="1059"/>
      <c r="B113" s="528"/>
      <c r="C113" s="94" t="s">
        <v>456</v>
      </c>
      <c r="D113" s="94" t="s">
        <v>460</v>
      </c>
      <c r="E113" s="94" t="s">
        <v>11</v>
      </c>
      <c r="F113" s="94"/>
      <c r="G113" s="95">
        <v>75</v>
      </c>
      <c r="H113" s="506"/>
      <c r="I113" s="588"/>
      <c r="J113" s="529"/>
      <c r="K113" s="549">
        <v>4</v>
      </c>
      <c r="L113" s="549">
        <f t="shared" si="12"/>
        <v>0</v>
      </c>
      <c r="M113" s="604">
        <f t="shared" si="13"/>
        <v>0</v>
      </c>
      <c r="N113" s="156"/>
      <c r="O113" s="531"/>
      <c r="P113" s="118">
        <v>0</v>
      </c>
      <c r="Q113" s="194">
        <f t="shared" si="14"/>
        <v>0</v>
      </c>
      <c r="R113" s="194">
        <f t="shared" si="15"/>
        <v>0</v>
      </c>
      <c r="S113" s="338" cm="1">
        <f t="array" ref="S113">_xlfn.IFS(E113="Air",R113,E113="Sea",M113,E113="Air+Sea",M113+R113)</f>
        <v>0</v>
      </c>
      <c r="T113" s="240"/>
      <c r="U113" s="36"/>
    </row>
    <row r="114" spans="1:21" x14ac:dyDescent="0.25">
      <c r="A114" s="1059"/>
      <c r="B114" s="528"/>
      <c r="C114" s="94" t="s">
        <v>153</v>
      </c>
      <c r="D114" s="94" t="s">
        <v>461</v>
      </c>
      <c r="E114" s="94" t="s">
        <v>11</v>
      </c>
      <c r="F114" s="94"/>
      <c r="G114" s="95">
        <v>75</v>
      </c>
      <c r="H114" s="506"/>
      <c r="I114" s="588"/>
      <c r="J114" s="529"/>
      <c r="K114" s="549">
        <v>4</v>
      </c>
      <c r="L114" s="549">
        <f t="shared" si="12"/>
        <v>75</v>
      </c>
      <c r="M114" s="604">
        <f t="shared" si="13"/>
        <v>75</v>
      </c>
      <c r="N114" s="156"/>
      <c r="O114" s="531"/>
      <c r="P114" s="118">
        <v>0</v>
      </c>
      <c r="Q114" s="194">
        <f t="shared" si="14"/>
        <v>75</v>
      </c>
      <c r="R114" s="194">
        <f t="shared" si="15"/>
        <v>0</v>
      </c>
      <c r="S114" s="338" cm="1">
        <f t="array" ref="S114">_xlfn.IFS(E114="Air",R114,E114="Sea",M114,E114="Air+Sea",M114+R114)</f>
        <v>75</v>
      </c>
      <c r="T114" s="240"/>
      <c r="U114" s="36"/>
    </row>
    <row r="115" spans="1:21" x14ac:dyDescent="0.25">
      <c r="A115" s="1059"/>
      <c r="B115" s="528"/>
      <c r="C115" s="94" t="s">
        <v>153</v>
      </c>
      <c r="D115" s="94" t="s">
        <v>462</v>
      </c>
      <c r="E115" s="94" t="s">
        <v>11</v>
      </c>
      <c r="F115" s="94"/>
      <c r="G115" s="95">
        <v>75</v>
      </c>
      <c r="H115" s="506"/>
      <c r="I115" s="588"/>
      <c r="J115" s="529"/>
      <c r="K115" s="549">
        <v>4</v>
      </c>
      <c r="L115" s="549">
        <f t="shared" si="12"/>
        <v>75</v>
      </c>
      <c r="M115" s="604">
        <f t="shared" si="13"/>
        <v>75</v>
      </c>
      <c r="N115" s="156"/>
      <c r="O115" s="531"/>
      <c r="P115" s="118">
        <v>0</v>
      </c>
      <c r="Q115" s="194">
        <f t="shared" si="14"/>
        <v>75</v>
      </c>
      <c r="R115" s="194">
        <f t="shared" si="15"/>
        <v>0</v>
      </c>
      <c r="S115" s="338" cm="1">
        <f t="array" ref="S115">_xlfn.IFS(E115="Air",R115,E115="Sea",M115,E115="Air+Sea",M115+R115)</f>
        <v>75</v>
      </c>
      <c r="T115" s="240"/>
      <c r="U115" s="36"/>
    </row>
    <row r="116" spans="1:21" x14ac:dyDescent="0.25">
      <c r="A116" s="1059"/>
      <c r="B116" s="528" t="s">
        <v>463</v>
      </c>
      <c r="C116" s="94" t="s">
        <v>456</v>
      </c>
      <c r="D116" s="94" t="s">
        <v>464</v>
      </c>
      <c r="E116" s="94" t="s">
        <v>11</v>
      </c>
      <c r="F116" s="94"/>
      <c r="G116" s="95">
        <v>5</v>
      </c>
      <c r="H116" s="506"/>
      <c r="I116" s="588"/>
      <c r="J116" s="529">
        <v>4</v>
      </c>
      <c r="K116" s="549">
        <v>4</v>
      </c>
      <c r="L116" s="549">
        <f t="shared" si="12"/>
        <v>20</v>
      </c>
      <c r="M116" s="604">
        <f t="shared" si="13"/>
        <v>5</v>
      </c>
      <c r="N116" s="156"/>
      <c r="O116" s="531"/>
      <c r="P116" s="118">
        <v>0</v>
      </c>
      <c r="Q116" s="194">
        <f t="shared" si="14"/>
        <v>0</v>
      </c>
      <c r="R116" s="194">
        <f t="shared" si="15"/>
        <v>0</v>
      </c>
      <c r="S116" s="338" cm="1">
        <f t="array" ref="S116">_xlfn.IFS(E116="Air",R116,E116="Sea",M116,E116="Air+Sea",M116+R116)</f>
        <v>5</v>
      </c>
      <c r="T116" s="240"/>
      <c r="U116" s="36"/>
    </row>
    <row r="117" spans="1:21" ht="16.5" customHeight="1" x14ac:dyDescent="0.25">
      <c r="A117" s="1059"/>
      <c r="B117" s="528"/>
      <c r="C117" s="94" t="s">
        <v>456</v>
      </c>
      <c r="D117" s="94" t="s">
        <v>465</v>
      </c>
      <c r="E117" s="94" t="s">
        <v>11</v>
      </c>
      <c r="F117" s="94"/>
      <c r="G117" s="95">
        <v>15</v>
      </c>
      <c r="H117" s="506"/>
      <c r="I117" s="588"/>
      <c r="J117" s="529">
        <v>4</v>
      </c>
      <c r="K117" s="549">
        <v>4</v>
      </c>
      <c r="L117" s="549">
        <f t="shared" si="12"/>
        <v>60</v>
      </c>
      <c r="M117" s="604">
        <f t="shared" si="13"/>
        <v>15</v>
      </c>
      <c r="N117" s="156"/>
      <c r="O117" s="531"/>
      <c r="P117" s="118">
        <v>0</v>
      </c>
      <c r="Q117" s="194">
        <f t="shared" si="14"/>
        <v>0</v>
      </c>
      <c r="R117" s="194">
        <f t="shared" si="15"/>
        <v>0</v>
      </c>
      <c r="S117" s="338" cm="1">
        <f t="array" ref="S117">_xlfn.IFS(E117="Air",R117,E117="Sea",M117,E117="Air+Sea",M117+R117)</f>
        <v>15</v>
      </c>
      <c r="T117" s="240"/>
      <c r="U117" s="36"/>
    </row>
    <row r="118" spans="1:21" x14ac:dyDescent="0.25">
      <c r="A118" s="1059"/>
      <c r="B118" s="528"/>
      <c r="C118" s="94" t="s">
        <v>456</v>
      </c>
      <c r="D118" s="94" t="s">
        <v>466</v>
      </c>
      <c r="E118" s="94" t="s">
        <v>11</v>
      </c>
      <c r="F118" s="94"/>
      <c r="G118" s="95">
        <v>40</v>
      </c>
      <c r="H118" s="506"/>
      <c r="I118" s="588"/>
      <c r="J118" s="529">
        <v>4</v>
      </c>
      <c r="K118" s="549">
        <v>4</v>
      </c>
      <c r="L118" s="549">
        <f t="shared" si="12"/>
        <v>160</v>
      </c>
      <c r="M118" s="604">
        <f t="shared" si="13"/>
        <v>40</v>
      </c>
      <c r="N118" s="156"/>
      <c r="O118" s="531"/>
      <c r="P118" s="118">
        <v>0</v>
      </c>
      <c r="Q118" s="194">
        <f t="shared" si="14"/>
        <v>0</v>
      </c>
      <c r="R118" s="194">
        <f t="shared" si="15"/>
        <v>0</v>
      </c>
      <c r="S118" s="338" cm="1">
        <f t="array" ref="S118">_xlfn.IFS(E118="Air",R118,E118="Sea",M118,E118="Air+Sea",M118+R118)</f>
        <v>40</v>
      </c>
      <c r="T118" s="240"/>
      <c r="U118" s="36"/>
    </row>
    <row r="119" spans="1:21" x14ac:dyDescent="0.25">
      <c r="A119" s="1059"/>
      <c r="B119" s="528"/>
      <c r="C119" s="94" t="s">
        <v>456</v>
      </c>
      <c r="D119" s="94" t="s">
        <v>467</v>
      </c>
      <c r="E119" s="94" t="s">
        <v>11</v>
      </c>
      <c r="F119" s="94"/>
      <c r="G119" s="95">
        <v>5</v>
      </c>
      <c r="H119" s="506"/>
      <c r="I119" s="588"/>
      <c r="J119" s="529">
        <v>4</v>
      </c>
      <c r="K119" s="549">
        <v>4</v>
      </c>
      <c r="L119" s="549">
        <f t="shared" si="12"/>
        <v>20</v>
      </c>
      <c r="M119" s="604">
        <f t="shared" si="13"/>
        <v>5</v>
      </c>
      <c r="N119" s="156"/>
      <c r="O119" s="531"/>
      <c r="P119" s="118">
        <v>0</v>
      </c>
      <c r="Q119" s="194">
        <f t="shared" si="14"/>
        <v>0</v>
      </c>
      <c r="R119" s="194">
        <f t="shared" si="15"/>
        <v>0</v>
      </c>
      <c r="S119" s="338" cm="1">
        <f t="array" ref="S119">_xlfn.IFS(E119="Air",R119,E119="Sea",M119,E119="Air+Sea",M119+R119)</f>
        <v>5</v>
      </c>
      <c r="T119" s="240"/>
      <c r="U119" s="36"/>
    </row>
    <row r="120" spans="1:21" x14ac:dyDescent="0.25">
      <c r="A120" s="1059"/>
      <c r="B120" s="530" t="s">
        <v>468</v>
      </c>
      <c r="C120" s="401" t="s">
        <v>456</v>
      </c>
      <c r="D120" s="401" t="s">
        <v>469</v>
      </c>
      <c r="E120" s="401"/>
      <c r="F120" s="401"/>
      <c r="G120" s="545">
        <v>5</v>
      </c>
      <c r="H120" s="509"/>
      <c r="I120" s="188"/>
      <c r="J120" s="531"/>
      <c r="K120" s="550">
        <v>4</v>
      </c>
      <c r="L120" s="550">
        <f t="shared" si="12"/>
        <v>0</v>
      </c>
      <c r="M120" s="605">
        <f t="shared" si="13"/>
        <v>0</v>
      </c>
      <c r="N120" s="156"/>
      <c r="O120" s="531"/>
      <c r="P120" s="550">
        <v>0</v>
      </c>
      <c r="Q120" s="194">
        <f t="shared" si="14"/>
        <v>0</v>
      </c>
      <c r="R120" s="194">
        <f t="shared" si="15"/>
        <v>0</v>
      </c>
      <c r="S120" s="125" t="e" cm="1">
        <f t="array" ref="S120">_xlfn.IFS(E120="Air",R120,E120="Sea",M120,E120="Air+Sea",M120+R120)</f>
        <v>#N/A</v>
      </c>
      <c r="T120" s="240"/>
      <c r="U120" s="36"/>
    </row>
    <row r="121" spans="1:21" x14ac:dyDescent="0.25">
      <c r="A121" s="1059"/>
      <c r="B121" s="530"/>
      <c r="C121" s="401" t="s">
        <v>456</v>
      </c>
      <c r="D121" s="401" t="s">
        <v>470</v>
      </c>
      <c r="E121" s="401"/>
      <c r="F121" s="401"/>
      <c r="G121" s="545">
        <v>30</v>
      </c>
      <c r="H121" s="509"/>
      <c r="I121" s="188"/>
      <c r="J121" s="531"/>
      <c r="K121" s="550">
        <v>4</v>
      </c>
      <c r="L121" s="550">
        <f t="shared" si="12"/>
        <v>0</v>
      </c>
      <c r="M121" s="605">
        <f t="shared" si="13"/>
        <v>0</v>
      </c>
      <c r="N121" s="156"/>
      <c r="O121" s="531"/>
      <c r="P121" s="550">
        <v>0</v>
      </c>
      <c r="Q121" s="194">
        <f t="shared" si="14"/>
        <v>0</v>
      </c>
      <c r="R121" s="194">
        <f t="shared" si="15"/>
        <v>0</v>
      </c>
      <c r="S121" s="125" t="e" cm="1">
        <f t="array" ref="S121">_xlfn.IFS(E121="Air",R121,E121="Sea",M121,E121="Air+Sea",M121+R121)</f>
        <v>#N/A</v>
      </c>
      <c r="T121" s="240"/>
      <c r="U121" s="36"/>
    </row>
    <row r="122" spans="1:21" x14ac:dyDescent="0.25">
      <c r="A122" s="1059"/>
      <c r="B122" s="530"/>
      <c r="C122" s="401" t="s">
        <v>456</v>
      </c>
      <c r="D122" s="401" t="s">
        <v>471</v>
      </c>
      <c r="E122" s="401"/>
      <c r="F122" s="401"/>
      <c r="G122" s="545">
        <v>180</v>
      </c>
      <c r="H122" s="509"/>
      <c r="I122" s="188"/>
      <c r="J122" s="531"/>
      <c r="K122" s="550">
        <v>4</v>
      </c>
      <c r="L122" s="550">
        <f t="shared" si="12"/>
        <v>0</v>
      </c>
      <c r="M122" s="605">
        <f t="shared" si="13"/>
        <v>0</v>
      </c>
      <c r="N122" s="156"/>
      <c r="O122" s="531"/>
      <c r="P122" s="550">
        <v>0</v>
      </c>
      <c r="Q122" s="194">
        <f t="shared" si="14"/>
        <v>0</v>
      </c>
      <c r="R122" s="194">
        <f t="shared" si="15"/>
        <v>0</v>
      </c>
      <c r="S122" s="125" t="e" cm="1">
        <f t="array" ref="S122">_xlfn.IFS(E122="Air",R122,E122="Sea",M122,E122="Air+Sea",M122+R122)</f>
        <v>#N/A</v>
      </c>
      <c r="T122" s="240"/>
      <c r="U122" s="36"/>
    </row>
    <row r="123" spans="1:21" x14ac:dyDescent="0.25">
      <c r="A123" s="1059"/>
      <c r="B123" s="532" t="s">
        <v>667</v>
      </c>
      <c r="C123" s="500" t="s">
        <v>550</v>
      </c>
      <c r="D123" s="102" t="s">
        <v>668</v>
      </c>
      <c r="E123" s="102" t="s">
        <v>11</v>
      </c>
      <c r="F123" s="498">
        <v>5</v>
      </c>
      <c r="G123" s="96">
        <v>5</v>
      </c>
      <c r="H123" s="608"/>
      <c r="I123" s="609"/>
      <c r="J123" s="610">
        <v>4</v>
      </c>
      <c r="K123" s="611">
        <v>4</v>
      </c>
      <c r="L123" s="611">
        <f t="shared" si="12"/>
        <v>20</v>
      </c>
      <c r="M123" s="612">
        <f t="shared" si="13"/>
        <v>5</v>
      </c>
      <c r="N123" s="156"/>
      <c r="O123" s="531"/>
      <c r="P123" s="118">
        <v>0</v>
      </c>
      <c r="Q123" s="194">
        <f t="shared" si="14"/>
        <v>0</v>
      </c>
      <c r="R123" s="194">
        <f t="shared" si="15"/>
        <v>0</v>
      </c>
      <c r="S123" s="122" cm="1">
        <f t="array" ref="S123">_xlfn.IFS(E123="Air",R123,E123="Sea",M123,E123="Air+Sea",M123+R123)</f>
        <v>5</v>
      </c>
      <c r="T123" s="240"/>
      <c r="U123" s="36"/>
    </row>
    <row r="124" spans="1:21" x14ac:dyDescent="0.25">
      <c r="A124" s="1059"/>
      <c r="B124" s="532"/>
      <c r="C124" s="500" t="s">
        <v>550</v>
      </c>
      <c r="D124" s="102" t="s">
        <v>243</v>
      </c>
      <c r="E124" s="102" t="s">
        <v>11</v>
      </c>
      <c r="F124" s="498">
        <v>5</v>
      </c>
      <c r="G124" s="96">
        <v>5</v>
      </c>
      <c r="H124" s="608"/>
      <c r="I124" s="609"/>
      <c r="J124" s="610">
        <v>4</v>
      </c>
      <c r="K124" s="611">
        <v>4</v>
      </c>
      <c r="L124" s="611">
        <f t="shared" si="12"/>
        <v>20</v>
      </c>
      <c r="M124" s="612">
        <f t="shared" si="13"/>
        <v>5</v>
      </c>
      <c r="N124" s="156"/>
      <c r="O124" s="531"/>
      <c r="P124" s="118">
        <v>0</v>
      </c>
      <c r="Q124" s="194">
        <f t="shared" si="14"/>
        <v>0</v>
      </c>
      <c r="R124" s="194">
        <f t="shared" si="15"/>
        <v>0</v>
      </c>
      <c r="S124" s="122" cm="1">
        <f t="array" ref="S124">_xlfn.IFS(E124="Air",R124,E124="Sea",M124,E124="Air+Sea",M124+R124)</f>
        <v>5</v>
      </c>
      <c r="T124" s="240"/>
      <c r="U124" s="36"/>
    </row>
    <row r="125" spans="1:21" x14ac:dyDescent="0.25">
      <c r="A125" s="1059"/>
      <c r="B125" s="532"/>
      <c r="C125" s="500" t="s">
        <v>550</v>
      </c>
      <c r="D125" s="102" t="s">
        <v>669</v>
      </c>
      <c r="E125" s="102" t="s">
        <v>11</v>
      </c>
      <c r="F125" s="498">
        <v>115</v>
      </c>
      <c r="G125" s="96">
        <v>115</v>
      </c>
      <c r="H125" s="608"/>
      <c r="I125" s="609"/>
      <c r="J125" s="610">
        <v>4</v>
      </c>
      <c r="K125" s="611">
        <v>4</v>
      </c>
      <c r="L125" s="611">
        <f t="shared" si="12"/>
        <v>460</v>
      </c>
      <c r="M125" s="612">
        <f t="shared" si="13"/>
        <v>115</v>
      </c>
      <c r="N125" s="156"/>
      <c r="O125" s="531"/>
      <c r="P125" s="118">
        <v>0</v>
      </c>
      <c r="Q125" s="194">
        <f t="shared" si="14"/>
        <v>0</v>
      </c>
      <c r="R125" s="194">
        <f t="shared" si="15"/>
        <v>0</v>
      </c>
      <c r="S125" s="122" cm="1">
        <f t="array" ref="S125">_xlfn.IFS(E125="Air",R125,E125="Sea",M125,E125="Air+Sea",M125+R125)</f>
        <v>115</v>
      </c>
      <c r="T125" s="240"/>
      <c r="U125" s="36"/>
    </row>
    <row r="126" spans="1:21" ht="18" customHeight="1" x14ac:dyDescent="0.25">
      <c r="A126" s="1059"/>
      <c r="B126" s="528" t="s">
        <v>472</v>
      </c>
      <c r="C126" s="94" t="s">
        <v>183</v>
      </c>
      <c r="D126" s="94" t="s">
        <v>243</v>
      </c>
      <c r="E126" s="94" t="s">
        <v>11</v>
      </c>
      <c r="F126" s="94"/>
      <c r="G126" s="95">
        <v>5</v>
      </c>
      <c r="H126" s="506"/>
      <c r="I126" s="588"/>
      <c r="J126" s="529">
        <v>4</v>
      </c>
      <c r="K126" s="549">
        <v>4</v>
      </c>
      <c r="L126" s="549">
        <f t="shared" si="12"/>
        <v>20</v>
      </c>
      <c r="M126" s="604">
        <f t="shared" si="13"/>
        <v>5</v>
      </c>
      <c r="N126" s="156"/>
      <c r="O126" s="531"/>
      <c r="P126" s="118">
        <v>0</v>
      </c>
      <c r="Q126" s="194">
        <f t="shared" si="14"/>
        <v>0</v>
      </c>
      <c r="R126" s="194">
        <f t="shared" si="15"/>
        <v>0</v>
      </c>
      <c r="S126" s="338" cm="1">
        <f t="array" ref="S126">_xlfn.IFS(E126="Air",R126,E126="Sea",M126,E126="Air+Sea",M126+R126)</f>
        <v>5</v>
      </c>
      <c r="T126" s="240"/>
      <c r="U126" s="36"/>
    </row>
    <row r="127" spans="1:21" ht="15.75" customHeight="1" x14ac:dyDescent="0.25">
      <c r="A127" s="1059"/>
      <c r="B127" s="528"/>
      <c r="C127" s="94" t="s">
        <v>183</v>
      </c>
      <c r="D127" s="94" t="s">
        <v>473</v>
      </c>
      <c r="E127" s="94" t="s">
        <v>11</v>
      </c>
      <c r="F127" s="94"/>
      <c r="G127" s="95">
        <v>25</v>
      </c>
      <c r="H127" s="506"/>
      <c r="I127" s="588"/>
      <c r="J127" s="529">
        <v>4</v>
      </c>
      <c r="K127" s="549">
        <v>4</v>
      </c>
      <c r="L127" s="549">
        <f t="shared" si="12"/>
        <v>100</v>
      </c>
      <c r="M127" s="604">
        <f t="shared" si="13"/>
        <v>25</v>
      </c>
      <c r="N127" s="156"/>
      <c r="O127" s="531"/>
      <c r="P127" s="118">
        <v>0</v>
      </c>
      <c r="Q127" s="194">
        <f t="shared" si="14"/>
        <v>0</v>
      </c>
      <c r="R127" s="194">
        <f t="shared" si="15"/>
        <v>0</v>
      </c>
      <c r="S127" s="338" cm="1">
        <f t="array" ref="S127">_xlfn.IFS(E127="Air",R127,E127="Sea",M127,E127="Air+Sea",M127+R127)</f>
        <v>25</v>
      </c>
      <c r="T127" s="240"/>
      <c r="U127" s="36"/>
    </row>
    <row r="128" spans="1:21" ht="18.75" customHeight="1" x14ac:dyDescent="0.25">
      <c r="A128" s="1059"/>
      <c r="B128" s="528"/>
      <c r="C128" s="94" t="s">
        <v>183</v>
      </c>
      <c r="D128" s="94" t="s">
        <v>474</v>
      </c>
      <c r="E128" s="94" t="s">
        <v>11</v>
      </c>
      <c r="F128" s="94"/>
      <c r="G128" s="95">
        <v>20</v>
      </c>
      <c r="H128" s="506"/>
      <c r="I128" s="588"/>
      <c r="J128" s="529">
        <v>4</v>
      </c>
      <c r="K128" s="549">
        <v>4</v>
      </c>
      <c r="L128" s="549">
        <f t="shared" si="12"/>
        <v>80</v>
      </c>
      <c r="M128" s="604">
        <f t="shared" si="13"/>
        <v>20</v>
      </c>
      <c r="N128" s="156"/>
      <c r="O128" s="531"/>
      <c r="P128" s="118">
        <v>0</v>
      </c>
      <c r="Q128" s="194">
        <f t="shared" si="14"/>
        <v>0</v>
      </c>
      <c r="R128" s="194">
        <f t="shared" si="15"/>
        <v>0</v>
      </c>
      <c r="S128" s="338" cm="1">
        <f t="array" ref="S128">_xlfn.IFS(E128="Air",R128,E128="Sea",M128,E128="Air+Sea",M128+R128)</f>
        <v>20</v>
      </c>
      <c r="T128" s="240"/>
      <c r="U128" s="484"/>
    </row>
    <row r="129" spans="1:21" x14ac:dyDescent="0.25">
      <c r="A129" s="1059"/>
      <c r="B129" s="530" t="s">
        <v>475</v>
      </c>
      <c r="C129" s="401" t="s">
        <v>183</v>
      </c>
      <c r="D129" s="401" t="s">
        <v>476</v>
      </c>
      <c r="E129" s="401"/>
      <c r="F129" s="401"/>
      <c r="G129" s="545">
        <v>45</v>
      </c>
      <c r="H129" s="509"/>
      <c r="I129" s="188"/>
      <c r="J129" s="531"/>
      <c r="K129" s="550">
        <v>4</v>
      </c>
      <c r="L129" s="550">
        <f t="shared" si="12"/>
        <v>0</v>
      </c>
      <c r="M129" s="605">
        <f t="shared" si="13"/>
        <v>0</v>
      </c>
      <c r="N129" s="156"/>
      <c r="O129" s="531"/>
      <c r="P129" s="550">
        <v>0</v>
      </c>
      <c r="Q129" s="194">
        <f t="shared" si="14"/>
        <v>0</v>
      </c>
      <c r="R129" s="194">
        <f t="shared" si="15"/>
        <v>0</v>
      </c>
      <c r="S129" s="125" t="e" cm="1">
        <f t="array" ref="S129">_xlfn.IFS(E129="Air",R129,E129="Sea",M129,E129="Air+Sea",M129+R129)</f>
        <v>#N/A</v>
      </c>
      <c r="T129" s="240"/>
      <c r="U129" s="484"/>
    </row>
    <row r="130" spans="1:21" ht="15.75" thickBot="1" x14ac:dyDescent="0.3">
      <c r="A130" s="1060"/>
      <c r="B130" s="592"/>
      <c r="C130" s="593" t="s">
        <v>183</v>
      </c>
      <c r="D130" s="593" t="s">
        <v>477</v>
      </c>
      <c r="E130" s="593"/>
      <c r="F130" s="593"/>
      <c r="G130" s="594">
        <v>60</v>
      </c>
      <c r="H130" s="595"/>
      <c r="I130" s="908"/>
      <c r="J130" s="600"/>
      <c r="K130" s="601">
        <v>4</v>
      </c>
      <c r="L130" s="601">
        <f t="shared" si="12"/>
        <v>0</v>
      </c>
      <c r="M130" s="909">
        <f t="shared" si="13"/>
        <v>0</v>
      </c>
      <c r="N130" s="910"/>
      <c r="O130" s="600"/>
      <c r="P130" s="601">
        <v>0</v>
      </c>
      <c r="Q130" s="339">
        <f t="shared" si="14"/>
        <v>0</v>
      </c>
      <c r="R130" s="339">
        <f t="shared" si="15"/>
        <v>0</v>
      </c>
      <c r="S130" s="201" t="e" cm="1">
        <f t="array" ref="S130">_xlfn.IFS(E130="Air",R130,E130="Sea",M130,E130="Air+Sea",M130+R130)</f>
        <v>#N/A</v>
      </c>
      <c r="T130" s="240"/>
      <c r="U130" s="484"/>
    </row>
    <row r="131" spans="1:21" ht="18.75" customHeight="1" x14ac:dyDescent="0.25">
      <c r="A131" s="487"/>
      <c r="H131" s="484"/>
      <c r="I131" s="485"/>
      <c r="K131" s="867"/>
      <c r="L131" s="867"/>
      <c r="M131" s="168"/>
      <c r="N131" s="486"/>
      <c r="O131" s="232"/>
      <c r="P131" s="881"/>
      <c r="Q131" s="169"/>
      <c r="R131" s="169"/>
      <c r="S131" s="170"/>
      <c r="T131" s="240"/>
      <c r="U131" s="484"/>
    </row>
    <row r="132" spans="1:21" ht="18.75" customHeight="1" thickBot="1" x14ac:dyDescent="0.3">
      <c r="A132" s="487"/>
      <c r="H132" s="484"/>
      <c r="I132" s="485"/>
      <c r="K132" s="867"/>
      <c r="L132" s="867"/>
      <c r="M132" s="168"/>
      <c r="N132" s="485"/>
      <c r="O132" s="231"/>
      <c r="P132" s="867"/>
      <c r="Q132" s="168"/>
      <c r="R132" s="168"/>
      <c r="S132" s="171"/>
      <c r="T132" s="240"/>
      <c r="U132" s="484"/>
    </row>
    <row r="133" spans="1:21" ht="36.75" customHeight="1" x14ac:dyDescent="0.25">
      <c r="A133" s="310"/>
      <c r="I133" s="160"/>
      <c r="J133" s="66" t="s">
        <v>486</v>
      </c>
      <c r="K133" s="243">
        <f>IF([2]Booking_SGN!$B$2="SGN",INDEX([2]!volume,MATCH($I$11,[2]!customer,0),MATCH([2]Booking_SGN!$C$3,[2]!week,0)),0)</f>
        <v>0</v>
      </c>
      <c r="L133" s="243">
        <f>SUM(L95:L131)</f>
        <v>1793</v>
      </c>
      <c r="M133" s="243">
        <f>SUM(M95:M131)</f>
        <v>548.75</v>
      </c>
      <c r="N133" s="160"/>
      <c r="O133" s="66" t="s">
        <v>486</v>
      </c>
      <c r="P133" s="882">
        <f>IF([2]Booking_SGN!$B$2="SGN",INDEX([2]!volume,MATCH($N$11,[2]!customer,0),MATCH([2]Booking_SGN!$C$3,[2]!week,0)),0)</f>
        <v>0</v>
      </c>
      <c r="Q133" s="882">
        <f>SUM(Q95:Q131)</f>
        <v>358</v>
      </c>
      <c r="R133" s="883">
        <f>SUM(R95:R131)</f>
        <v>0</v>
      </c>
      <c r="S133" s="884">
        <f t="shared" ref="S133:S138" si="16">R133+M133</f>
        <v>548.75</v>
      </c>
      <c r="T133" s="246"/>
    </row>
    <row r="134" spans="1:21" ht="15.75" thickBot="1" x14ac:dyDescent="0.3">
      <c r="B134" s="311"/>
      <c r="I134" s="160"/>
      <c r="J134" s="67" t="s">
        <v>435</v>
      </c>
      <c r="K134" s="72"/>
      <c r="L134" s="72"/>
      <c r="M134" s="256">
        <f>M133*K133/40/3600</f>
        <v>0</v>
      </c>
      <c r="N134" s="160"/>
      <c r="O134" s="67" t="s">
        <v>435</v>
      </c>
      <c r="P134" s="885"/>
      <c r="Q134" s="885"/>
      <c r="R134" s="886">
        <f>R133*P133/40/3600</f>
        <v>0</v>
      </c>
      <c r="S134" s="887">
        <f t="shared" si="16"/>
        <v>0</v>
      </c>
      <c r="T134" s="255"/>
    </row>
    <row r="135" spans="1:21" x14ac:dyDescent="0.25">
      <c r="B135" s="311"/>
      <c r="I135" s="160"/>
      <c r="J135" s="69"/>
      <c r="N135" s="160"/>
      <c r="O135" s="69"/>
      <c r="R135" s="172"/>
      <c r="S135" s="172"/>
    </row>
    <row r="136" spans="1:21" ht="15.75" thickBot="1" x14ac:dyDescent="0.3">
      <c r="B136" s="311"/>
      <c r="I136" s="160"/>
      <c r="J136" s="69"/>
      <c r="N136" s="160"/>
      <c r="O136" s="69"/>
      <c r="R136" s="172"/>
      <c r="S136" s="172"/>
    </row>
    <row r="137" spans="1:21" ht="90" x14ac:dyDescent="0.25">
      <c r="B137" s="311"/>
      <c r="I137" s="160"/>
      <c r="J137" s="66" t="s">
        <v>487</v>
      </c>
      <c r="K137" s="243">
        <f>IF([2]Booking_SGN!$B$2="SGN",INDEX([2]!volume,MATCH($I$11,[2]!customer,0),MATCH([2]Booking_SGN!$C$3,[2]!week,0)),0)</f>
        <v>0</v>
      </c>
      <c r="L137" s="243">
        <f>L133+L92</f>
        <v>33261.75</v>
      </c>
      <c r="M137" s="243">
        <f>M133+M92</f>
        <v>8148.1875</v>
      </c>
      <c r="N137" s="160"/>
      <c r="O137" s="66" t="s">
        <v>487</v>
      </c>
      <c r="P137" s="243">
        <f>IF([2]Booking_SGN!$B$2="SGN",INDEX([2]!volume,MATCH($N$11,[2]!customer,0),MATCH([2]Booking_SGN!$C$3,[2]!week,0)),0)</f>
        <v>0</v>
      </c>
      <c r="Q137" s="243">
        <f>Q133+Q92</f>
        <v>1453</v>
      </c>
      <c r="R137" s="244">
        <f>R133+R92</f>
        <v>0</v>
      </c>
      <c r="S137" s="884">
        <f t="shared" si="16"/>
        <v>8148.1875</v>
      </c>
      <c r="T137" s="257"/>
    </row>
    <row r="138" spans="1:21" ht="15.75" thickBot="1" x14ac:dyDescent="0.3">
      <c r="B138" s="311"/>
      <c r="I138" s="160"/>
      <c r="J138" s="67" t="s">
        <v>488</v>
      </c>
      <c r="K138" s="72"/>
      <c r="L138" s="72"/>
      <c r="M138" s="256">
        <f>M134+M93</f>
        <v>0</v>
      </c>
      <c r="N138" s="160"/>
      <c r="O138" s="67" t="s">
        <v>488</v>
      </c>
      <c r="P138" s="72"/>
      <c r="Q138" s="72"/>
      <c r="R138" s="254">
        <f>R134+R93</f>
        <v>0</v>
      </c>
      <c r="S138" s="887">
        <f t="shared" si="16"/>
        <v>0</v>
      </c>
      <c r="T138" s="255"/>
    </row>
    <row r="139" spans="1:21" ht="15.75" thickBot="1" x14ac:dyDescent="0.3">
      <c r="I139" s="160"/>
      <c r="J139" s="69"/>
      <c r="N139" s="160"/>
      <c r="O139" s="69"/>
      <c r="R139" s="172"/>
      <c r="S139" s="172"/>
    </row>
    <row r="140" spans="1:21" x14ac:dyDescent="0.25">
      <c r="I140" s="160"/>
      <c r="J140" s="70" t="s">
        <v>489</v>
      </c>
      <c r="K140" s="872"/>
      <c r="L140" s="873"/>
      <c r="M140" s="873"/>
      <c r="N140" s="160"/>
      <c r="O140" s="70" t="s">
        <v>489</v>
      </c>
      <c r="P140" s="872"/>
      <c r="Q140" s="873"/>
      <c r="R140" s="888"/>
      <c r="S140" s="172"/>
    </row>
    <row r="141" spans="1:21" ht="30.75" thickBot="1" x14ac:dyDescent="0.3">
      <c r="I141" s="160"/>
      <c r="J141" s="71" t="s">
        <v>490</v>
      </c>
      <c r="K141" s="874"/>
      <c r="L141" s="875"/>
      <c r="M141" s="875"/>
      <c r="N141" s="160"/>
      <c r="O141" s="71" t="s">
        <v>490</v>
      </c>
      <c r="P141" s="874"/>
      <c r="Q141" s="875"/>
      <c r="R141" s="889"/>
      <c r="S141" s="165"/>
    </row>
    <row r="142" spans="1:21" ht="15.75" thickBot="1" x14ac:dyDescent="0.3">
      <c r="B142" s="128"/>
      <c r="C142" s="128"/>
      <c r="D142" s="128"/>
      <c r="I142" s="162"/>
      <c r="J142" s="145"/>
      <c r="K142" s="72"/>
      <c r="L142" s="72"/>
      <c r="M142" s="72"/>
      <c r="N142" s="162"/>
      <c r="O142" s="145"/>
      <c r="P142" s="72"/>
      <c r="Q142" s="72"/>
      <c r="R142" s="165"/>
      <c r="S142" s="890"/>
    </row>
  </sheetData>
  <sheetProtection algorithmName="SHA-512" hashValue="nDg9h6JJttsNDZiTQ4B2ufteT/GnjfU8rd5uc/C6pEVYmmQ8dBg/qHOxIJfdkne8tkirgustOA0FGeWVGJHvwQ==" saltValue="tQtP33YS5pK11zgvwAE5eA==" spinCount="100000" sheet="1" objects="1" scenarios="1" insertRows="0" sort="0" autoFilter="0"/>
  <autoFilter ref="A12:V90" xr:uid="{3D6B77A1-A69D-48D0-B332-69489AAAE3D3}"/>
  <mergeCells count="18">
    <mergeCell ref="B74:B75"/>
    <mergeCell ref="A77:A90"/>
    <mergeCell ref="A95:A130"/>
    <mergeCell ref="A27:A45"/>
    <mergeCell ref="B36:B37"/>
    <mergeCell ref="B43:B45"/>
    <mergeCell ref="B55:B56"/>
    <mergeCell ref="B64:B65"/>
    <mergeCell ref="B69:B71"/>
    <mergeCell ref="B31:B32"/>
    <mergeCell ref="A46:A76"/>
    <mergeCell ref="A10:S10"/>
    <mergeCell ref="I11:M11"/>
    <mergeCell ref="N11:R11"/>
    <mergeCell ref="A13:A26"/>
    <mergeCell ref="B22:B23"/>
    <mergeCell ref="B24:B25"/>
    <mergeCell ref="B14:B19"/>
  </mergeCells>
  <conditionalFormatting sqref="I13:I25 N13:N94 I27:I33 I35:I38 I40:I41 I61:I94 N106:N111 N120:N125">
    <cfRule type="notContainsBlanks" dxfId="58" priority="3">
      <formula>LEN(TRIM(I13))&gt;0</formula>
    </cfRule>
  </conditionalFormatting>
  <conditionalFormatting sqref="I43:I57">
    <cfRule type="notContainsBlanks" dxfId="57" priority="2">
      <formula>LEN(TRIM(I43))&gt;0</formula>
    </cfRule>
  </conditionalFormatting>
  <conditionalFormatting sqref="N129:N132 I131:I132">
    <cfRule type="notContainsBlanks" dxfId="56" priority="1">
      <formula>LEN(TRIM(I129))&gt;0</formula>
    </cfRule>
  </conditionalFormatting>
  <dataValidations count="4">
    <dataValidation type="list" allowBlank="1" showInputMessage="1" showErrorMessage="1" sqref="F135:F139 E11:E16 D5:E8 E20:E1048576" xr:uid="{B010ED59-EDC2-4598-9463-B9950AF37140}">
      <formula1>"Air,Sea,Air+Sea"</formula1>
    </dataValidation>
    <dataValidation type="list" allowBlank="1" showInputMessage="1" showErrorMessage="1" sqref="C135:C138 B5:B8" xr:uid="{3F7CC2CD-416C-4397-B9B6-59818A18DBC3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9 C143:C1048576 C11" xr:uid="{AEB9DDAF-4B6A-40BA-8443-08E48F527685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133" xr:uid="{88176B49-7FBD-428C-B49D-59CC9FE12997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3208-878A-4303-9C33-323FAEA62368}">
  <sheetPr codeName="Sheet11">
    <tabColor rgb="FF92D050"/>
  </sheetPr>
  <dimension ref="A1:U109"/>
  <sheetViews>
    <sheetView showGridLines="0" topLeftCell="A69" zoomScale="55" zoomScaleNormal="55" workbookViewId="0">
      <selection activeCell="P13" sqref="P13:P93"/>
    </sheetView>
  </sheetViews>
  <sheetFormatPr defaultColWidth="9.140625" defaultRowHeight="15" x14ac:dyDescent="0.25"/>
  <cols>
    <col min="1" max="1" width="15.5703125" style="324" customWidth="1"/>
    <col min="2" max="2" width="25.140625" style="36" customWidth="1"/>
    <col min="3" max="3" width="13.7109375" style="36" customWidth="1"/>
    <col min="4" max="4" width="45.5703125" style="36" customWidth="1"/>
    <col min="5" max="5" width="9.42578125" style="36" customWidth="1"/>
    <col min="6" max="6" width="8.140625" style="36" customWidth="1"/>
    <col min="7" max="7" width="11.5703125" style="141" customWidth="1"/>
    <col min="8" max="8" width="38.5703125" style="311" customWidth="1"/>
    <col min="9" max="9" width="27.140625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3.42578125" style="195" customWidth="1"/>
    <col min="15" max="15" width="13.42578125" style="151" customWidth="1"/>
    <col min="16" max="18" width="13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H2" s="654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H3" s="654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H9" s="654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657" t="s">
        <v>18</v>
      </c>
      <c r="B10" s="658"/>
      <c r="C10" s="658"/>
      <c r="D10" s="658"/>
      <c r="E10" s="658"/>
      <c r="F10" s="658"/>
      <c r="G10" s="643"/>
      <c r="H10" s="659"/>
      <c r="I10" s="658"/>
      <c r="J10" s="644"/>
      <c r="K10" s="644"/>
      <c r="L10" s="644"/>
      <c r="M10" s="644"/>
      <c r="N10" s="658"/>
      <c r="O10" s="644"/>
      <c r="P10" s="644"/>
      <c r="Q10" s="644"/>
      <c r="R10" s="644"/>
      <c r="S10" s="645"/>
      <c r="T10" s="577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XATPE - Sea</v>
      </c>
      <c r="J11" s="1067"/>
      <c r="K11" s="1067"/>
      <c r="L11" s="1067"/>
      <c r="M11" s="1068"/>
      <c r="N11" s="1066" t="str">
        <f>_xlfn.CONCAT($A$10," ","-"," ","Air")</f>
        <v>XATPE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30" x14ac:dyDescent="0.25">
      <c r="A13" s="1130" t="s">
        <v>369</v>
      </c>
      <c r="B13" s="387" t="s">
        <v>115</v>
      </c>
      <c r="C13" s="175" t="s">
        <v>153</v>
      </c>
      <c r="D13" s="175" t="s">
        <v>670</v>
      </c>
      <c r="E13" s="175" t="s">
        <v>11</v>
      </c>
      <c r="F13" s="175">
        <v>45</v>
      </c>
      <c r="G13" s="176">
        <v>45</v>
      </c>
      <c r="H13" s="591" t="s">
        <v>590</v>
      </c>
      <c r="I13" s="621"/>
      <c r="J13" s="62">
        <f>IF([2]Booking_SGN!$B$2="SGN",INDEX([2]!volume,MATCH($I$11,[2]!customer,0),MATCH([2]Booking_SGN!$C$3,[2]!week,0)),0)</f>
        <v>0</v>
      </c>
      <c r="K13" s="177">
        <v>2.13</v>
      </c>
      <c r="L13" s="177">
        <f t="shared" ref="L13" si="0">IF(C13="APLL BK",G13,G13*J13)</f>
        <v>45</v>
      </c>
      <c r="M13" s="178">
        <f>IFERROR(IF(OR(E13="Sea",E13="Air+Sea"),IF(C13="APLL BK",G13*IF(I13="",1,I13),L13/K13*IF(I13="",1,I13)),0),0)</f>
        <v>45</v>
      </c>
      <c r="N13" s="619"/>
      <c r="O13" s="490"/>
      <c r="P13" s="202">
        <v>0</v>
      </c>
      <c r="Q13" s="336">
        <f t="shared" ref="Q13" si="1">IF(C13="APLL BK",G13,G13*O13)</f>
        <v>45</v>
      </c>
      <c r="R13" s="203">
        <f t="shared" ref="R13" si="2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ht="30" customHeight="1" x14ac:dyDescent="0.25">
      <c r="A14" s="1131"/>
      <c r="B14" s="394" t="s">
        <v>671</v>
      </c>
      <c r="C14" s="97" t="s">
        <v>153</v>
      </c>
      <c r="D14" s="97" t="s">
        <v>672</v>
      </c>
      <c r="E14" s="97" t="s">
        <v>11</v>
      </c>
      <c r="F14" s="97">
        <v>45</v>
      </c>
      <c r="G14" s="98">
        <v>45</v>
      </c>
      <c r="H14" s="516" t="s">
        <v>590</v>
      </c>
      <c r="I14" s="403"/>
      <c r="J14" s="65">
        <v>3</v>
      </c>
      <c r="K14" s="121">
        <v>2.13</v>
      </c>
      <c r="L14" s="121">
        <f t="shared" ref="L14:L17" si="3">IF(C14="APLL BK",G14,G14*J14)</f>
        <v>45</v>
      </c>
      <c r="M14" s="122">
        <f t="shared" ref="M14:M17" si="4">IFERROR(IF(OR(E14="Sea",E14="Air+Sea"),IF(C14="APLL BK",G14*IF(I14="",1,I14),L14/K14*IF(I14="",1,I14)),0),0)</f>
        <v>45</v>
      </c>
      <c r="N14" s="186"/>
      <c r="O14" s="442"/>
      <c r="P14" s="118">
        <v>0</v>
      </c>
      <c r="Q14" s="118">
        <f t="shared" ref="Q14:Q77" si="5">IF(C14="APLL BK",G14,G14*O14)</f>
        <v>45</v>
      </c>
      <c r="R14" s="125">
        <f t="shared" ref="R14:R77" si="6">IFERROR(IF(OR(E14="Air",E14="Air+Sea"),IF(C14="APLL BK",G14*IF(N14="",1,N14),Q14/P14*IF(N14="",1,N14)),0),0)</f>
        <v>0</v>
      </c>
      <c r="S14" s="693" cm="1">
        <f t="array" ref="S14">_xlfn.IFS(E14="Air",R14,E14="Sea",M14,E14="Air+Sea",M14+R14)</f>
        <v>45</v>
      </c>
      <c r="T14" s="240"/>
    </row>
    <row r="15" spans="1:21" ht="30" x14ac:dyDescent="0.25">
      <c r="A15" s="1131"/>
      <c r="B15" s="390"/>
      <c r="C15" s="92" t="s">
        <v>153</v>
      </c>
      <c r="D15" s="92" t="s">
        <v>673</v>
      </c>
      <c r="E15" s="92" t="s">
        <v>11</v>
      </c>
      <c r="F15" s="92">
        <v>60</v>
      </c>
      <c r="G15" s="93">
        <v>60</v>
      </c>
      <c r="H15" s="506" t="s">
        <v>674</v>
      </c>
      <c r="I15" s="402"/>
      <c r="J15" s="116">
        <v>3</v>
      </c>
      <c r="K15" s="117">
        <v>2.13</v>
      </c>
      <c r="L15" s="117">
        <f t="shared" si="3"/>
        <v>60</v>
      </c>
      <c r="M15" s="120">
        <f t="shared" si="4"/>
        <v>60</v>
      </c>
      <c r="N15" s="186"/>
      <c r="O15" s="442"/>
      <c r="P15" s="118">
        <v>0</v>
      </c>
      <c r="Q15" s="118">
        <f t="shared" si="5"/>
        <v>60</v>
      </c>
      <c r="R15" s="125">
        <f t="shared" si="6"/>
        <v>0</v>
      </c>
      <c r="S15" s="694" cm="1">
        <f t="array" ref="S15">_xlfn.IFS(E15="Air",R15,E15="Sea",M15,E15="Air+Sea",M15+R15)</f>
        <v>60</v>
      </c>
      <c r="T15" s="240"/>
    </row>
    <row r="16" spans="1:21" x14ac:dyDescent="0.25">
      <c r="A16" s="1131"/>
      <c r="B16" s="390"/>
      <c r="C16" s="92" t="s">
        <v>153</v>
      </c>
      <c r="D16" s="92" t="s">
        <v>372</v>
      </c>
      <c r="E16" s="92" t="s">
        <v>11</v>
      </c>
      <c r="F16" s="92">
        <v>15</v>
      </c>
      <c r="G16" s="93">
        <v>15</v>
      </c>
      <c r="H16" s="506"/>
      <c r="I16" s="402"/>
      <c r="J16" s="116">
        <v>3</v>
      </c>
      <c r="K16" s="117">
        <v>2.13</v>
      </c>
      <c r="L16" s="117">
        <f t="shared" si="3"/>
        <v>15</v>
      </c>
      <c r="M16" s="120">
        <f t="shared" si="4"/>
        <v>15</v>
      </c>
      <c r="N16" s="186"/>
      <c r="O16" s="442"/>
      <c r="P16" s="118">
        <v>0</v>
      </c>
      <c r="Q16" s="118">
        <f t="shared" si="5"/>
        <v>15</v>
      </c>
      <c r="R16" s="125">
        <f t="shared" si="6"/>
        <v>0</v>
      </c>
      <c r="S16" s="694" cm="1">
        <f t="array" ref="S16">_xlfn.IFS(E16="Air",R16,E16="Sea",M16,E16="Air+Sea",M16+R16)</f>
        <v>15</v>
      </c>
      <c r="T16" s="240"/>
    </row>
    <row r="17" spans="1:20" x14ac:dyDescent="0.25">
      <c r="A17" s="1131"/>
      <c r="B17" s="390"/>
      <c r="C17" s="92" t="s">
        <v>153</v>
      </c>
      <c r="D17" s="92" t="s">
        <v>373</v>
      </c>
      <c r="E17" s="92" t="s">
        <v>11</v>
      </c>
      <c r="F17" s="92">
        <v>60</v>
      </c>
      <c r="G17" s="93">
        <v>60</v>
      </c>
      <c r="H17" s="506"/>
      <c r="I17" s="402"/>
      <c r="J17" s="116">
        <v>3</v>
      </c>
      <c r="K17" s="117">
        <v>2.13</v>
      </c>
      <c r="L17" s="117">
        <f t="shared" si="3"/>
        <v>60</v>
      </c>
      <c r="M17" s="120">
        <f t="shared" si="4"/>
        <v>60</v>
      </c>
      <c r="N17" s="186"/>
      <c r="O17" s="442"/>
      <c r="P17" s="118">
        <v>0</v>
      </c>
      <c r="Q17" s="118">
        <f t="shared" si="5"/>
        <v>60</v>
      </c>
      <c r="R17" s="125">
        <f t="shared" si="6"/>
        <v>0</v>
      </c>
      <c r="S17" s="694" cm="1">
        <f t="array" ref="S17">_xlfn.IFS(E17="Air",R17,E17="Sea",M17,E17="Air+Sea",M17+R17)</f>
        <v>60</v>
      </c>
      <c r="T17" s="240"/>
    </row>
    <row r="18" spans="1:20" x14ac:dyDescent="0.25">
      <c r="A18" s="1131"/>
      <c r="B18" s="390"/>
      <c r="C18" s="92" t="s">
        <v>153</v>
      </c>
      <c r="D18" s="92" t="s">
        <v>374</v>
      </c>
      <c r="E18" s="92" t="s">
        <v>11</v>
      </c>
      <c r="F18" s="92">
        <v>240</v>
      </c>
      <c r="G18" s="93">
        <v>240</v>
      </c>
      <c r="H18" s="506"/>
      <c r="I18" s="402"/>
      <c r="J18" s="116">
        <v>3</v>
      </c>
      <c r="K18" s="117">
        <v>2.13</v>
      </c>
      <c r="L18" s="117">
        <f>IF(C18="APLL BK",G18,G18*J18)</f>
        <v>240</v>
      </c>
      <c r="M18" s="120">
        <f>IFERROR(IF(OR(E18="Sea",E18="Air+Sea"),IF(C18="APLL BK",G18*IF(I18="",1,I18),L18/K18*IF(I18="",1,I18)),0),0)</f>
        <v>240</v>
      </c>
      <c r="N18" s="186"/>
      <c r="O18" s="442"/>
      <c r="P18" s="118">
        <v>0</v>
      </c>
      <c r="Q18" s="118">
        <f t="shared" si="5"/>
        <v>240</v>
      </c>
      <c r="R18" s="125">
        <f t="shared" si="6"/>
        <v>0</v>
      </c>
      <c r="S18" s="694" cm="1">
        <f t="array" ref="S18">_xlfn.IFS(E18="Air",R18,E18="Sea",M18,E18="Air+Sea",M18+R18)</f>
        <v>240</v>
      </c>
      <c r="T18" s="240"/>
    </row>
    <row r="19" spans="1:20" ht="15.75" thickBot="1" x14ac:dyDescent="0.3">
      <c r="A19" s="1132"/>
      <c r="B19" s="390"/>
      <c r="C19" s="92" t="s">
        <v>153</v>
      </c>
      <c r="D19" s="92" t="s">
        <v>375</v>
      </c>
      <c r="E19" s="92" t="s">
        <v>11</v>
      </c>
      <c r="F19" s="92">
        <v>60</v>
      </c>
      <c r="G19" s="93">
        <v>60</v>
      </c>
      <c r="H19" s="506"/>
      <c r="I19" s="402"/>
      <c r="J19" s="116">
        <v>3</v>
      </c>
      <c r="K19" s="117">
        <v>2.13</v>
      </c>
      <c r="L19" s="117">
        <f>IF(C19="APLL BK",G19,G19*J19)</f>
        <v>60</v>
      </c>
      <c r="M19" s="120">
        <f>IFERROR(IF(OR(E19="Sea",E19="Air+Sea"),IF(C19="APLL BK",G19*IF(I19="",1,I19),L19/K19*IF(I19="",1,I19)),0),0)</f>
        <v>60</v>
      </c>
      <c r="N19" s="186"/>
      <c r="O19" s="442"/>
      <c r="P19" s="118">
        <v>0</v>
      </c>
      <c r="Q19" s="118">
        <f t="shared" si="5"/>
        <v>60</v>
      </c>
      <c r="R19" s="125">
        <f t="shared" si="6"/>
        <v>0</v>
      </c>
      <c r="S19" s="694" cm="1">
        <f t="array" ref="S19">_xlfn.IFS(E19="Air",R19,E19="Sea",M19,E19="Air+Sea",M19+R19)</f>
        <v>60</v>
      </c>
      <c r="T19" s="240"/>
    </row>
    <row r="20" spans="1:20" ht="25.5" customHeight="1" x14ac:dyDescent="0.25">
      <c r="A20" s="1130" t="s">
        <v>382</v>
      </c>
      <c r="B20" s="390" t="s">
        <v>158</v>
      </c>
      <c r="C20" s="92" t="s">
        <v>407</v>
      </c>
      <c r="D20" s="92" t="s">
        <v>159</v>
      </c>
      <c r="E20" s="92" t="s">
        <v>11</v>
      </c>
      <c r="F20" s="92">
        <v>120</v>
      </c>
      <c r="G20" s="93">
        <v>540</v>
      </c>
      <c r="H20" s="506"/>
      <c r="I20" s="624"/>
      <c r="J20" s="116">
        <v>3</v>
      </c>
      <c r="K20" s="117">
        <v>2.13</v>
      </c>
      <c r="L20" s="117">
        <f>IF(C20="APLL BK",G20,G20*J20)</f>
        <v>1620</v>
      </c>
      <c r="M20" s="120">
        <f t="shared" ref="M20" si="7">IFERROR(IF(OR(E20="Sea",E20="Air+Sea"),IF(C20="APLL BK",G20*IF(I20="",1,I20),L20/K20*IF(I20="",1,I20)),0),0)</f>
        <v>760.56338028169023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760.56338028169023</v>
      </c>
      <c r="T20" s="240"/>
    </row>
    <row r="21" spans="1:20" x14ac:dyDescent="0.25">
      <c r="A21" s="1131"/>
      <c r="B21" s="472" t="s">
        <v>383</v>
      </c>
      <c r="C21" s="92" t="s">
        <v>183</v>
      </c>
      <c r="D21" s="94" t="s">
        <v>167</v>
      </c>
      <c r="E21" s="92" t="s">
        <v>11</v>
      </c>
      <c r="F21" s="94">
        <v>560</v>
      </c>
      <c r="G21" s="95">
        <v>560</v>
      </c>
      <c r="H21" s="506"/>
      <c r="I21" s="625">
        <v>0.3</v>
      </c>
      <c r="J21" s="116">
        <v>3</v>
      </c>
      <c r="K21" s="117">
        <v>2.13</v>
      </c>
      <c r="L21" s="117">
        <f>IF(C21="APLL BK",G21,G21*J21)</f>
        <v>1680</v>
      </c>
      <c r="M21" s="120">
        <f>IFERROR(IF(OR(E21="Sea",E21="Air+Sea"),IF(C21="APLL BK",G21*IF(I21="",1,I21),L21/K21*IF(I21="",1,I21)),0),0)</f>
        <v>236.61971830985917</v>
      </c>
      <c r="N21" s="189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236.61971830985917</v>
      </c>
      <c r="T21" s="240"/>
    </row>
    <row r="22" spans="1:20" ht="15" customHeight="1" x14ac:dyDescent="0.25">
      <c r="A22" s="1131"/>
      <c r="B22" s="1072" t="s">
        <v>144</v>
      </c>
      <c r="C22" s="99" t="s">
        <v>377</v>
      </c>
      <c r="D22" s="99" t="s">
        <v>378</v>
      </c>
      <c r="E22" s="99"/>
      <c r="F22" s="99"/>
      <c r="G22" s="100"/>
      <c r="H22" s="509"/>
      <c r="I22" s="186"/>
      <c r="J22" s="124"/>
      <c r="K22" s="646">
        <v>2.13</v>
      </c>
      <c r="L22" s="118">
        <f t="shared" ref="L22:L51" si="8">IF(C22="APLL BK",G22,G22*J22)</f>
        <v>0</v>
      </c>
      <c r="M22" s="125">
        <f t="shared" ref="M22:M51" si="9">IFERROR(IF(OR(E22="Sea",E22="Air+Sea"),IF(C22="APLL BK",G22*IF(I22="",1,I22),L22/K22*IF(I22="",1,I22)),0),0)</f>
        <v>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2" t="e" cm="1">
        <f t="array" ref="S22">_xlfn.IFS(E22="Air",R22,E22="Sea",M22,E22="Air+Sea",M22+R22)</f>
        <v>#N/A</v>
      </c>
      <c r="T22" s="240"/>
    </row>
    <row r="23" spans="1:20" x14ac:dyDescent="0.25">
      <c r="A23" s="1131"/>
      <c r="B23" s="1072"/>
      <c r="C23" s="92" t="s">
        <v>407</v>
      </c>
      <c r="D23" s="92" t="s">
        <v>146</v>
      </c>
      <c r="E23" s="92" t="s">
        <v>11</v>
      </c>
      <c r="F23" s="92">
        <v>240</v>
      </c>
      <c r="G23" s="93">
        <v>240</v>
      </c>
      <c r="H23" s="512"/>
      <c r="I23" s="622"/>
      <c r="J23" s="116">
        <v>3</v>
      </c>
      <c r="K23" s="117">
        <v>2.13</v>
      </c>
      <c r="L23" s="117">
        <f t="shared" si="8"/>
        <v>720</v>
      </c>
      <c r="M23" s="120">
        <f t="shared" si="9"/>
        <v>338.02816901408454</v>
      </c>
      <c r="N23" s="186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338.02816901408454</v>
      </c>
      <c r="T23" s="240"/>
    </row>
    <row r="24" spans="1:20" ht="14.25" customHeight="1" x14ac:dyDescent="0.25">
      <c r="A24" s="1131"/>
      <c r="B24" s="472" t="s">
        <v>557</v>
      </c>
      <c r="C24" s="94" t="s">
        <v>387</v>
      </c>
      <c r="D24" s="94" t="s">
        <v>176</v>
      </c>
      <c r="E24" s="92" t="s">
        <v>11</v>
      </c>
      <c r="F24" s="94">
        <v>360</v>
      </c>
      <c r="G24" s="95">
        <v>360</v>
      </c>
      <c r="H24" s="506"/>
      <c r="I24" s="588"/>
      <c r="J24" s="116">
        <v>3</v>
      </c>
      <c r="K24" s="117">
        <v>2.13</v>
      </c>
      <c r="L24" s="117">
        <f t="shared" si="8"/>
        <v>1080</v>
      </c>
      <c r="M24" s="120">
        <f t="shared" si="9"/>
        <v>507.04225352112678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507.04225352112678</v>
      </c>
      <c r="T24" s="240"/>
    </row>
    <row r="25" spans="1:20" ht="33" customHeight="1" x14ac:dyDescent="0.25">
      <c r="A25" s="1131"/>
      <c r="B25" s="479" t="s">
        <v>492</v>
      </c>
      <c r="C25" s="102" t="s">
        <v>407</v>
      </c>
      <c r="D25" s="102" t="s">
        <v>493</v>
      </c>
      <c r="E25" s="97" t="s">
        <v>11</v>
      </c>
      <c r="F25" s="102">
        <v>360</v>
      </c>
      <c r="G25" s="96">
        <v>360</v>
      </c>
      <c r="H25" s="516"/>
      <c r="I25" s="609">
        <v>0.5</v>
      </c>
      <c r="J25" s="65">
        <v>3</v>
      </c>
      <c r="K25" s="121">
        <v>2.13</v>
      </c>
      <c r="L25" s="121">
        <f t="shared" si="8"/>
        <v>1080</v>
      </c>
      <c r="M25" s="122">
        <f>IFERROR(IF(OR(E25="Sea",E25="Air+Sea"),IF(C25="APLL BK",G25*IF(I25="",1,I25),L25/K25*IF(I25="",1,I25)),0),0)</f>
        <v>253.52112676056339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1" cm="1">
        <f t="array" ref="S25">_xlfn.IFS(E25="Air",R25,E25="Sea",M25,E25="Air+Sea",M25+R25)</f>
        <v>253.52112676056339</v>
      </c>
      <c r="T25" s="240"/>
    </row>
    <row r="26" spans="1:20" ht="21.75" customHeight="1" x14ac:dyDescent="0.25">
      <c r="A26" s="1131"/>
      <c r="B26" s="1135" t="s">
        <v>134</v>
      </c>
      <c r="C26" s="1136" t="s">
        <v>135</v>
      </c>
      <c r="D26" s="1136" t="s">
        <v>136</v>
      </c>
      <c r="E26" s="104"/>
      <c r="F26" s="104">
        <v>350</v>
      </c>
      <c r="G26" s="211"/>
      <c r="H26" s="636" t="s">
        <v>675</v>
      </c>
      <c r="I26" s="191"/>
      <c r="J26" s="135">
        <v>3</v>
      </c>
      <c r="K26" s="646">
        <v>2.13</v>
      </c>
      <c r="L26" s="136">
        <f t="shared" si="8"/>
        <v>0</v>
      </c>
      <c r="M26" s="446">
        <f t="shared" si="9"/>
        <v>0</v>
      </c>
      <c r="N26" s="186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19.5" customHeight="1" x14ac:dyDescent="0.25">
      <c r="A27" s="1131"/>
      <c r="B27" s="1135"/>
      <c r="C27" s="1136"/>
      <c r="D27" s="1136"/>
      <c r="E27" s="104"/>
      <c r="F27" s="104">
        <v>150</v>
      </c>
      <c r="G27" s="211"/>
      <c r="H27" s="519" t="s">
        <v>495</v>
      </c>
      <c r="I27" s="698"/>
      <c r="J27" s="641">
        <v>3</v>
      </c>
      <c r="K27" s="646">
        <v>2.13</v>
      </c>
      <c r="L27" s="646">
        <f t="shared" si="8"/>
        <v>0</v>
      </c>
      <c r="M27" s="697">
        <f t="shared" si="9"/>
        <v>0</v>
      </c>
      <c r="N27" s="404"/>
      <c r="O27" s="489"/>
      <c r="P27" s="642">
        <v>0</v>
      </c>
      <c r="Q27" s="642">
        <f t="shared" si="5"/>
        <v>0</v>
      </c>
      <c r="R27" s="692">
        <f t="shared" si="6"/>
        <v>0</v>
      </c>
      <c r="S27" s="695" t="e" cm="1">
        <f t="array" ref="S27">_xlfn.IFS(E27="Air",R27,E27="Sea",M27,E27="Air+Sea",M27+R27)</f>
        <v>#N/A</v>
      </c>
      <c r="T27" s="240"/>
    </row>
    <row r="28" spans="1:20" ht="19.5" customHeight="1" x14ac:dyDescent="0.25">
      <c r="A28" s="1131"/>
      <c r="B28" s="1135"/>
      <c r="C28" s="1136"/>
      <c r="D28" s="1136"/>
      <c r="E28" s="104"/>
      <c r="F28" s="104">
        <v>150</v>
      </c>
      <c r="G28" s="211"/>
      <c r="H28" s="519" t="s">
        <v>496</v>
      </c>
      <c r="I28" s="698"/>
      <c r="J28" s="641">
        <v>3</v>
      </c>
      <c r="K28" s="646">
        <v>2.13</v>
      </c>
      <c r="L28" s="646">
        <f t="shared" si="8"/>
        <v>0</v>
      </c>
      <c r="M28" s="697">
        <f t="shared" si="9"/>
        <v>0</v>
      </c>
      <c r="N28" s="404"/>
      <c r="O28" s="489"/>
      <c r="P28" s="642">
        <v>0</v>
      </c>
      <c r="Q28" s="642">
        <f t="shared" si="5"/>
        <v>0</v>
      </c>
      <c r="R28" s="692">
        <f t="shared" si="6"/>
        <v>0</v>
      </c>
      <c r="S28" s="695" t="e" cm="1">
        <f t="array" ref="S28">_xlfn.IFS(E28="Air",R28,E28="Sea",M28,E28="Air+Sea",M28+R28)</f>
        <v>#N/A</v>
      </c>
      <c r="T28" s="240"/>
    </row>
    <row r="29" spans="1:20" ht="19.5" customHeight="1" x14ac:dyDescent="0.25">
      <c r="A29" s="1131"/>
      <c r="B29" s="1135"/>
      <c r="C29" s="1136"/>
      <c r="D29" s="1136"/>
      <c r="E29" s="104"/>
      <c r="F29" s="104">
        <v>150</v>
      </c>
      <c r="G29" s="211"/>
      <c r="H29" s="519" t="s">
        <v>497</v>
      </c>
      <c r="I29" s="698"/>
      <c r="J29" s="641">
        <v>3</v>
      </c>
      <c r="K29" s="646">
        <v>2.13</v>
      </c>
      <c r="L29" s="646">
        <f t="shared" si="8"/>
        <v>0</v>
      </c>
      <c r="M29" s="697">
        <f t="shared" si="9"/>
        <v>0</v>
      </c>
      <c r="N29" s="404"/>
      <c r="O29" s="489"/>
      <c r="P29" s="642">
        <v>0</v>
      </c>
      <c r="Q29" s="642">
        <f t="shared" si="5"/>
        <v>0</v>
      </c>
      <c r="R29" s="692">
        <f t="shared" si="6"/>
        <v>0</v>
      </c>
      <c r="S29" s="695" t="e" cm="1">
        <f t="array" ref="S29">_xlfn.IFS(E29="Air",R29,E29="Sea",M29,E29="Air+Sea",M29+R29)</f>
        <v>#N/A</v>
      </c>
      <c r="T29" s="240"/>
    </row>
    <row r="30" spans="1:20" x14ac:dyDescent="0.25">
      <c r="A30" s="1131"/>
      <c r="B30" s="1133" t="s">
        <v>498</v>
      </c>
      <c r="C30" s="94" t="s">
        <v>183</v>
      </c>
      <c r="D30" s="94" t="s">
        <v>392</v>
      </c>
      <c r="E30" s="92" t="s">
        <v>11</v>
      </c>
      <c r="F30" s="94"/>
      <c r="G30" s="95">
        <v>60</v>
      </c>
      <c r="H30" s="506"/>
      <c r="I30" s="588"/>
      <c r="J30" s="116">
        <v>3</v>
      </c>
      <c r="K30" s="117">
        <v>2.13</v>
      </c>
      <c r="L30" s="117">
        <f t="shared" si="8"/>
        <v>180</v>
      </c>
      <c r="M30" s="120">
        <f t="shared" si="9"/>
        <v>84.507042253521135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84.507042253521135</v>
      </c>
      <c r="T30" s="240"/>
    </row>
    <row r="31" spans="1:20" x14ac:dyDescent="0.25">
      <c r="A31" s="1131"/>
      <c r="B31" s="1133"/>
      <c r="C31" s="94" t="s">
        <v>387</v>
      </c>
      <c r="D31" s="94" t="s">
        <v>205</v>
      </c>
      <c r="E31" s="92" t="s">
        <v>11</v>
      </c>
      <c r="F31" s="94"/>
      <c r="G31" s="95">
        <v>300</v>
      </c>
      <c r="H31" s="506"/>
      <c r="I31" s="588"/>
      <c r="J31" s="116">
        <v>3</v>
      </c>
      <c r="K31" s="117">
        <v>2.13</v>
      </c>
      <c r="L31" s="117">
        <f t="shared" si="8"/>
        <v>900</v>
      </c>
      <c r="M31" s="120">
        <f t="shared" si="9"/>
        <v>422.53521126760563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0" cm="1">
        <f t="array" ref="S31">_xlfn.IFS(E31="Air",R31,E31="Sea",M31,E31="Air+Sea",M31+R31)</f>
        <v>422.53521126760563</v>
      </c>
      <c r="T31" s="240"/>
    </row>
    <row r="32" spans="1:20" ht="18" customHeight="1" x14ac:dyDescent="0.25">
      <c r="A32" s="1131"/>
      <c r="B32" s="472" t="s">
        <v>182</v>
      </c>
      <c r="C32" s="94" t="s">
        <v>183</v>
      </c>
      <c r="D32" s="94" t="s">
        <v>185</v>
      </c>
      <c r="E32" s="92" t="s">
        <v>11</v>
      </c>
      <c r="F32" s="94"/>
      <c r="G32" s="95">
        <v>70</v>
      </c>
      <c r="H32" s="506"/>
      <c r="I32" s="588"/>
      <c r="J32" s="116">
        <v>3</v>
      </c>
      <c r="K32" s="117">
        <v>2.13</v>
      </c>
      <c r="L32" s="117">
        <f t="shared" si="8"/>
        <v>210</v>
      </c>
      <c r="M32" s="120">
        <f t="shared" si="9"/>
        <v>98.591549295774655</v>
      </c>
      <c r="N32" s="188"/>
      <c r="O32" s="442"/>
      <c r="P32" s="118">
        <v>0</v>
      </c>
      <c r="Q32" s="118">
        <f t="shared" si="5"/>
        <v>0</v>
      </c>
      <c r="R32" s="125">
        <f t="shared" si="6"/>
        <v>0</v>
      </c>
      <c r="S32" s="370" cm="1">
        <f t="array" ref="S32">_xlfn.IFS(E32="Air",R32,E32="Sea",M32,E32="Air+Sea",M32+R32)</f>
        <v>98.591549295774655</v>
      </c>
      <c r="T32" s="240"/>
    </row>
    <row r="33" spans="1:20" x14ac:dyDescent="0.25">
      <c r="A33" s="1131"/>
      <c r="B33" s="1133" t="s">
        <v>190</v>
      </c>
      <c r="C33" s="94" t="s">
        <v>153</v>
      </c>
      <c r="D33" s="92" t="s">
        <v>388</v>
      </c>
      <c r="E33" s="92" t="s">
        <v>11</v>
      </c>
      <c r="F33" s="94"/>
      <c r="G33" s="95">
        <v>75</v>
      </c>
      <c r="H33" s="506"/>
      <c r="I33" s="625">
        <v>0.5</v>
      </c>
      <c r="J33" s="116">
        <v>3</v>
      </c>
      <c r="K33" s="117">
        <v>2.13</v>
      </c>
      <c r="L33" s="117">
        <f>IF(C33="APLL BK",G33,G33*J33)</f>
        <v>75</v>
      </c>
      <c r="M33" s="120">
        <f>IFERROR(IF(OR(E33="Sea",E33="Air+Sea"),IF(C33="APLL BK",G33*IF(I33="",1,I33),L33/K33*IF(I33="",1,I33)),0),0)</f>
        <v>37.5</v>
      </c>
      <c r="N33" s="188"/>
      <c r="O33" s="442"/>
      <c r="P33" s="118">
        <v>0</v>
      </c>
      <c r="Q33" s="118">
        <f t="shared" si="5"/>
        <v>75</v>
      </c>
      <c r="R33" s="125">
        <f t="shared" si="6"/>
        <v>0</v>
      </c>
      <c r="S33" s="370" cm="1">
        <f t="array" ref="S33">_xlfn.IFS(E33="Air",R33,E33="Sea",M33,E33="Air+Sea",M33+R33)</f>
        <v>37.5</v>
      </c>
      <c r="T33" s="240"/>
    </row>
    <row r="34" spans="1:20" x14ac:dyDescent="0.25">
      <c r="A34" s="1131"/>
      <c r="B34" s="1133"/>
      <c r="C34" s="94" t="s">
        <v>153</v>
      </c>
      <c r="D34" s="94" t="s">
        <v>191</v>
      </c>
      <c r="E34" s="92" t="s">
        <v>11</v>
      </c>
      <c r="F34" s="94"/>
      <c r="G34" s="95">
        <v>60</v>
      </c>
      <c r="H34" s="506" t="s">
        <v>506</v>
      </c>
      <c r="I34" s="625">
        <v>0.5</v>
      </c>
      <c r="J34" s="116">
        <v>3</v>
      </c>
      <c r="K34" s="117">
        <v>2.13</v>
      </c>
      <c r="L34" s="117">
        <f>IF(C34="APLL BK",G34,G34*J34)</f>
        <v>60</v>
      </c>
      <c r="M34" s="120">
        <f>IFERROR(IF(OR(E34="Sea",E34="Air+Sea"),IF(C34="APLL BK",G34*IF(I34="",1,I34),L34/K34*IF(I34="",1,I34)),0),0)</f>
        <v>30</v>
      </c>
      <c r="N34" s="188"/>
      <c r="O34" s="442"/>
      <c r="P34" s="118">
        <v>0</v>
      </c>
      <c r="Q34" s="118">
        <f t="shared" si="5"/>
        <v>60</v>
      </c>
      <c r="R34" s="125">
        <f t="shared" si="6"/>
        <v>0</v>
      </c>
      <c r="S34" s="370" cm="1">
        <f t="array" ref="S34">_xlfn.IFS(E34="Air",R34,E34="Sea",M34,E34="Air+Sea",M34+R34)</f>
        <v>30</v>
      </c>
      <c r="T34" s="240"/>
    </row>
    <row r="35" spans="1:20" ht="18" customHeight="1" x14ac:dyDescent="0.25">
      <c r="A35" s="1131"/>
      <c r="B35" s="522" t="s">
        <v>126</v>
      </c>
      <c r="C35" s="409" t="s">
        <v>311</v>
      </c>
      <c r="D35" s="409" t="s">
        <v>127</v>
      </c>
      <c r="E35" s="104"/>
      <c r="F35" s="409"/>
      <c r="G35" s="542"/>
      <c r="H35" s="519" t="s">
        <v>594</v>
      </c>
      <c r="I35" s="628"/>
      <c r="J35" s="135">
        <v>3</v>
      </c>
      <c r="K35" s="646">
        <v>2.13</v>
      </c>
      <c r="L35" s="136">
        <f t="shared" si="8"/>
        <v>0</v>
      </c>
      <c r="M35" s="446">
        <f t="shared" si="9"/>
        <v>0</v>
      </c>
      <c r="N35" s="188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ht="20.25" customHeight="1" x14ac:dyDescent="0.25">
      <c r="A36" s="1131"/>
      <c r="B36" s="399" t="s">
        <v>500</v>
      </c>
      <c r="C36" s="99" t="s">
        <v>153</v>
      </c>
      <c r="D36" s="99" t="s">
        <v>501</v>
      </c>
      <c r="E36" s="99"/>
      <c r="F36" s="99"/>
      <c r="G36" s="100"/>
      <c r="H36" s="509"/>
      <c r="I36" s="404"/>
      <c r="J36" s="489">
        <v>3</v>
      </c>
      <c r="K36" s="646">
        <v>2.13</v>
      </c>
      <c r="L36" s="642">
        <f t="shared" si="8"/>
        <v>0</v>
      </c>
      <c r="M36" s="692">
        <f t="shared" si="9"/>
        <v>0</v>
      </c>
      <c r="N36" s="404"/>
      <c r="O36" s="489"/>
      <c r="P36" s="642">
        <v>0</v>
      </c>
      <c r="Q36" s="642">
        <f t="shared" si="5"/>
        <v>0</v>
      </c>
      <c r="R36" s="692">
        <f t="shared" si="6"/>
        <v>0</v>
      </c>
      <c r="S36" s="695" t="e" cm="1">
        <f t="array" ref="S36">_xlfn.IFS(E36="Air",R36,E36="Sea",M36,E36="Air+Sea",M36+R36)</f>
        <v>#N/A</v>
      </c>
    </row>
    <row r="37" spans="1:20" ht="20.25" customHeight="1" x14ac:dyDescent="0.25">
      <c r="A37" s="1131"/>
      <c r="B37" s="394" t="s">
        <v>558</v>
      </c>
      <c r="C37" s="97" t="s">
        <v>387</v>
      </c>
      <c r="D37" s="97" t="s">
        <v>503</v>
      </c>
      <c r="E37" s="97" t="s">
        <v>11</v>
      </c>
      <c r="F37" s="97"/>
      <c r="G37" s="98">
        <v>360</v>
      </c>
      <c r="H37" s="516"/>
      <c r="I37" s="623">
        <v>0.8</v>
      </c>
      <c r="J37" s="65">
        <v>3</v>
      </c>
      <c r="K37" s="121">
        <v>2.13</v>
      </c>
      <c r="L37" s="121">
        <f t="shared" si="8"/>
        <v>1080</v>
      </c>
      <c r="M37" s="122">
        <f t="shared" si="9"/>
        <v>405.63380281690144</v>
      </c>
      <c r="N37" s="186"/>
      <c r="O37" s="442"/>
      <c r="P37" s="118">
        <v>0</v>
      </c>
      <c r="Q37" s="118">
        <f t="shared" si="5"/>
        <v>0</v>
      </c>
      <c r="R37" s="125">
        <f t="shared" si="6"/>
        <v>0</v>
      </c>
      <c r="S37" s="371" cm="1">
        <f t="array" ref="S37">_xlfn.IFS(E37="Air",R37,E37="Sea",M37,E37="Air+Sea",M37+R37)</f>
        <v>405.63380281690144</v>
      </c>
    </row>
    <row r="38" spans="1:20" ht="15" customHeight="1" x14ac:dyDescent="0.25">
      <c r="A38" s="1131"/>
      <c r="B38" s="1073" t="s">
        <v>152</v>
      </c>
      <c r="C38" s="99" t="s">
        <v>153</v>
      </c>
      <c r="D38" s="99" t="s">
        <v>380</v>
      </c>
      <c r="E38" s="99"/>
      <c r="F38" s="99"/>
      <c r="G38" s="100"/>
      <c r="H38" s="296"/>
      <c r="I38" s="186"/>
      <c r="J38" s="124">
        <v>3</v>
      </c>
      <c r="K38" s="646">
        <v>2.13</v>
      </c>
      <c r="L38" s="118">
        <f t="shared" si="8"/>
        <v>0</v>
      </c>
      <c r="M38" s="125">
        <f t="shared" si="9"/>
        <v>0</v>
      </c>
      <c r="N38" s="186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ht="15" customHeight="1" x14ac:dyDescent="0.25">
      <c r="A39" s="1131"/>
      <c r="B39" s="1073"/>
      <c r="C39" s="99" t="s">
        <v>153</v>
      </c>
      <c r="D39" s="99" t="s">
        <v>154</v>
      </c>
      <c r="E39" s="99"/>
      <c r="F39" s="99"/>
      <c r="G39" s="100"/>
      <c r="H39" s="296"/>
      <c r="I39" s="186"/>
      <c r="J39" s="124">
        <v>3</v>
      </c>
      <c r="K39" s="646">
        <v>2.13</v>
      </c>
      <c r="L39" s="118">
        <f t="shared" si="8"/>
        <v>0</v>
      </c>
      <c r="M39" s="125">
        <f t="shared" si="9"/>
        <v>0</v>
      </c>
      <c r="N39" s="186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ht="15" customHeight="1" x14ac:dyDescent="0.25">
      <c r="A40" s="1131"/>
      <c r="B40" s="399" t="s">
        <v>381</v>
      </c>
      <c r="C40" s="99"/>
      <c r="D40" s="99"/>
      <c r="E40" s="99"/>
      <c r="F40" s="99"/>
      <c r="G40" s="100"/>
      <c r="H40" s="509"/>
      <c r="I40" s="186"/>
      <c r="J40" s="101">
        <v>3</v>
      </c>
      <c r="K40" s="646">
        <v>2.13</v>
      </c>
      <c r="L40" s="118">
        <f t="shared" si="8"/>
        <v>0</v>
      </c>
      <c r="M40" s="208">
        <f t="shared" si="9"/>
        <v>0</v>
      </c>
      <c r="N40" s="186"/>
      <c r="O40" s="101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ht="15" customHeight="1" x14ac:dyDescent="0.25">
      <c r="A41" s="1131"/>
      <c r="B41" s="399" t="s">
        <v>384</v>
      </c>
      <c r="C41" s="99" t="s">
        <v>385</v>
      </c>
      <c r="D41" s="99" t="s">
        <v>386</v>
      </c>
      <c r="E41" s="99"/>
      <c r="F41" s="99"/>
      <c r="G41" s="100"/>
      <c r="H41" s="509"/>
      <c r="I41" s="186"/>
      <c r="J41" s="124">
        <v>3</v>
      </c>
      <c r="K41" s="646">
        <v>2.13</v>
      </c>
      <c r="L41" s="118">
        <f t="shared" si="8"/>
        <v>0</v>
      </c>
      <c r="M41" s="208">
        <f t="shared" si="9"/>
        <v>0</v>
      </c>
      <c r="N41" s="186"/>
      <c r="O41" s="442"/>
      <c r="P41" s="118">
        <v>0</v>
      </c>
      <c r="Q41" s="118">
        <f t="shared" si="5"/>
        <v>0</v>
      </c>
      <c r="R41" s="125">
        <f t="shared" si="6"/>
        <v>0</v>
      </c>
      <c r="S41" s="372" t="e" cm="1">
        <f t="array" ref="S41">_xlfn.IFS(E41="Air",R41,E41="Sea",M41,E41="Air+Sea",M41+R41)</f>
        <v>#N/A</v>
      </c>
      <c r="T41" s="240"/>
    </row>
    <row r="42" spans="1:20" ht="25.5" customHeight="1" x14ac:dyDescent="0.25">
      <c r="A42" s="1131"/>
      <c r="B42" s="1073" t="s">
        <v>208</v>
      </c>
      <c r="C42" s="1137" t="s">
        <v>407</v>
      </c>
      <c r="D42" s="1137" t="s">
        <v>392</v>
      </c>
      <c r="E42" s="1137"/>
      <c r="F42" s="1137"/>
      <c r="G42" s="1139"/>
      <c r="H42" s="1140" t="s">
        <v>559</v>
      </c>
      <c r="I42" s="1141"/>
      <c r="J42" s="489">
        <v>33</v>
      </c>
      <c r="K42" s="646">
        <v>2.13</v>
      </c>
      <c r="L42" s="642">
        <f t="shared" si="8"/>
        <v>0</v>
      </c>
      <c r="M42" s="692">
        <f t="shared" si="9"/>
        <v>0</v>
      </c>
      <c r="N42" s="188"/>
      <c r="O42" s="442"/>
      <c r="P42" s="118">
        <v>0</v>
      </c>
      <c r="Q42" s="118">
        <f t="shared" si="5"/>
        <v>0</v>
      </c>
      <c r="R42" s="125">
        <f t="shared" si="6"/>
        <v>0</v>
      </c>
      <c r="S42" s="1138" t="e" cm="1">
        <f t="array" ref="S42">_xlfn.IFS(E42="Air",R42,E42="Sea",M42,E42="Air+Sea",M42+R42)</f>
        <v>#N/A</v>
      </c>
      <c r="T42" s="240"/>
    </row>
    <row r="43" spans="1:20" ht="15" customHeight="1" x14ac:dyDescent="0.25">
      <c r="A43" s="1131"/>
      <c r="B43" s="1073"/>
      <c r="C43" s="1137" t="s">
        <v>407</v>
      </c>
      <c r="D43" s="1137" t="s">
        <v>211</v>
      </c>
      <c r="E43" s="1137"/>
      <c r="F43" s="1137">
        <v>120</v>
      </c>
      <c r="G43" s="1139"/>
      <c r="H43" s="1140"/>
      <c r="I43" s="1141"/>
      <c r="J43" s="489">
        <v>1</v>
      </c>
      <c r="K43" s="646">
        <v>2.13</v>
      </c>
      <c r="L43" s="642">
        <f t="shared" si="8"/>
        <v>0</v>
      </c>
      <c r="M43" s="692">
        <f t="shared" si="9"/>
        <v>0</v>
      </c>
      <c r="N43" s="188"/>
      <c r="O43" s="442"/>
      <c r="P43" s="118">
        <v>0</v>
      </c>
      <c r="Q43" s="118">
        <f t="shared" si="5"/>
        <v>0</v>
      </c>
      <c r="R43" s="125">
        <f t="shared" si="6"/>
        <v>0</v>
      </c>
      <c r="S43" s="1138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472" t="s">
        <v>505</v>
      </c>
      <c r="C44" s="94" t="s">
        <v>183</v>
      </c>
      <c r="D44" s="94" t="s">
        <v>195</v>
      </c>
      <c r="E44" s="92" t="s">
        <v>11</v>
      </c>
      <c r="F44" s="94"/>
      <c r="G44" s="95">
        <v>210</v>
      </c>
      <c r="H44" s="506"/>
      <c r="I44" s="588"/>
      <c r="J44" s="116">
        <v>3</v>
      </c>
      <c r="K44" s="647">
        <v>2.13</v>
      </c>
      <c r="L44" s="649">
        <f t="shared" si="8"/>
        <v>630</v>
      </c>
      <c r="M44" s="650">
        <f t="shared" si="9"/>
        <v>295.77464788732397</v>
      </c>
      <c r="N44" s="188"/>
      <c r="O44" s="442"/>
      <c r="P44" s="118">
        <v>0</v>
      </c>
      <c r="Q44" s="118">
        <f t="shared" si="5"/>
        <v>0</v>
      </c>
      <c r="R44" s="125">
        <f t="shared" si="6"/>
        <v>0</v>
      </c>
      <c r="S44" s="370" cm="1">
        <f t="array" ref="S44">_xlfn.IFS(E44="Air",R44,E44="Sea",M44,E44="Air+Sea",M44+R44)</f>
        <v>295.77464788732397</v>
      </c>
      <c r="T44" s="240"/>
    </row>
    <row r="45" spans="1:20" ht="15" customHeight="1" x14ac:dyDescent="0.25">
      <c r="A45" s="1131"/>
      <c r="B45" s="399" t="s">
        <v>389</v>
      </c>
      <c r="C45" s="99" t="s">
        <v>390</v>
      </c>
      <c r="D45" s="99" t="s">
        <v>386</v>
      </c>
      <c r="E45" s="99"/>
      <c r="F45" s="99"/>
      <c r="G45" s="100"/>
      <c r="H45" s="509"/>
      <c r="I45" s="186"/>
      <c r="J45" s="124">
        <v>3</v>
      </c>
      <c r="K45" s="642">
        <v>2.13</v>
      </c>
      <c r="L45" s="118">
        <f t="shared" si="8"/>
        <v>0</v>
      </c>
      <c r="M45" s="208">
        <f t="shared" si="9"/>
        <v>0</v>
      </c>
      <c r="N45" s="186"/>
      <c r="O45" s="442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ht="15" customHeight="1" x14ac:dyDescent="0.25">
      <c r="A46" s="1131"/>
      <c r="B46" s="399" t="s">
        <v>381</v>
      </c>
      <c r="C46" s="99"/>
      <c r="D46" s="99"/>
      <c r="E46" s="99"/>
      <c r="F46" s="99"/>
      <c r="G46" s="100"/>
      <c r="H46" s="509"/>
      <c r="I46" s="186"/>
      <c r="J46" s="124">
        <v>3</v>
      </c>
      <c r="K46" s="642">
        <v>2.13</v>
      </c>
      <c r="L46" s="118">
        <f t="shared" si="8"/>
        <v>0</v>
      </c>
      <c r="M46" s="208">
        <f t="shared" si="9"/>
        <v>0</v>
      </c>
      <c r="N46" s="186"/>
      <c r="O46" s="442"/>
      <c r="P46" s="118">
        <v>0</v>
      </c>
      <c r="Q46" s="118">
        <f t="shared" si="5"/>
        <v>0</v>
      </c>
      <c r="R46" s="125">
        <f t="shared" si="6"/>
        <v>0</v>
      </c>
      <c r="S46" s="372" t="e" cm="1">
        <f t="array" ref="S46">_xlfn.IFS(E46="Air",R46,E46="Sea",M46,E46="Air+Sea",M46+R46)</f>
        <v>#N/A</v>
      </c>
      <c r="T46" s="240"/>
    </row>
    <row r="47" spans="1:20" x14ac:dyDescent="0.25">
      <c r="A47" s="1131"/>
      <c r="B47" s="1133" t="s">
        <v>216</v>
      </c>
      <c r="C47" s="94" t="s">
        <v>183</v>
      </c>
      <c r="D47" s="94" t="s">
        <v>394</v>
      </c>
      <c r="E47" s="92" t="s">
        <v>11</v>
      </c>
      <c r="F47" s="94"/>
      <c r="G47" s="95">
        <v>25</v>
      </c>
      <c r="H47" s="506"/>
      <c r="I47" s="588"/>
      <c r="J47" s="116">
        <v>3</v>
      </c>
      <c r="K47" s="117">
        <v>2.13</v>
      </c>
      <c r="L47" s="117">
        <f t="shared" si="8"/>
        <v>75</v>
      </c>
      <c r="M47" s="120">
        <f t="shared" si="9"/>
        <v>35.211267605633807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35.211267605633807</v>
      </c>
      <c r="T47" s="240"/>
    </row>
    <row r="48" spans="1:20" ht="60.75" thickBot="1" x14ac:dyDescent="0.3">
      <c r="A48" s="1132"/>
      <c r="B48" s="1133"/>
      <c r="C48" s="94" t="s">
        <v>183</v>
      </c>
      <c r="D48" s="94" t="s">
        <v>217</v>
      </c>
      <c r="E48" s="92" t="s">
        <v>11</v>
      </c>
      <c r="F48" s="94"/>
      <c r="G48" s="95">
        <v>300</v>
      </c>
      <c r="H48" s="506" t="s">
        <v>507</v>
      </c>
      <c r="I48" s="588"/>
      <c r="J48" s="116">
        <v>3</v>
      </c>
      <c r="K48" s="117">
        <v>2.13</v>
      </c>
      <c r="L48" s="117">
        <f t="shared" si="8"/>
        <v>900</v>
      </c>
      <c r="M48" s="120">
        <f t="shared" si="9"/>
        <v>422.53521126760563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0" cm="1">
        <f t="array" ref="S48">_xlfn.IFS(E48="Air",R48,E48="Sea",M48,E48="Air+Sea",M48+R48)</f>
        <v>422.53521126760563</v>
      </c>
      <c r="T48" s="240"/>
    </row>
    <row r="49" spans="1:20" ht="38.25" customHeight="1" x14ac:dyDescent="0.25">
      <c r="A49" s="1130" t="s">
        <v>395</v>
      </c>
      <c r="B49" s="390" t="s">
        <v>224</v>
      </c>
      <c r="C49" s="92" t="s">
        <v>225</v>
      </c>
      <c r="D49" s="92" t="s">
        <v>224</v>
      </c>
      <c r="E49" s="92" t="s">
        <v>11</v>
      </c>
      <c r="F49" s="92"/>
      <c r="G49" s="93">
        <v>120</v>
      </c>
      <c r="H49" s="506"/>
      <c r="I49" s="622"/>
      <c r="J49" s="116">
        <v>3</v>
      </c>
      <c r="K49" s="117">
        <v>2.13</v>
      </c>
      <c r="L49" s="117">
        <f t="shared" si="8"/>
        <v>360</v>
      </c>
      <c r="M49" s="120">
        <f t="shared" si="9"/>
        <v>169.01408450704227</v>
      </c>
      <c r="N49" s="186"/>
      <c r="O49" s="442"/>
      <c r="P49" s="118">
        <v>0</v>
      </c>
      <c r="Q49" s="118">
        <f t="shared" si="5"/>
        <v>0</v>
      </c>
      <c r="R49" s="125">
        <f t="shared" si="6"/>
        <v>0</v>
      </c>
      <c r="S49" s="370" cm="1">
        <f t="array" ref="S49">_xlfn.IFS(E49="Air",R49,E49="Sea",M49,E49="Air+Sea",M49+R49)</f>
        <v>169.01408450704227</v>
      </c>
      <c r="T49" s="240"/>
    </row>
    <row r="50" spans="1:20" ht="38.25" customHeight="1" x14ac:dyDescent="0.25">
      <c r="A50" s="1131"/>
      <c r="B50" s="394" t="s">
        <v>659</v>
      </c>
      <c r="C50" s="97" t="s">
        <v>225</v>
      </c>
      <c r="D50" s="97" t="s">
        <v>511</v>
      </c>
      <c r="E50" s="97" t="s">
        <v>11</v>
      </c>
      <c r="F50" s="97"/>
      <c r="G50" s="98">
        <v>60</v>
      </c>
      <c r="H50" s="516"/>
      <c r="I50" s="623"/>
      <c r="J50" s="65">
        <v>3</v>
      </c>
      <c r="K50" s="121">
        <v>2.13</v>
      </c>
      <c r="L50" s="121">
        <f t="shared" si="8"/>
        <v>180</v>
      </c>
      <c r="M50" s="122">
        <f t="shared" si="9"/>
        <v>84.507042253521135</v>
      </c>
      <c r="N50" s="186"/>
      <c r="O50" s="442"/>
      <c r="P50" s="118">
        <v>0</v>
      </c>
      <c r="Q50" s="118">
        <f t="shared" si="5"/>
        <v>0</v>
      </c>
      <c r="R50" s="125">
        <f t="shared" si="6"/>
        <v>0</v>
      </c>
      <c r="S50" s="371" cm="1">
        <f t="array" ref="S50">_xlfn.IFS(E50="Air",R50,E50="Sea",M50,E50="Air+Sea",M50+R50)</f>
        <v>84.507042253521135</v>
      </c>
      <c r="T50" s="240"/>
    </row>
    <row r="51" spans="1:20" x14ac:dyDescent="0.25">
      <c r="A51" s="1131"/>
      <c r="B51" s="472" t="s">
        <v>396</v>
      </c>
      <c r="C51" s="94" t="s">
        <v>183</v>
      </c>
      <c r="D51" s="94" t="s">
        <v>229</v>
      </c>
      <c r="E51" s="92" t="s">
        <v>11</v>
      </c>
      <c r="F51" s="94"/>
      <c r="G51" s="95">
        <v>150</v>
      </c>
      <c r="H51" s="506"/>
      <c r="I51" s="588"/>
      <c r="J51" s="116">
        <v>3</v>
      </c>
      <c r="K51" s="117">
        <v>2.13</v>
      </c>
      <c r="L51" s="117">
        <f t="shared" si="8"/>
        <v>450</v>
      </c>
      <c r="M51" s="120">
        <f t="shared" si="9"/>
        <v>211.26760563380282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211.26760563380282</v>
      </c>
      <c r="T51" s="240"/>
    </row>
    <row r="52" spans="1:20" ht="75" customHeight="1" x14ac:dyDescent="0.25">
      <c r="A52" s="1131"/>
      <c r="B52" s="394" t="s">
        <v>565</v>
      </c>
      <c r="C52" s="97" t="s">
        <v>377</v>
      </c>
      <c r="D52" s="97" t="s">
        <v>566</v>
      </c>
      <c r="E52" s="97" t="s">
        <v>11</v>
      </c>
      <c r="F52" s="97"/>
      <c r="G52" s="98">
        <v>300</v>
      </c>
      <c r="H52" s="516" t="s">
        <v>661</v>
      </c>
      <c r="I52" s="609">
        <v>0.5</v>
      </c>
      <c r="J52" s="65">
        <v>3</v>
      </c>
      <c r="K52" s="121">
        <v>2.13</v>
      </c>
      <c r="L52" s="121">
        <f>IF(C52="APLL BK",G52,G52*J52)</f>
        <v>900</v>
      </c>
      <c r="M52" s="122">
        <f>IFERROR(IF(OR(E52="Sea",E52="Air+Sea"),IF(C52="APLL BK",G52*IF(I52="",1,I52),L52/K52*IF(I52="",1,I52)),0),0)</f>
        <v>211.26760563380282</v>
      </c>
      <c r="N52" s="628"/>
      <c r="O52" s="493"/>
      <c r="P52" s="136">
        <v>0</v>
      </c>
      <c r="Q52" s="450">
        <f t="shared" si="5"/>
        <v>0</v>
      </c>
      <c r="R52" s="446">
        <f t="shared" si="6"/>
        <v>0</v>
      </c>
      <c r="S52" s="371" cm="1">
        <f t="array" ref="S52">_xlfn.IFS(E52="Air",R52,E52="Sea",M52,E52="Air+Sea",M52+R52)</f>
        <v>211.26760563380282</v>
      </c>
      <c r="T52" s="651"/>
    </row>
    <row r="53" spans="1:20" ht="15" customHeight="1" x14ac:dyDescent="0.25">
      <c r="A53" s="1131"/>
      <c r="B53" s="399" t="s">
        <v>232</v>
      </c>
      <c r="C53" s="99" t="s">
        <v>183</v>
      </c>
      <c r="D53" s="99" t="s">
        <v>232</v>
      </c>
      <c r="E53" s="99"/>
      <c r="F53" s="99"/>
      <c r="G53" s="100"/>
      <c r="H53" s="509" t="s">
        <v>522</v>
      </c>
      <c r="I53" s="186"/>
      <c r="J53" s="124"/>
      <c r="K53" s="118">
        <v>2.13</v>
      </c>
      <c r="L53" s="118">
        <f t="shared" ref="L53:L93" si="10">IF(C53="APLL BK",G53,G53*J53)</f>
        <v>0</v>
      </c>
      <c r="M53" s="208">
        <f t="shared" ref="M53:M93" si="11">IFERROR(IF(OR(E53="Sea",E53="Air+Sea"),IF(C53="APLL BK",G53*IF(I53="",1,I53),L53/K53*IF(I53="",1,I53)),0),0)</f>
        <v>0</v>
      </c>
      <c r="N53" s="186"/>
      <c r="O53" s="442"/>
      <c r="P53" s="118">
        <v>0</v>
      </c>
      <c r="Q53" s="118">
        <f t="shared" si="5"/>
        <v>0</v>
      </c>
      <c r="R53" s="125">
        <f t="shared" si="6"/>
        <v>0</v>
      </c>
      <c r="S53" s="372" t="e" cm="1">
        <f t="array" ref="S53">_xlfn.IFS(E53="Air",R53,E53="Sea",M53,E53="Air+Sea",M53+R53)</f>
        <v>#N/A</v>
      </c>
      <c r="T53" s="240"/>
    </row>
    <row r="54" spans="1:20" x14ac:dyDescent="0.25">
      <c r="A54" s="1131"/>
      <c r="B54" s="1133" t="s">
        <v>258</v>
      </c>
      <c r="C54" s="94" t="s">
        <v>183</v>
      </c>
      <c r="D54" s="94" t="s">
        <v>397</v>
      </c>
      <c r="E54" s="92" t="s">
        <v>11</v>
      </c>
      <c r="F54" s="94"/>
      <c r="G54" s="95">
        <v>30</v>
      </c>
      <c r="H54" s="506"/>
      <c r="I54" s="588"/>
      <c r="J54" s="116">
        <v>3</v>
      </c>
      <c r="K54" s="117">
        <v>2.13</v>
      </c>
      <c r="L54" s="117">
        <f>IF(C54="APLL BK",G54,G54*J54)</f>
        <v>90</v>
      </c>
      <c r="M54" s="120">
        <f>IFERROR(IF(OR(E54="Sea",E54="Air+Sea"),IF(C54="APLL BK",G54*IF(I54="",1,I54),L54/K54*IF(I54="",1,I54)),0),0)</f>
        <v>42.253521126760567</v>
      </c>
      <c r="N54" s="628"/>
      <c r="O54" s="493"/>
      <c r="P54" s="136">
        <v>0</v>
      </c>
      <c r="Q54" s="450">
        <f t="shared" si="5"/>
        <v>0</v>
      </c>
      <c r="R54" s="446">
        <f t="shared" si="6"/>
        <v>0</v>
      </c>
      <c r="S54" s="370" cm="1">
        <f t="array" ref="S54">_xlfn.IFS(E54="Air",R54,E54="Sea",M54,E54="Air+Sea",M54+R54)</f>
        <v>42.253521126760567</v>
      </c>
      <c r="T54" s="651"/>
    </row>
    <row r="55" spans="1:20" x14ac:dyDescent="0.25">
      <c r="A55" s="1131"/>
      <c r="B55" s="1133"/>
      <c r="C55" s="94" t="s">
        <v>183</v>
      </c>
      <c r="D55" s="94" t="s">
        <v>258</v>
      </c>
      <c r="E55" s="92" t="s">
        <v>11</v>
      </c>
      <c r="F55" s="94"/>
      <c r="G55" s="95">
        <v>90</v>
      </c>
      <c r="H55" s="506"/>
      <c r="I55" s="588"/>
      <c r="J55" s="116">
        <v>3</v>
      </c>
      <c r="K55" s="117">
        <v>2.13</v>
      </c>
      <c r="L55" s="117">
        <f>IF(C55="APLL BK",G55,G55*J55)</f>
        <v>270</v>
      </c>
      <c r="M55" s="120">
        <f>IFERROR(IF(OR(E55="Sea",E55="Air+Sea"),IF(C55="APLL BK",G55*IF(I55="",1,I55),L55/K55*IF(I55="",1,I55)),0),0)</f>
        <v>126.7605633802817</v>
      </c>
      <c r="N55" s="628"/>
      <c r="O55" s="493"/>
      <c r="P55" s="136">
        <v>0</v>
      </c>
      <c r="Q55" s="450">
        <f t="shared" si="5"/>
        <v>0</v>
      </c>
      <c r="R55" s="446">
        <f t="shared" si="6"/>
        <v>0</v>
      </c>
      <c r="S55" s="370" cm="1">
        <f t="array" ref="S55">_xlfn.IFS(E55="Air",R55,E55="Sea",M55,E55="Air+Sea",M55+R55)</f>
        <v>126.7605633802817</v>
      </c>
      <c r="T55" s="651"/>
    </row>
    <row r="56" spans="1:20" ht="30" x14ac:dyDescent="0.25">
      <c r="A56" s="1131"/>
      <c r="B56" s="472" t="s">
        <v>530</v>
      </c>
      <c r="C56" s="94" t="s">
        <v>183</v>
      </c>
      <c r="D56" s="94" t="s">
        <v>530</v>
      </c>
      <c r="E56" s="616" t="s">
        <v>11</v>
      </c>
      <c r="F56" s="511"/>
      <c r="G56" s="95">
        <v>115</v>
      </c>
      <c r="H56" s="512"/>
      <c r="I56" s="629"/>
      <c r="J56" s="502">
        <v>3</v>
      </c>
      <c r="K56" s="117">
        <v>2.13</v>
      </c>
      <c r="L56" s="117">
        <f>IF(C56="APLL BK",G56,G56*J56)</f>
        <v>345</v>
      </c>
      <c r="M56" s="120">
        <f>IFERROR(IF(OR(E56="Sea",E56="Air+Sea"),IF(C56="APLL BK",G56*IF(I56="",1,I56),L56/K56*IF(I56="",1,I56)),0),0)</f>
        <v>161.97183098591549</v>
      </c>
      <c r="N56" s="628"/>
      <c r="O56" s="493"/>
      <c r="P56" s="136">
        <v>0</v>
      </c>
      <c r="Q56" s="450">
        <f t="shared" si="5"/>
        <v>0</v>
      </c>
      <c r="R56" s="446">
        <f t="shared" si="6"/>
        <v>0</v>
      </c>
      <c r="S56" s="370" cm="1">
        <f t="array" ref="S56">_xlfn.IFS(E56="Air",R56,E56="Sea",M56,E56="Air+Sea",M56+R56)</f>
        <v>161.97183098591549</v>
      </c>
      <c r="T56" s="651"/>
    </row>
    <row r="57" spans="1:20" x14ac:dyDescent="0.25">
      <c r="A57" s="1131"/>
      <c r="B57" s="472" t="s">
        <v>265</v>
      </c>
      <c r="C57" s="94" t="s">
        <v>266</v>
      </c>
      <c r="D57" s="94" t="s">
        <v>265</v>
      </c>
      <c r="E57" s="92" t="s">
        <v>11</v>
      </c>
      <c r="F57" s="94"/>
      <c r="G57" s="95">
        <v>60</v>
      </c>
      <c r="H57" s="506"/>
      <c r="I57" s="588"/>
      <c r="J57" s="116">
        <v>3</v>
      </c>
      <c r="K57" s="117">
        <v>2.13</v>
      </c>
      <c r="L57" s="117">
        <f t="shared" si="10"/>
        <v>180</v>
      </c>
      <c r="M57" s="120">
        <f t="shared" si="11"/>
        <v>84.507042253521135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0" cm="1">
        <f t="array" ref="S57">_xlfn.IFS(E57="Air",R57,E57="Sea",M57,E57="Air+Sea",M57+R57)</f>
        <v>84.507042253521135</v>
      </c>
      <c r="T57" s="240"/>
    </row>
    <row r="58" spans="1:20" ht="60" x14ac:dyDescent="0.25">
      <c r="A58" s="1131"/>
      <c r="B58" s="1133" t="s">
        <v>337</v>
      </c>
      <c r="C58" s="94" t="s">
        <v>404</v>
      </c>
      <c r="D58" s="94" t="s">
        <v>676</v>
      </c>
      <c r="E58" s="92" t="s">
        <v>11</v>
      </c>
      <c r="F58" s="94"/>
      <c r="G58" s="95">
        <v>180</v>
      </c>
      <c r="H58" s="506" t="s">
        <v>677</v>
      </c>
      <c r="I58" s="588">
        <v>0.8</v>
      </c>
      <c r="J58" s="116">
        <v>3</v>
      </c>
      <c r="K58" s="117">
        <v>2.13</v>
      </c>
      <c r="L58" s="117">
        <f t="shared" si="10"/>
        <v>540</v>
      </c>
      <c r="M58" s="120">
        <f t="shared" si="11"/>
        <v>202.81690140845072</v>
      </c>
      <c r="N58" s="188"/>
      <c r="O58" s="442"/>
      <c r="P58" s="118">
        <v>0</v>
      </c>
      <c r="Q58" s="118">
        <f t="shared" si="5"/>
        <v>0</v>
      </c>
      <c r="R58" s="125">
        <f t="shared" si="6"/>
        <v>0</v>
      </c>
      <c r="S58" s="370" cm="1">
        <f t="array" ref="S58">_xlfn.IFS(E58="Air",R58,E58="Sea",M58,E58="Air+Sea",M58+R58)</f>
        <v>202.81690140845072</v>
      </c>
      <c r="T58" s="240"/>
    </row>
    <row r="59" spans="1:20" x14ac:dyDescent="0.25">
      <c r="A59" s="1131"/>
      <c r="B59" s="1133"/>
      <c r="C59" s="94" t="s">
        <v>183</v>
      </c>
      <c r="D59" s="94" t="s">
        <v>338</v>
      </c>
      <c r="E59" s="92" t="s">
        <v>11</v>
      </c>
      <c r="F59" s="94"/>
      <c r="G59" s="95">
        <v>205</v>
      </c>
      <c r="H59" s="506"/>
      <c r="I59" s="588"/>
      <c r="J59" s="116">
        <v>3</v>
      </c>
      <c r="K59" s="117">
        <v>2.13</v>
      </c>
      <c r="L59" s="117">
        <f t="shared" si="10"/>
        <v>615</v>
      </c>
      <c r="M59" s="120">
        <f t="shared" si="11"/>
        <v>288.73239436619718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288.73239436619718</v>
      </c>
      <c r="T59" s="240"/>
    </row>
    <row r="60" spans="1:20" ht="15" customHeight="1" x14ac:dyDescent="0.25">
      <c r="A60" s="1131"/>
      <c r="B60" s="394" t="s">
        <v>523</v>
      </c>
      <c r="C60" s="97" t="s">
        <v>225</v>
      </c>
      <c r="D60" s="97" t="s">
        <v>524</v>
      </c>
      <c r="E60" s="97" t="s">
        <v>11</v>
      </c>
      <c r="F60" s="97"/>
      <c r="G60" s="98">
        <v>60</v>
      </c>
      <c r="H60" s="516" t="s">
        <v>525</v>
      </c>
      <c r="I60" s="623">
        <v>0.8</v>
      </c>
      <c r="J60" s="65">
        <v>3</v>
      </c>
      <c r="K60" s="121">
        <v>2.13</v>
      </c>
      <c r="L60" s="121">
        <f t="shared" si="10"/>
        <v>180</v>
      </c>
      <c r="M60" s="122">
        <f t="shared" si="11"/>
        <v>67.605633802816911</v>
      </c>
      <c r="N60" s="186"/>
      <c r="O60" s="442"/>
      <c r="P60" s="118">
        <v>0</v>
      </c>
      <c r="Q60" s="118">
        <f t="shared" si="5"/>
        <v>0</v>
      </c>
      <c r="R60" s="125">
        <f t="shared" si="6"/>
        <v>0</v>
      </c>
      <c r="S60" s="371" cm="1">
        <f t="array" ref="S60">_xlfn.IFS(E60="Air",R60,E60="Sea",M60,E60="Air+Sea",M60+R60)</f>
        <v>67.605633802816911</v>
      </c>
      <c r="T60" s="240"/>
    </row>
    <row r="61" spans="1:20" ht="15" customHeight="1" x14ac:dyDescent="0.25">
      <c r="A61" s="1131"/>
      <c r="B61" s="399" t="s">
        <v>240</v>
      </c>
      <c r="C61" s="99" t="s">
        <v>241</v>
      </c>
      <c r="D61" s="99" t="s">
        <v>240</v>
      </c>
      <c r="E61" s="99"/>
      <c r="F61" s="99"/>
      <c r="G61" s="100"/>
      <c r="H61" s="509"/>
      <c r="I61" s="186"/>
      <c r="J61" s="124">
        <v>3</v>
      </c>
      <c r="K61" s="118">
        <v>2.13</v>
      </c>
      <c r="L61" s="118">
        <f t="shared" si="10"/>
        <v>0</v>
      </c>
      <c r="M61" s="208">
        <f t="shared" si="11"/>
        <v>0</v>
      </c>
      <c r="N61" s="186"/>
      <c r="O61" s="442"/>
      <c r="P61" s="118">
        <v>0</v>
      </c>
      <c r="Q61" s="118">
        <f t="shared" si="5"/>
        <v>0</v>
      </c>
      <c r="R61" s="125">
        <f t="shared" si="6"/>
        <v>0</v>
      </c>
      <c r="S61" s="372" t="e" cm="1">
        <f t="array" ref="S61">_xlfn.IFS(E61="Air",R61,E61="Sea",M61,E61="Air+Sea",M61+R61)</f>
        <v>#N/A</v>
      </c>
      <c r="T61" s="240"/>
    </row>
    <row r="62" spans="1:20" ht="15" customHeight="1" x14ac:dyDescent="0.25">
      <c r="A62" s="1131"/>
      <c r="B62" s="522" t="s">
        <v>253</v>
      </c>
      <c r="C62" s="409" t="s">
        <v>183</v>
      </c>
      <c r="D62" s="409" t="s">
        <v>253</v>
      </c>
      <c r="E62" s="104"/>
      <c r="F62" s="409"/>
      <c r="G62" s="542"/>
      <c r="H62" s="519"/>
      <c r="I62" s="628"/>
      <c r="J62" s="135">
        <v>3</v>
      </c>
      <c r="K62" s="136">
        <v>2.13</v>
      </c>
      <c r="L62" s="136">
        <f t="shared" si="10"/>
        <v>0</v>
      </c>
      <c r="M62" s="446">
        <f t="shared" si="11"/>
        <v>0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ht="30" customHeight="1" x14ac:dyDescent="0.25">
      <c r="A63" s="1131"/>
      <c r="B63" s="522" t="s">
        <v>398</v>
      </c>
      <c r="C63" s="409" t="s">
        <v>183</v>
      </c>
      <c r="D63" s="409" t="s">
        <v>260</v>
      </c>
      <c r="E63" s="104"/>
      <c r="F63" s="409"/>
      <c r="G63" s="542"/>
      <c r="H63" s="519"/>
      <c r="I63" s="628"/>
      <c r="J63" s="135">
        <v>3</v>
      </c>
      <c r="K63" s="136">
        <v>2.13</v>
      </c>
      <c r="L63" s="136">
        <f t="shared" si="10"/>
        <v>0</v>
      </c>
      <c r="M63" s="446">
        <f t="shared" si="11"/>
        <v>0</v>
      </c>
      <c r="N63" s="188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ht="15" customHeight="1" x14ac:dyDescent="0.25">
      <c r="A64" s="1131"/>
      <c r="B64" s="399" t="s">
        <v>399</v>
      </c>
      <c r="C64" s="99" t="s">
        <v>400</v>
      </c>
      <c r="D64" s="99" t="s">
        <v>386</v>
      </c>
      <c r="E64" s="99"/>
      <c r="F64" s="99"/>
      <c r="G64" s="100"/>
      <c r="H64" s="509"/>
      <c r="I64" s="186"/>
      <c r="J64" s="124">
        <v>3</v>
      </c>
      <c r="K64" s="136">
        <v>2.13</v>
      </c>
      <c r="L64" s="118">
        <f t="shared" si="10"/>
        <v>0</v>
      </c>
      <c r="M64" s="208">
        <f t="shared" si="11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ht="15" customHeight="1" x14ac:dyDescent="0.25">
      <c r="A65" s="1131"/>
      <c r="B65" s="399" t="s">
        <v>401</v>
      </c>
      <c r="C65" s="99" t="s">
        <v>183</v>
      </c>
      <c r="D65" s="99" t="s">
        <v>386</v>
      </c>
      <c r="E65" s="99"/>
      <c r="F65" s="99"/>
      <c r="G65" s="100"/>
      <c r="H65" s="509"/>
      <c r="I65" s="186"/>
      <c r="J65" s="124">
        <v>3</v>
      </c>
      <c r="K65" s="136">
        <v>2.13</v>
      </c>
      <c r="L65" s="118">
        <f t="shared" si="10"/>
        <v>0</v>
      </c>
      <c r="M65" s="208">
        <f t="shared" si="11"/>
        <v>0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ht="15" customHeight="1" x14ac:dyDescent="0.25">
      <c r="A66" s="1131"/>
      <c r="B66" s="399" t="s">
        <v>402</v>
      </c>
      <c r="C66" s="99" t="s">
        <v>153</v>
      </c>
      <c r="D66" s="99" t="s">
        <v>386</v>
      </c>
      <c r="E66" s="99"/>
      <c r="F66" s="99"/>
      <c r="G66" s="100"/>
      <c r="H66" s="509"/>
      <c r="I66" s="186"/>
      <c r="J66" s="124">
        <v>3</v>
      </c>
      <c r="K66" s="136">
        <v>2.13</v>
      </c>
      <c r="L66" s="118">
        <f t="shared" si="10"/>
        <v>0</v>
      </c>
      <c r="M66" s="208">
        <f t="shared" si="11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ht="15" customHeight="1" x14ac:dyDescent="0.25">
      <c r="A67" s="1131"/>
      <c r="B67" s="399" t="s">
        <v>403</v>
      </c>
      <c r="C67" s="99" t="s">
        <v>266</v>
      </c>
      <c r="D67" s="99"/>
      <c r="E67" s="99"/>
      <c r="F67" s="99"/>
      <c r="G67" s="100"/>
      <c r="H67" s="509"/>
      <c r="I67" s="186"/>
      <c r="J67" s="124">
        <v>3</v>
      </c>
      <c r="K67" s="136">
        <v>2.13</v>
      </c>
      <c r="L67" s="118">
        <f t="shared" si="10"/>
        <v>0</v>
      </c>
      <c r="M67" s="208">
        <f t="shared" si="11"/>
        <v>0</v>
      </c>
      <c r="N67" s="186"/>
      <c r="O67" s="442"/>
      <c r="P67" s="118">
        <v>0</v>
      </c>
      <c r="Q67" s="118">
        <f t="shared" si="5"/>
        <v>0</v>
      </c>
      <c r="R67" s="125">
        <f t="shared" si="6"/>
        <v>0</v>
      </c>
      <c r="S67" s="372" t="e" cm="1">
        <f t="array" ref="S67">_xlfn.IFS(E67="Air",R67,E67="Sea",M67,E67="Air+Sea",M67+R67)</f>
        <v>#N/A</v>
      </c>
      <c r="T67" s="240"/>
    </row>
    <row r="68" spans="1:20" ht="51.75" customHeight="1" x14ac:dyDescent="0.25">
      <c r="A68" s="1131"/>
      <c r="B68" s="1133" t="s">
        <v>269</v>
      </c>
      <c r="C68" s="94" t="s">
        <v>404</v>
      </c>
      <c r="D68" s="94" t="s">
        <v>405</v>
      </c>
      <c r="E68" s="92" t="s">
        <v>11</v>
      </c>
      <c r="F68" s="94"/>
      <c r="G68" s="95">
        <v>30</v>
      </c>
      <c r="H68" s="506" t="s">
        <v>678</v>
      </c>
      <c r="I68" s="588"/>
      <c r="J68" s="116">
        <v>3</v>
      </c>
      <c r="K68" s="117">
        <v>2.13</v>
      </c>
      <c r="L68" s="117">
        <f t="shared" si="10"/>
        <v>90</v>
      </c>
      <c r="M68" s="120">
        <f t="shared" si="11"/>
        <v>42.253521126760567</v>
      </c>
      <c r="N68" s="188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42.253521126760567</v>
      </c>
      <c r="T68" s="240"/>
    </row>
    <row r="69" spans="1:20" x14ac:dyDescent="0.25">
      <c r="A69" s="1131"/>
      <c r="B69" s="1133"/>
      <c r="C69" s="94" t="s">
        <v>404</v>
      </c>
      <c r="D69" s="94" t="s">
        <v>269</v>
      </c>
      <c r="E69" s="92" t="s">
        <v>11</v>
      </c>
      <c r="F69" s="94">
        <v>260</v>
      </c>
      <c r="G69" s="95">
        <v>260</v>
      </c>
      <c r="H69" s="506" t="s">
        <v>679</v>
      </c>
      <c r="I69" s="588"/>
      <c r="J69" s="116">
        <v>3</v>
      </c>
      <c r="K69" s="117">
        <v>2.13</v>
      </c>
      <c r="L69" s="117">
        <f t="shared" si="10"/>
        <v>780</v>
      </c>
      <c r="M69" s="120">
        <f t="shared" si="11"/>
        <v>366.19718309859155</v>
      </c>
      <c r="N69" s="188"/>
      <c r="O69" s="442"/>
      <c r="P69" s="118">
        <v>0</v>
      </c>
      <c r="Q69" s="118">
        <f t="shared" si="5"/>
        <v>0</v>
      </c>
      <c r="R69" s="125">
        <f t="shared" si="6"/>
        <v>0</v>
      </c>
      <c r="S69" s="370" cm="1">
        <f t="array" ref="S69">_xlfn.IFS(E69="Air",R69,E69="Sea",M69,E69="Air+Sea",M69+R69)</f>
        <v>366.19718309859155</v>
      </c>
      <c r="T69" s="240"/>
    </row>
    <row r="70" spans="1:20" ht="15" customHeight="1" x14ac:dyDescent="0.25">
      <c r="A70" s="1131"/>
      <c r="B70" s="399" t="s">
        <v>406</v>
      </c>
      <c r="C70" s="99" t="s">
        <v>407</v>
      </c>
      <c r="D70" s="99"/>
      <c r="E70" s="99"/>
      <c r="F70" s="99"/>
      <c r="G70" s="100"/>
      <c r="H70" s="509"/>
      <c r="I70" s="186"/>
      <c r="J70" s="124">
        <v>3</v>
      </c>
      <c r="K70" s="642">
        <v>2.13</v>
      </c>
      <c r="L70" s="118">
        <f t="shared" si="10"/>
        <v>0</v>
      </c>
      <c r="M70" s="208">
        <f t="shared" si="11"/>
        <v>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31"/>
      <c r="B71" s="472" t="s">
        <v>274</v>
      </c>
      <c r="C71" s="94" t="s">
        <v>266</v>
      </c>
      <c r="D71" s="94" t="s">
        <v>274</v>
      </c>
      <c r="E71" s="92" t="s">
        <v>11</v>
      </c>
      <c r="F71" s="94">
        <v>60</v>
      </c>
      <c r="G71" s="95">
        <v>60</v>
      </c>
      <c r="H71" s="506"/>
      <c r="I71" s="622"/>
      <c r="J71" s="116">
        <v>3</v>
      </c>
      <c r="K71" s="117">
        <v>2.13</v>
      </c>
      <c r="L71" s="117">
        <f>IF(C71="APLL BK",G71,G71*J71)</f>
        <v>180</v>
      </c>
      <c r="M71" s="120">
        <f t="shared" si="11"/>
        <v>84.507042253521135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0" cm="1">
        <f t="array" ref="S71">_xlfn.IFS(E71="Air",R71,E71="Sea",M71,E71="Air+Sea",M71+R71)</f>
        <v>84.507042253521135</v>
      </c>
      <c r="T71" s="240"/>
    </row>
    <row r="72" spans="1:20" ht="15" customHeight="1" x14ac:dyDescent="0.25">
      <c r="A72" s="1131"/>
      <c r="B72" s="1134" t="s">
        <v>664</v>
      </c>
      <c r="C72" s="102" t="s">
        <v>183</v>
      </c>
      <c r="D72" s="102" t="s">
        <v>665</v>
      </c>
      <c r="E72" s="97" t="s">
        <v>11</v>
      </c>
      <c r="F72" s="102">
        <v>60</v>
      </c>
      <c r="G72" s="96">
        <v>60</v>
      </c>
      <c r="H72" s="516"/>
      <c r="I72" s="623"/>
      <c r="J72" s="65">
        <v>3</v>
      </c>
      <c r="K72" s="121">
        <v>2.13</v>
      </c>
      <c r="L72" s="121">
        <f t="shared" ref="L72:L74" si="12">IF(C72="APLL BK",G72,G72*J72)</f>
        <v>180</v>
      </c>
      <c r="M72" s="122">
        <f t="shared" si="11"/>
        <v>84.507042253521135</v>
      </c>
      <c r="N72" s="191"/>
      <c r="O72" s="493"/>
      <c r="P72" s="136">
        <v>0</v>
      </c>
      <c r="Q72" s="450">
        <f t="shared" si="5"/>
        <v>0</v>
      </c>
      <c r="R72" s="446">
        <f t="shared" si="6"/>
        <v>0</v>
      </c>
      <c r="S72" s="371" cm="1">
        <f t="array" ref="S72">_xlfn.IFS(E72="Air",R72,E72="Sea",M72,E72="Air+Sea",M72+R72)</f>
        <v>84.507042253521135</v>
      </c>
      <c r="T72" s="240"/>
    </row>
    <row r="73" spans="1:20" ht="25.5" customHeight="1" x14ac:dyDescent="0.25">
      <c r="A73" s="1131"/>
      <c r="B73" s="1134"/>
      <c r="C73" s="102" t="s">
        <v>266</v>
      </c>
      <c r="D73" s="102" t="s">
        <v>534</v>
      </c>
      <c r="E73" s="97" t="s">
        <v>11</v>
      </c>
      <c r="F73" s="102"/>
      <c r="G73" s="96">
        <v>180</v>
      </c>
      <c r="H73" s="516"/>
      <c r="I73" s="623"/>
      <c r="J73" s="65">
        <v>3</v>
      </c>
      <c r="K73" s="121">
        <v>2.13</v>
      </c>
      <c r="L73" s="121">
        <f t="shared" si="12"/>
        <v>540</v>
      </c>
      <c r="M73" s="122">
        <f t="shared" si="11"/>
        <v>253.52112676056339</v>
      </c>
      <c r="N73" s="191"/>
      <c r="O73" s="493"/>
      <c r="P73" s="136">
        <v>0</v>
      </c>
      <c r="Q73" s="450">
        <f t="shared" si="5"/>
        <v>0</v>
      </c>
      <c r="R73" s="446">
        <f t="shared" si="6"/>
        <v>0</v>
      </c>
      <c r="S73" s="371" cm="1">
        <f t="array" ref="S73">_xlfn.IFS(E73="Air",R73,E73="Sea",M73,E73="Air+Sea",M73+R73)</f>
        <v>253.52112676056339</v>
      </c>
      <c r="T73" s="240"/>
    </row>
    <row r="74" spans="1:20" ht="25.5" customHeight="1" x14ac:dyDescent="0.25">
      <c r="A74" s="1131"/>
      <c r="B74" s="1134"/>
      <c r="C74" s="102" t="s">
        <v>266</v>
      </c>
      <c r="D74" s="102" t="s">
        <v>535</v>
      </c>
      <c r="E74" s="97" t="s">
        <v>11</v>
      </c>
      <c r="F74" s="102"/>
      <c r="G74" s="96">
        <v>180</v>
      </c>
      <c r="H74" s="516"/>
      <c r="I74" s="623"/>
      <c r="J74" s="65">
        <v>3</v>
      </c>
      <c r="K74" s="121">
        <v>2.13</v>
      </c>
      <c r="L74" s="121">
        <f t="shared" si="12"/>
        <v>540</v>
      </c>
      <c r="M74" s="122">
        <f t="shared" si="11"/>
        <v>253.52112676056339</v>
      </c>
      <c r="N74" s="191"/>
      <c r="O74" s="493"/>
      <c r="P74" s="136">
        <v>0</v>
      </c>
      <c r="Q74" s="450">
        <f t="shared" si="5"/>
        <v>0</v>
      </c>
      <c r="R74" s="446">
        <f t="shared" si="6"/>
        <v>0</v>
      </c>
      <c r="S74" s="371" cm="1">
        <f t="array" ref="S74">_xlfn.IFS(E74="Air",R74,E74="Sea",M74,E74="Air+Sea",M74+R74)</f>
        <v>253.52112676056339</v>
      </c>
      <c r="T74" s="240"/>
    </row>
    <row r="75" spans="1:20" ht="15" customHeight="1" x14ac:dyDescent="0.25">
      <c r="A75" s="1131"/>
      <c r="B75" s="399" t="s">
        <v>408</v>
      </c>
      <c r="C75" s="99" t="s">
        <v>153</v>
      </c>
      <c r="D75" s="99" t="s">
        <v>386</v>
      </c>
      <c r="E75" s="99"/>
      <c r="F75" s="99"/>
      <c r="G75" s="100"/>
      <c r="H75" s="509"/>
      <c r="I75" s="186"/>
      <c r="J75" s="124">
        <v>3</v>
      </c>
      <c r="K75" s="642">
        <v>2.13</v>
      </c>
      <c r="L75" s="118">
        <f t="shared" si="10"/>
        <v>0</v>
      </c>
      <c r="M75" s="208">
        <f t="shared" si="11"/>
        <v>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2" t="e" cm="1">
        <f t="array" ref="S75">_xlfn.IFS(E75="Air",R75,E75="Sea",M75,E75="Air+Sea",M75+R75)</f>
        <v>#N/A</v>
      </c>
      <c r="T75" s="240"/>
    </row>
    <row r="76" spans="1:20" ht="15" customHeight="1" x14ac:dyDescent="0.25">
      <c r="A76" s="1131"/>
      <c r="B76" s="399" t="s">
        <v>381</v>
      </c>
      <c r="C76" s="99"/>
      <c r="D76" s="99" t="s">
        <v>386</v>
      </c>
      <c r="E76" s="99"/>
      <c r="F76" s="99"/>
      <c r="G76" s="100"/>
      <c r="H76" s="509"/>
      <c r="I76" s="186"/>
      <c r="J76" s="124">
        <v>3</v>
      </c>
      <c r="K76" s="642">
        <v>2.13</v>
      </c>
      <c r="L76" s="118">
        <f t="shared" si="10"/>
        <v>0</v>
      </c>
      <c r="M76" s="208">
        <f t="shared" si="11"/>
        <v>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131"/>
      <c r="B77" s="1133" t="s">
        <v>411</v>
      </c>
      <c r="C77" s="94" t="s">
        <v>266</v>
      </c>
      <c r="D77" s="94" t="s">
        <v>412</v>
      </c>
      <c r="E77" s="92" t="s">
        <v>11</v>
      </c>
      <c r="F77" s="94"/>
      <c r="G77" s="95">
        <v>20</v>
      </c>
      <c r="H77" s="506"/>
      <c r="I77" s="588"/>
      <c r="J77" s="116">
        <v>3</v>
      </c>
      <c r="K77" s="117">
        <v>2.13</v>
      </c>
      <c r="L77" s="117">
        <f t="shared" ref="L77" si="13">IF(C77="APLL BK",G77,G77*J77)</f>
        <v>60</v>
      </c>
      <c r="M77" s="120">
        <f t="shared" ref="M77" si="14">IFERROR(IF(OR(E77="Sea",E77="Air+Sea"),IF(C77="APLL BK",G77*IF(I77="",1,I77),L77/K77*IF(I77="",1,I77)),0),0)</f>
        <v>28.169014084507044</v>
      </c>
      <c r="N77" s="188"/>
      <c r="O77" s="442"/>
      <c r="P77" s="118">
        <v>0</v>
      </c>
      <c r="Q77" s="118">
        <f t="shared" si="5"/>
        <v>0</v>
      </c>
      <c r="R77" s="125">
        <f t="shared" si="6"/>
        <v>0</v>
      </c>
      <c r="S77" s="370" cm="1">
        <f t="array" ref="S77">_xlfn.IFS(E77="Air",R77,E77="Sea",M77,E77="Air+Sea",M77+R77)</f>
        <v>28.169014084507044</v>
      </c>
      <c r="T77" s="240"/>
    </row>
    <row r="78" spans="1:20" x14ac:dyDescent="0.25">
      <c r="A78" s="1131"/>
      <c r="B78" s="1133"/>
      <c r="C78" s="94" t="s">
        <v>266</v>
      </c>
      <c r="D78" s="94" t="s">
        <v>306</v>
      </c>
      <c r="E78" s="92" t="s">
        <v>11</v>
      </c>
      <c r="F78" s="94"/>
      <c r="G78" s="95">
        <v>140</v>
      </c>
      <c r="H78" s="506"/>
      <c r="I78" s="588"/>
      <c r="J78" s="116">
        <v>3</v>
      </c>
      <c r="K78" s="117">
        <v>2.13</v>
      </c>
      <c r="L78" s="117">
        <f t="shared" si="10"/>
        <v>420</v>
      </c>
      <c r="M78" s="120">
        <f t="shared" si="11"/>
        <v>197.18309859154931</v>
      </c>
      <c r="N78" s="188"/>
      <c r="O78" s="442"/>
      <c r="P78" s="118">
        <v>0</v>
      </c>
      <c r="Q78" s="118">
        <f t="shared" ref="Q78:Q93" si="15">IF(C78="APLL BK",G78,G78*O78)</f>
        <v>0</v>
      </c>
      <c r="R78" s="125">
        <f t="shared" ref="R78:R93" si="16">IFERROR(IF(OR(E78="Air",E78="Air+Sea"),IF(C78="APLL BK",G78*IF(N78="",1,N78),Q78/P78*IF(N78="",1,N78)),0),0)</f>
        <v>0</v>
      </c>
      <c r="S78" s="370" cm="1">
        <f t="array" ref="S78">_xlfn.IFS(E78="Air",R78,E78="Sea",M78,E78="Air+Sea",M78+R78)</f>
        <v>197.18309859154931</v>
      </c>
      <c r="T78" s="240"/>
    </row>
    <row r="79" spans="1:20" ht="14.25" customHeight="1" thickBot="1" x14ac:dyDescent="0.3">
      <c r="A79" s="1132"/>
      <c r="B79" s="399" t="s">
        <v>381</v>
      </c>
      <c r="C79" s="99"/>
      <c r="D79" s="99"/>
      <c r="E79" s="99"/>
      <c r="F79" s="99"/>
      <c r="G79" s="100"/>
      <c r="H79" s="509"/>
      <c r="I79" s="186"/>
      <c r="J79" s="124">
        <v>3</v>
      </c>
      <c r="K79" s="642">
        <v>2.13</v>
      </c>
      <c r="L79" s="118">
        <f t="shared" si="10"/>
        <v>0</v>
      </c>
      <c r="M79" s="208">
        <f t="shared" si="11"/>
        <v>0</v>
      </c>
      <c r="N79" s="186"/>
      <c r="O79" s="442"/>
      <c r="P79" s="118">
        <v>0</v>
      </c>
      <c r="Q79" s="194">
        <f t="shared" si="15"/>
        <v>0</v>
      </c>
      <c r="R79" s="125">
        <f t="shared" si="16"/>
        <v>0</v>
      </c>
      <c r="S79" s="372" t="e" cm="1">
        <f t="array" ref="S79">_xlfn.IFS(E79="Air",R79,E79="Sea",M79,E79="Air+Sea",M79+R79)</f>
        <v>#N/A</v>
      </c>
      <c r="T79" s="240"/>
    </row>
    <row r="80" spans="1:20" x14ac:dyDescent="0.25">
      <c r="A80" s="1130" t="s">
        <v>413</v>
      </c>
      <c r="B80" s="399" t="s">
        <v>381</v>
      </c>
      <c r="C80" s="99"/>
      <c r="D80" s="99"/>
      <c r="E80" s="99"/>
      <c r="F80" s="99"/>
      <c r="G80" s="100"/>
      <c r="H80" s="509"/>
      <c r="I80" s="186"/>
      <c r="J80" s="124">
        <v>3</v>
      </c>
      <c r="K80" s="642">
        <v>2.13</v>
      </c>
      <c r="L80" s="118">
        <f t="shared" si="10"/>
        <v>0</v>
      </c>
      <c r="M80" s="208">
        <f t="shared" si="11"/>
        <v>0</v>
      </c>
      <c r="N80" s="186"/>
      <c r="O80" s="442"/>
      <c r="P80" s="118">
        <v>0</v>
      </c>
      <c r="Q80" s="194">
        <f t="shared" si="15"/>
        <v>0</v>
      </c>
      <c r="R80" s="125">
        <f t="shared" si="16"/>
        <v>0</v>
      </c>
      <c r="S80" s="372" t="e" cm="1">
        <f t="array" ref="S80">_xlfn.IFS(E80="Air",R80,E80="Sea",M80,E80="Air+Sea",M80+R80)</f>
        <v>#N/A</v>
      </c>
      <c r="T80" s="240"/>
    </row>
    <row r="81" spans="1:20" s="36" customFormat="1" x14ac:dyDescent="0.25">
      <c r="A81" s="1131"/>
      <c r="B81" s="405" t="s">
        <v>414</v>
      </c>
      <c r="C81" s="173" t="s">
        <v>317</v>
      </c>
      <c r="D81" s="173" t="s">
        <v>318</v>
      </c>
      <c r="E81" s="173" t="s">
        <v>11</v>
      </c>
      <c r="F81" s="173"/>
      <c r="G81" s="209">
        <v>870</v>
      </c>
      <c r="H81" s="523"/>
      <c r="I81" s="700"/>
      <c r="J81" s="138">
        <v>0.125</v>
      </c>
      <c r="K81" s="648">
        <v>2.13</v>
      </c>
      <c r="L81" s="139">
        <f t="shared" si="10"/>
        <v>108.75</v>
      </c>
      <c r="M81" s="140">
        <f t="shared" si="11"/>
        <v>51.056338028169016</v>
      </c>
      <c r="N81" s="186"/>
      <c r="O81" s="442"/>
      <c r="P81" s="118">
        <v>0</v>
      </c>
      <c r="Q81" s="194">
        <f t="shared" si="15"/>
        <v>0</v>
      </c>
      <c r="R81" s="125">
        <f t="shared" si="16"/>
        <v>0</v>
      </c>
      <c r="S81" s="373" cm="1">
        <f t="array" ref="S81">_xlfn.IFS(E81="Air",R81,E81="Sea",M81,E81="Air+Sea",M81+R81)</f>
        <v>51.056338028169016</v>
      </c>
      <c r="T81" s="240"/>
    </row>
    <row r="82" spans="1:20" x14ac:dyDescent="0.25">
      <c r="A82" s="1131"/>
      <c r="B82" s="107" t="s">
        <v>415</v>
      </c>
      <c r="C82" s="108" t="s">
        <v>404</v>
      </c>
      <c r="D82" s="108" t="s">
        <v>416</v>
      </c>
      <c r="E82" s="108" t="s">
        <v>11</v>
      </c>
      <c r="F82" s="108"/>
      <c r="G82" s="109">
        <v>240</v>
      </c>
      <c r="H82" s="523"/>
      <c r="I82" s="701"/>
      <c r="J82" s="138">
        <v>8</v>
      </c>
      <c r="K82" s="139">
        <v>2.13</v>
      </c>
      <c r="L82" s="139">
        <f t="shared" si="10"/>
        <v>1920</v>
      </c>
      <c r="M82" s="140">
        <f t="shared" si="11"/>
        <v>901.4084507042254</v>
      </c>
      <c r="N82" s="190"/>
      <c r="O82" s="442"/>
      <c r="P82" s="118">
        <v>0</v>
      </c>
      <c r="Q82" s="194">
        <f t="shared" si="15"/>
        <v>0</v>
      </c>
      <c r="R82" s="125">
        <f t="shared" si="16"/>
        <v>0</v>
      </c>
      <c r="S82" s="373" cm="1">
        <f t="array" ref="S82">_xlfn.IFS(E82="Air",R82,E82="Sea",M82,E82="Air+Sea",M82+R82)</f>
        <v>901.4084507042254</v>
      </c>
      <c r="T82" s="240"/>
    </row>
    <row r="83" spans="1:20" x14ac:dyDescent="0.25">
      <c r="A83" s="1131"/>
      <c r="B83" s="107" t="s">
        <v>417</v>
      </c>
      <c r="C83" s="108" t="s">
        <v>418</v>
      </c>
      <c r="D83" s="108" t="s">
        <v>419</v>
      </c>
      <c r="E83" s="108" t="s">
        <v>11</v>
      </c>
      <c r="F83" s="108"/>
      <c r="G83" s="109">
        <v>240</v>
      </c>
      <c r="H83" s="523"/>
      <c r="I83" s="701"/>
      <c r="J83" s="138">
        <v>8</v>
      </c>
      <c r="K83" s="139">
        <v>2.13</v>
      </c>
      <c r="L83" s="139">
        <f t="shared" si="10"/>
        <v>1920</v>
      </c>
      <c r="M83" s="140">
        <f t="shared" si="11"/>
        <v>901.4084507042254</v>
      </c>
      <c r="N83" s="190"/>
      <c r="O83" s="442"/>
      <c r="P83" s="118">
        <v>0</v>
      </c>
      <c r="Q83" s="194">
        <f t="shared" si="15"/>
        <v>0</v>
      </c>
      <c r="R83" s="125">
        <f t="shared" si="16"/>
        <v>0</v>
      </c>
      <c r="S83" s="373" cm="1">
        <f t="array" ref="S83">_xlfn.IFS(E83="Air",R83,E83="Sea",M83,E83="Air+Sea",M83+R83)</f>
        <v>901.4084507042254</v>
      </c>
      <c r="T83" s="240"/>
    </row>
    <row r="84" spans="1:20" x14ac:dyDescent="0.25">
      <c r="A84" s="1131"/>
      <c r="B84" s="399" t="s">
        <v>420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642">
        <v>2.13</v>
      </c>
      <c r="L84" s="118">
        <f t="shared" si="10"/>
        <v>0</v>
      </c>
      <c r="M84" s="208">
        <f t="shared" si="11"/>
        <v>0</v>
      </c>
      <c r="N84" s="186"/>
      <c r="O84" s="442"/>
      <c r="P84" s="118">
        <v>0</v>
      </c>
      <c r="Q84" s="194">
        <f t="shared" si="15"/>
        <v>0</v>
      </c>
      <c r="R84" s="125">
        <f t="shared" si="16"/>
        <v>0</v>
      </c>
      <c r="S84" s="372" t="e" cm="1">
        <f t="array" ref="S84">_xlfn.IFS(E84="Air",R84,E84="Sea",M84,E84="Air+Sea",M84+R84)</f>
        <v>#N/A</v>
      </c>
      <c r="T84" s="240"/>
    </row>
    <row r="85" spans="1:20" x14ac:dyDescent="0.25">
      <c r="A85" s="1131"/>
      <c r="B85" s="399" t="s">
        <v>421</v>
      </c>
      <c r="C85" s="99" t="s">
        <v>404</v>
      </c>
      <c r="D85" s="99"/>
      <c r="E85" s="99"/>
      <c r="F85" s="99"/>
      <c r="G85" s="100"/>
      <c r="H85" s="509"/>
      <c r="I85" s="186"/>
      <c r="J85" s="124"/>
      <c r="K85" s="642">
        <v>2.13</v>
      </c>
      <c r="L85" s="118">
        <f t="shared" si="10"/>
        <v>0</v>
      </c>
      <c r="M85" s="208">
        <f t="shared" si="11"/>
        <v>0</v>
      </c>
      <c r="N85" s="186"/>
      <c r="O85" s="442"/>
      <c r="P85" s="118">
        <v>0</v>
      </c>
      <c r="Q85" s="194">
        <f t="shared" si="15"/>
        <v>0</v>
      </c>
      <c r="R85" s="125">
        <f t="shared" si="16"/>
        <v>0</v>
      </c>
      <c r="S85" s="372" t="e" cm="1">
        <f t="array" ref="S85">_xlfn.IFS(E85="Air",R85,E85="Sea",M85,E85="Air+Sea",M85+R85)</f>
        <v>#N/A</v>
      </c>
      <c r="T85" s="240"/>
    </row>
    <row r="86" spans="1:20" x14ac:dyDescent="0.25">
      <c r="A86" s="1131"/>
      <c r="B86" s="399" t="s">
        <v>422</v>
      </c>
      <c r="C86" s="99" t="s">
        <v>404</v>
      </c>
      <c r="D86" s="99"/>
      <c r="E86" s="99"/>
      <c r="F86" s="99"/>
      <c r="G86" s="100"/>
      <c r="H86" s="509"/>
      <c r="I86" s="186"/>
      <c r="J86" s="124"/>
      <c r="K86" s="642">
        <v>2.13</v>
      </c>
      <c r="L86" s="118">
        <f t="shared" si="10"/>
        <v>0</v>
      </c>
      <c r="M86" s="208">
        <f t="shared" si="11"/>
        <v>0</v>
      </c>
      <c r="N86" s="186"/>
      <c r="O86" s="442"/>
      <c r="P86" s="118">
        <v>0</v>
      </c>
      <c r="Q86" s="194">
        <f t="shared" si="15"/>
        <v>0</v>
      </c>
      <c r="R86" s="125">
        <f t="shared" si="16"/>
        <v>0</v>
      </c>
      <c r="S86" s="372" t="e" cm="1">
        <f t="array" ref="S86">_xlfn.IFS(E86="Air",R86,E86="Sea",M86,E86="Air+Sea",M86+R86)</f>
        <v>#N/A</v>
      </c>
      <c r="T86" s="240"/>
    </row>
    <row r="87" spans="1:20" x14ac:dyDescent="0.25">
      <c r="A87" s="1131"/>
      <c r="B87" s="399" t="s">
        <v>423</v>
      </c>
      <c r="C87" s="99" t="s">
        <v>424</v>
      </c>
      <c r="D87" s="99"/>
      <c r="E87" s="99"/>
      <c r="F87" s="99"/>
      <c r="G87" s="100"/>
      <c r="H87" s="509"/>
      <c r="I87" s="186"/>
      <c r="J87" s="124"/>
      <c r="K87" s="642">
        <v>2.13</v>
      </c>
      <c r="L87" s="118">
        <f t="shared" si="10"/>
        <v>0</v>
      </c>
      <c r="M87" s="208">
        <f t="shared" si="11"/>
        <v>0</v>
      </c>
      <c r="N87" s="186"/>
      <c r="O87" s="442"/>
      <c r="P87" s="118">
        <v>0</v>
      </c>
      <c r="Q87" s="194">
        <f t="shared" si="15"/>
        <v>0</v>
      </c>
      <c r="R87" s="125">
        <f t="shared" si="16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31"/>
      <c r="B88" s="399" t="s">
        <v>425</v>
      </c>
      <c r="C88" s="99" t="s">
        <v>311</v>
      </c>
      <c r="D88" s="99"/>
      <c r="E88" s="99"/>
      <c r="F88" s="99"/>
      <c r="G88" s="100"/>
      <c r="H88" s="509"/>
      <c r="I88" s="186"/>
      <c r="J88" s="124"/>
      <c r="K88" s="642">
        <v>2.13</v>
      </c>
      <c r="L88" s="118">
        <f t="shared" si="10"/>
        <v>0</v>
      </c>
      <c r="M88" s="208">
        <f t="shared" si="11"/>
        <v>0</v>
      </c>
      <c r="N88" s="186"/>
      <c r="O88" s="442"/>
      <c r="P88" s="118">
        <v>0</v>
      </c>
      <c r="Q88" s="194">
        <f t="shared" si="15"/>
        <v>0</v>
      </c>
      <c r="R88" s="125">
        <f t="shared" si="16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31"/>
      <c r="B89" s="399" t="s">
        <v>426</v>
      </c>
      <c r="C89" s="99" t="s">
        <v>407</v>
      </c>
      <c r="D89" s="99"/>
      <c r="E89" s="99"/>
      <c r="F89" s="99"/>
      <c r="G89" s="100"/>
      <c r="H89" s="509"/>
      <c r="I89" s="186"/>
      <c r="J89" s="124"/>
      <c r="K89" s="642">
        <v>2.13</v>
      </c>
      <c r="L89" s="118">
        <f t="shared" si="10"/>
        <v>0</v>
      </c>
      <c r="M89" s="208">
        <f t="shared" si="11"/>
        <v>0</v>
      </c>
      <c r="N89" s="186"/>
      <c r="O89" s="442"/>
      <c r="P89" s="118">
        <v>0</v>
      </c>
      <c r="Q89" s="194">
        <f t="shared" si="15"/>
        <v>0</v>
      </c>
      <c r="R89" s="125">
        <f t="shared" si="16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31"/>
      <c r="B90" s="399" t="s">
        <v>427</v>
      </c>
      <c r="C90" s="99" t="s">
        <v>428</v>
      </c>
      <c r="D90" s="99"/>
      <c r="E90" s="99"/>
      <c r="F90" s="99"/>
      <c r="G90" s="100"/>
      <c r="H90" s="509"/>
      <c r="I90" s="186"/>
      <c r="J90" s="124"/>
      <c r="K90" s="642">
        <v>2.13</v>
      </c>
      <c r="L90" s="118">
        <f t="shared" si="10"/>
        <v>0</v>
      </c>
      <c r="M90" s="208">
        <f t="shared" si="11"/>
        <v>0</v>
      </c>
      <c r="N90" s="186"/>
      <c r="O90" s="442"/>
      <c r="P90" s="118">
        <v>0</v>
      </c>
      <c r="Q90" s="194">
        <f t="shared" si="15"/>
        <v>0</v>
      </c>
      <c r="R90" s="125">
        <f t="shared" si="16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31"/>
      <c r="B91" s="399" t="s">
        <v>429</v>
      </c>
      <c r="C91" s="99" t="s">
        <v>407</v>
      </c>
      <c r="D91" s="99"/>
      <c r="E91" s="99"/>
      <c r="F91" s="99"/>
      <c r="G91" s="100"/>
      <c r="H91" s="509"/>
      <c r="I91" s="186"/>
      <c r="J91" s="124"/>
      <c r="K91" s="642">
        <v>2.13</v>
      </c>
      <c r="L91" s="118">
        <f t="shared" si="10"/>
        <v>0</v>
      </c>
      <c r="M91" s="208">
        <f t="shared" si="11"/>
        <v>0</v>
      </c>
      <c r="N91" s="186"/>
      <c r="O91" s="442"/>
      <c r="P91" s="118">
        <v>0</v>
      </c>
      <c r="Q91" s="194">
        <f t="shared" si="15"/>
        <v>0</v>
      </c>
      <c r="R91" s="125">
        <f t="shared" si="16"/>
        <v>0</v>
      </c>
      <c r="S91" s="372" t="e" cm="1">
        <f t="array" ref="S91">_xlfn.IFS(E91="Air",R91,E91="Sea",M91,E91="Air+Sea",M91+R91)</f>
        <v>#N/A</v>
      </c>
      <c r="T91" s="240"/>
    </row>
    <row r="92" spans="1:20" s="36" customFormat="1" x14ac:dyDescent="0.25">
      <c r="A92" s="1131"/>
      <c r="B92" s="399" t="s">
        <v>430</v>
      </c>
      <c r="C92" s="99" t="s">
        <v>431</v>
      </c>
      <c r="D92" s="99"/>
      <c r="E92" s="99"/>
      <c r="F92" s="99"/>
      <c r="G92" s="100"/>
      <c r="H92" s="509"/>
      <c r="I92" s="186"/>
      <c r="J92" s="124"/>
      <c r="K92" s="642">
        <v>2.13</v>
      </c>
      <c r="L92" s="118">
        <f t="shared" si="10"/>
        <v>0</v>
      </c>
      <c r="M92" s="208">
        <f t="shared" si="11"/>
        <v>0</v>
      </c>
      <c r="N92" s="186"/>
      <c r="O92" s="442"/>
      <c r="P92" s="118">
        <v>0</v>
      </c>
      <c r="Q92" s="194">
        <f t="shared" si="15"/>
        <v>0</v>
      </c>
      <c r="R92" s="125">
        <f t="shared" si="16"/>
        <v>0</v>
      </c>
      <c r="S92" s="372" t="e" cm="1">
        <f t="array" ref="S92">_xlfn.IFS(E92="Air",R92,E92="Sea",M92,E92="Air+Sea",M92+R92)</f>
        <v>#N/A</v>
      </c>
      <c r="T92" s="240"/>
    </row>
    <row r="93" spans="1:20" ht="30.75" thickBot="1" x14ac:dyDescent="0.3">
      <c r="A93" s="1132"/>
      <c r="B93" s="179" t="s">
        <v>432</v>
      </c>
      <c r="C93" s="180" t="s">
        <v>433</v>
      </c>
      <c r="D93" s="180"/>
      <c r="E93" s="180" t="s">
        <v>11</v>
      </c>
      <c r="F93" s="180"/>
      <c r="G93" s="181">
        <v>500</v>
      </c>
      <c r="H93" s="527"/>
      <c r="I93" s="702"/>
      <c r="J93" s="182">
        <v>0.5</v>
      </c>
      <c r="K93" s="183">
        <v>2.13</v>
      </c>
      <c r="L93" s="183">
        <f t="shared" si="10"/>
        <v>250</v>
      </c>
      <c r="M93" s="184">
        <f t="shared" si="11"/>
        <v>117.37089201877934</v>
      </c>
      <c r="N93" s="696"/>
      <c r="O93" s="496"/>
      <c r="P93" s="200">
        <v>0</v>
      </c>
      <c r="Q93" s="339">
        <f t="shared" si="15"/>
        <v>0</v>
      </c>
      <c r="R93" s="201">
        <f t="shared" si="16"/>
        <v>0</v>
      </c>
      <c r="S93" s="374" cm="1">
        <f t="array" ref="S93">_xlfn.IFS(E93="Air",R93,E93="Sea",M93,E93="Air+Sea",M93+R93)</f>
        <v>117.37089201877934</v>
      </c>
      <c r="T93" s="240"/>
    </row>
    <row r="94" spans="1:20" ht="15.75" thickBot="1" x14ac:dyDescent="0.3">
      <c r="A94" s="310"/>
      <c r="I94" s="160"/>
      <c r="M94" s="172"/>
      <c r="N94" s="160"/>
      <c r="S94" s="205"/>
    </row>
    <row r="95" spans="1:20" ht="47.25" customHeight="1" x14ac:dyDescent="0.25">
      <c r="A95" s="310"/>
      <c r="I95" s="312"/>
      <c r="J95" s="66" t="s">
        <v>434</v>
      </c>
      <c r="K95" s="243">
        <f>IF([2]Booking_SGN!$B$2="SGN",INDEX([2]!volume,MATCH($I$11,[2]!customer,0),MATCH([2]Booking_SGN!$C$3,[2]!week,0)),0)</f>
        <v>0</v>
      </c>
      <c r="L95" s="243">
        <f>SUM(L13:L93)</f>
        <v>21913.75</v>
      </c>
      <c r="M95" s="244">
        <f>SUM(M13:M93)</f>
        <v>9384.8708920187801</v>
      </c>
      <c r="N95" s="160"/>
      <c r="O95" s="66" t="s">
        <v>434</v>
      </c>
      <c r="P95" s="243">
        <f>IF([2]Booking_SGN!$B$2="SGN",INDEX([2]!volume,MATCH($N$11,[2]!customer,0),MATCH([2]Booking_SGN!$C$3,[2]!week,0)),0)</f>
        <v>0</v>
      </c>
      <c r="Q95" s="243">
        <f>SUM(Q13:Q94)</f>
        <v>660</v>
      </c>
      <c r="R95" s="244">
        <f>SUM(R13:R93)</f>
        <v>0</v>
      </c>
      <c r="S95" s="245">
        <f t="shared" ref="S95:S96" si="17">R95+M95</f>
        <v>9384.8708920187801</v>
      </c>
      <c r="T95" s="246"/>
    </row>
    <row r="96" spans="1:20" ht="15.75" thickBot="1" x14ac:dyDescent="0.3">
      <c r="A96" s="310"/>
      <c r="I96" s="160"/>
      <c r="J96" s="67" t="s">
        <v>435</v>
      </c>
      <c r="K96" s="72"/>
      <c r="L96" s="72"/>
      <c r="M96" s="247">
        <f>M95*K95/40/3600</f>
        <v>0</v>
      </c>
      <c r="N96" s="161"/>
      <c r="O96" s="67" t="s">
        <v>435</v>
      </c>
      <c r="P96" s="72"/>
      <c r="Q96" s="72"/>
      <c r="R96" s="247">
        <f>R95*P95/40/3600</f>
        <v>0</v>
      </c>
      <c r="S96" s="248">
        <f t="shared" si="17"/>
        <v>0</v>
      </c>
      <c r="T96" s="249"/>
    </row>
    <row r="97" spans="1:21" ht="15.75" thickBot="1" x14ac:dyDescent="0.3">
      <c r="A97" s="310"/>
      <c r="I97" s="162"/>
      <c r="J97" s="145"/>
      <c r="K97" s="72"/>
      <c r="L97" s="72"/>
      <c r="M97" s="165"/>
      <c r="N97" s="162"/>
      <c r="O97" s="145"/>
      <c r="P97" s="72"/>
      <c r="Q97" s="72"/>
      <c r="R97" s="72"/>
      <c r="S97" s="166"/>
    </row>
    <row r="98" spans="1:21" ht="18.75" customHeight="1" x14ac:dyDescent="0.25">
      <c r="A98" s="483"/>
      <c r="B98" s="484"/>
      <c r="C98" s="484"/>
      <c r="D98" s="484"/>
      <c r="E98" s="484"/>
      <c r="F98" s="484"/>
      <c r="H98" s="484"/>
      <c r="I98" s="485"/>
      <c r="K98" s="867"/>
      <c r="L98" s="867"/>
      <c r="M98" s="168"/>
      <c r="N98" s="486"/>
      <c r="O98" s="232"/>
      <c r="P98" s="881"/>
      <c r="Q98" s="169"/>
      <c r="R98" s="169"/>
      <c r="S98" s="170"/>
      <c r="T98" s="240"/>
      <c r="U98" s="484"/>
    </row>
    <row r="99" spans="1:21" ht="18.75" customHeight="1" thickBot="1" x14ac:dyDescent="0.3">
      <c r="A99" s="487"/>
      <c r="B99" s="484"/>
      <c r="C99" s="484"/>
      <c r="D99" s="484"/>
      <c r="E99" s="484"/>
      <c r="F99" s="484"/>
      <c r="H99" s="484"/>
      <c r="I99" s="485"/>
      <c r="K99" s="867"/>
      <c r="L99" s="867"/>
      <c r="M99" s="168"/>
      <c r="N99" s="485"/>
      <c r="O99" s="231"/>
      <c r="P99" s="867"/>
      <c r="Q99" s="168"/>
      <c r="R99" s="168"/>
      <c r="S99" s="171"/>
      <c r="T99" s="240"/>
      <c r="U99" s="484"/>
    </row>
    <row r="100" spans="1:21" ht="36.75" customHeight="1" x14ac:dyDescent="0.25">
      <c r="A100" s="310"/>
      <c r="I100" s="160"/>
      <c r="J100" s="66" t="s">
        <v>486</v>
      </c>
      <c r="K100" s="243">
        <f>IF([2]Booking_SGN!$B$2="SGN",INDEX([2]!volume,MATCH($I$11,[2]!customer,0),MATCH([2]Booking_SGN!$C$3,[2]!week,0)),0)</f>
        <v>0</v>
      </c>
      <c r="L100" s="243">
        <f>SUM(L98:L99)</f>
        <v>0</v>
      </c>
      <c r="M100" s="243">
        <f>SUM(M98:M99)</f>
        <v>0</v>
      </c>
      <c r="N100" s="160"/>
      <c r="O100" s="66" t="s">
        <v>486</v>
      </c>
      <c r="P100" s="882">
        <f>IF([2]Booking_SGN!$B$2="SGN",INDEX([2]!volume,MATCH($N$11,[2]!customer,0),MATCH([2]Booking_SGN!$C$3,[2]!week,0)),0)</f>
        <v>0</v>
      </c>
      <c r="Q100" s="882">
        <f>SUM(Q98:Q99)</f>
        <v>0</v>
      </c>
      <c r="R100" s="883">
        <f>SUM(R98:R99)</f>
        <v>0</v>
      </c>
      <c r="S100" s="884">
        <f t="shared" ref="S100:S105" si="18">R100+M100</f>
        <v>0</v>
      </c>
      <c r="T100" s="246"/>
    </row>
    <row r="101" spans="1:21" ht="15.75" thickBot="1" x14ac:dyDescent="0.3">
      <c r="B101" s="311"/>
      <c r="I101" s="160"/>
      <c r="J101" s="67" t="s">
        <v>435</v>
      </c>
      <c r="K101" s="72"/>
      <c r="L101" s="72"/>
      <c r="M101" s="256">
        <f>M100*K100/40/3600</f>
        <v>0</v>
      </c>
      <c r="N101" s="160"/>
      <c r="O101" s="67" t="s">
        <v>435</v>
      </c>
      <c r="P101" s="885"/>
      <c r="Q101" s="885"/>
      <c r="R101" s="886">
        <f>R100*P100/40/3600</f>
        <v>0</v>
      </c>
      <c r="S101" s="887">
        <f t="shared" si="18"/>
        <v>0</v>
      </c>
      <c r="T101" s="255"/>
    </row>
    <row r="102" spans="1:21" x14ac:dyDescent="0.25">
      <c r="B102" s="311"/>
      <c r="I102" s="160"/>
      <c r="J102" s="69"/>
      <c r="N102" s="160"/>
      <c r="O102" s="69"/>
      <c r="R102" s="172"/>
      <c r="S102" s="172"/>
    </row>
    <row r="103" spans="1:21" ht="15.75" thickBot="1" x14ac:dyDescent="0.3">
      <c r="B103" s="311"/>
      <c r="I103" s="160"/>
      <c r="J103" s="69"/>
      <c r="N103" s="160"/>
      <c r="O103" s="69"/>
      <c r="R103" s="172"/>
      <c r="S103" s="172"/>
    </row>
    <row r="104" spans="1:21" ht="29.1" customHeight="1" x14ac:dyDescent="0.25">
      <c r="B104" s="311"/>
      <c r="I104" s="160"/>
      <c r="J104" s="66" t="s">
        <v>487</v>
      </c>
      <c r="K104" s="243">
        <f>IF([2]Booking_SGN!$B$2="SGN",INDEX([2]!volume,MATCH($I$11,[2]!customer,0),MATCH([2]Booking_SGN!$C$3,[2]!week,0)),0)</f>
        <v>0</v>
      </c>
      <c r="L104" s="243">
        <f>L100+L95</f>
        <v>21913.75</v>
      </c>
      <c r="M104" s="243">
        <f>M100+M95</f>
        <v>9384.8708920187801</v>
      </c>
      <c r="N104" s="160"/>
      <c r="O104" s="66" t="s">
        <v>487</v>
      </c>
      <c r="P104" s="243">
        <f>IF([2]Booking_SGN!$B$2="SGN",INDEX([2]!volume,MATCH($N$11,[2]!customer,0),MATCH([2]Booking_SGN!$C$3,[2]!week,0)),0)</f>
        <v>0</v>
      </c>
      <c r="Q104" s="243">
        <f>Q100+Q95</f>
        <v>660</v>
      </c>
      <c r="R104" s="244">
        <f>R100+R95</f>
        <v>0</v>
      </c>
      <c r="S104" s="884">
        <f t="shared" si="18"/>
        <v>9384.8708920187801</v>
      </c>
      <c r="T104" s="257"/>
    </row>
    <row r="105" spans="1:21" ht="45.95" customHeight="1" thickBot="1" x14ac:dyDescent="0.3">
      <c r="B105" s="311"/>
      <c r="I105" s="160"/>
      <c r="J105" s="67" t="s">
        <v>488</v>
      </c>
      <c r="K105" s="72"/>
      <c r="L105" s="72"/>
      <c r="M105" s="256">
        <f>M101+M96</f>
        <v>0</v>
      </c>
      <c r="N105" s="160"/>
      <c r="O105" s="67" t="s">
        <v>488</v>
      </c>
      <c r="P105" s="72"/>
      <c r="Q105" s="72"/>
      <c r="R105" s="254">
        <f>R101+R96</f>
        <v>0</v>
      </c>
      <c r="S105" s="887">
        <f t="shared" si="18"/>
        <v>0</v>
      </c>
      <c r="T105" s="255"/>
    </row>
    <row r="106" spans="1:21" ht="15.75" thickBot="1" x14ac:dyDescent="0.3">
      <c r="I106" s="160"/>
      <c r="J106" s="69"/>
      <c r="N106" s="160"/>
      <c r="O106" s="69"/>
      <c r="R106" s="172"/>
      <c r="S106" s="172"/>
    </row>
    <row r="107" spans="1:21" x14ac:dyDescent="0.25">
      <c r="I107" s="160"/>
      <c r="J107" s="70" t="s">
        <v>489</v>
      </c>
      <c r="K107" s="872"/>
      <c r="L107" s="873"/>
      <c r="M107" s="873"/>
      <c r="N107" s="160"/>
      <c r="O107" s="70" t="s">
        <v>489</v>
      </c>
      <c r="P107" s="872"/>
      <c r="Q107" s="873"/>
      <c r="R107" s="888"/>
      <c r="S107" s="172"/>
    </row>
    <row r="108" spans="1:21" ht="15.75" thickBot="1" x14ac:dyDescent="0.3">
      <c r="I108" s="160"/>
      <c r="J108" s="71" t="s">
        <v>490</v>
      </c>
      <c r="K108" s="874"/>
      <c r="L108" s="875"/>
      <c r="M108" s="875"/>
      <c r="N108" s="160"/>
      <c r="O108" s="71" t="s">
        <v>490</v>
      </c>
      <c r="P108" s="874"/>
      <c r="Q108" s="875"/>
      <c r="R108" s="889"/>
      <c r="S108" s="165"/>
    </row>
    <row r="109" spans="1:21" ht="15.75" thickBot="1" x14ac:dyDescent="0.3">
      <c r="B109" s="128"/>
      <c r="C109" s="128"/>
      <c r="D109" s="128"/>
      <c r="I109" s="162"/>
      <c r="J109" s="145"/>
      <c r="K109" s="72"/>
      <c r="L109" s="72"/>
      <c r="M109" s="72"/>
      <c r="N109" s="162"/>
      <c r="O109" s="145"/>
      <c r="P109" s="72"/>
      <c r="Q109" s="72"/>
      <c r="R109" s="165"/>
      <c r="S109" s="890"/>
    </row>
  </sheetData>
  <sheetProtection algorithmName="SHA-512" hashValue="RrieDVOOlGsHyPHoWctF5IfmqPNk5+Ip3cmIUzmIdEwz6r9930Mvp/i2pVdnYwoV0s2OCPup/sQiL9dDAEeiew==" saltValue="Cwprta4gPJStqMeAz5EF2g==" spinCount="100000" sheet="1" objects="1" scenarios="1" insertRows="0" sort="0" autoFilter="0"/>
  <autoFilter ref="A12:V93" xr:uid="{3BDE3208-878A-4303-9C33-323FAEA62368}"/>
  <mergeCells count="28">
    <mergeCell ref="A49:A79"/>
    <mergeCell ref="S42:S43"/>
    <mergeCell ref="B33:B34"/>
    <mergeCell ref="B47:B48"/>
    <mergeCell ref="B68:B69"/>
    <mergeCell ref="F42:F43"/>
    <mergeCell ref="G42:G43"/>
    <mergeCell ref="H42:H43"/>
    <mergeCell ref="I42:I43"/>
    <mergeCell ref="E42:E43"/>
    <mergeCell ref="B58:B59"/>
    <mergeCell ref="B54:B55"/>
    <mergeCell ref="A80:A93"/>
    <mergeCell ref="I11:M11"/>
    <mergeCell ref="N11:R11"/>
    <mergeCell ref="B22:B23"/>
    <mergeCell ref="B26:B29"/>
    <mergeCell ref="C26:C29"/>
    <mergeCell ref="D26:D29"/>
    <mergeCell ref="A13:A19"/>
    <mergeCell ref="A20:A48"/>
    <mergeCell ref="B30:B31"/>
    <mergeCell ref="B38:B39"/>
    <mergeCell ref="B42:B43"/>
    <mergeCell ref="C42:C43"/>
    <mergeCell ref="D42:D43"/>
    <mergeCell ref="B77:B78"/>
    <mergeCell ref="B72:B74"/>
  </mergeCells>
  <conditionalFormatting sqref="I13 N13:N26 I20:I26 I30:I35 N30:N35 I37:I39 I44">
    <cfRule type="notContainsBlanks" dxfId="55" priority="17">
      <formula>LEN(TRIM(I13))&gt;0</formula>
    </cfRule>
  </conditionalFormatting>
  <conditionalFormatting sqref="I47:I63">
    <cfRule type="notContainsBlanks" dxfId="54" priority="2">
      <formula>LEN(TRIM(I47))&gt;0</formula>
    </cfRule>
  </conditionalFormatting>
  <conditionalFormatting sqref="N37:N99 I67:I99">
    <cfRule type="notContainsBlanks" dxfId="53" priority="1">
      <formula>LEN(TRIM(I37))&gt;0</formula>
    </cfRule>
  </conditionalFormatting>
  <dataValidations disablePrompts="1" count="4">
    <dataValidation type="list" allowBlank="1" showInputMessage="1" showErrorMessage="1" sqref="C12:C26 C30:C98" xr:uid="{B0DBA2EB-E068-408B-8811-C6D5CA8840CF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02:F106 E11:E1048576 D5:E8" xr:uid="{8F014618-94BE-4355-B282-D03C861DDF00}">
      <formula1>"Air,Sea,Air+Sea"</formula1>
    </dataValidation>
    <dataValidation type="list" allowBlank="1" showInputMessage="1" showErrorMessage="1" sqref="C102:C105 B5:B8" xr:uid="{F0421391-264E-4675-A9FE-4AACB19337A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06 C110:C1048576 C11 C99:C100" xr:uid="{A5194A4D-3215-4263-B2E2-AA0FAAF630BB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421D6-A90B-4210-B7DD-B0311031461D}">
  <sheetPr codeName="Sheet12">
    <tabColor rgb="FF92D050"/>
  </sheetPr>
  <dimension ref="A1:U107"/>
  <sheetViews>
    <sheetView showGridLines="0" zoomScale="55" zoomScaleNormal="55" workbookViewId="0">
      <selection activeCell="P13" sqref="P13:P91"/>
    </sheetView>
  </sheetViews>
  <sheetFormatPr defaultColWidth="9.140625" defaultRowHeight="15" x14ac:dyDescent="0.25"/>
  <cols>
    <col min="1" max="1" width="15.5703125" style="324" customWidth="1"/>
    <col min="2" max="2" width="25.28515625" style="36" customWidth="1"/>
    <col min="3" max="3" width="16.42578125" style="36" customWidth="1"/>
    <col min="4" max="4" width="35" style="36" customWidth="1"/>
    <col min="5" max="5" width="8.42578125" style="36" customWidth="1"/>
    <col min="6" max="6" width="11.5703125" style="36" customWidth="1"/>
    <col min="7" max="7" width="11.5703125" style="141" customWidth="1"/>
    <col min="8" max="8" width="32.140625" style="311" customWidth="1"/>
    <col min="9" max="9" width="27.5703125" style="195" customWidth="1"/>
    <col min="10" max="10" width="13.710937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2.5703125" style="195" customWidth="1"/>
    <col min="15" max="15" width="12.5703125" style="151" customWidth="1"/>
    <col min="16" max="18" width="12.5703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H2" s="654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H3" s="654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19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30.75" customHeight="1" thickBot="1" x14ac:dyDescent="0.3">
      <c r="A11" s="674"/>
      <c r="B11" s="675"/>
      <c r="C11" s="675"/>
      <c r="D11" s="675"/>
      <c r="E11" s="675"/>
      <c r="F11" s="676"/>
      <c r="G11" s="676"/>
      <c r="H11" s="677"/>
      <c r="I11" s="1067" t="str">
        <f>_xlfn.CONCAT($A$10," ","-"," ","Sea")</f>
        <v>XKEENI - Sea</v>
      </c>
      <c r="J11" s="1067"/>
      <c r="K11" s="1067"/>
      <c r="L11" s="1067"/>
      <c r="M11" s="1068"/>
      <c r="N11" s="1066" t="str">
        <f>_xlfn.CONCAT($A$10," ","-"," ","Air")</f>
        <v>XKEENI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690" t="s">
        <v>356</v>
      </c>
      <c r="B12" s="704" t="s">
        <v>357</v>
      </c>
      <c r="C12" s="705" t="s">
        <v>358</v>
      </c>
      <c r="D12" s="706" t="s">
        <v>359</v>
      </c>
      <c r="E12" s="706" t="s">
        <v>360</v>
      </c>
      <c r="F12" s="706" t="s">
        <v>361</v>
      </c>
      <c r="G12" s="707" t="s">
        <v>362</v>
      </c>
      <c r="H12" s="708" t="s">
        <v>363</v>
      </c>
      <c r="I12" s="709" t="s">
        <v>364</v>
      </c>
      <c r="J12" s="710" t="s">
        <v>365</v>
      </c>
      <c r="K12" s="710" t="s">
        <v>366</v>
      </c>
      <c r="L12" s="710" t="s">
        <v>367</v>
      </c>
      <c r="M12" s="711" t="s">
        <v>368</v>
      </c>
      <c r="N12" s="709" t="s">
        <v>364</v>
      </c>
      <c r="O12" s="710" t="s">
        <v>365</v>
      </c>
      <c r="P12" s="710" t="s">
        <v>366</v>
      </c>
      <c r="Q12" s="710" t="s">
        <v>367</v>
      </c>
      <c r="R12" s="711" t="s">
        <v>368</v>
      </c>
      <c r="S12" s="712" t="s">
        <v>368</v>
      </c>
      <c r="T12" s="688"/>
      <c r="U12" s="689"/>
    </row>
    <row r="13" spans="1:21" ht="30" x14ac:dyDescent="0.25">
      <c r="A13" s="1088" t="s">
        <v>369</v>
      </c>
      <c r="B13" s="357" t="s">
        <v>115</v>
      </c>
      <c r="C13" s="358" t="s">
        <v>153</v>
      </c>
      <c r="D13" s="358" t="s">
        <v>670</v>
      </c>
      <c r="E13" s="358" t="s">
        <v>11</v>
      </c>
      <c r="F13" s="358">
        <v>60</v>
      </c>
      <c r="G13" s="360">
        <v>45</v>
      </c>
      <c r="H13" s="361" t="s">
        <v>590</v>
      </c>
      <c r="I13" s="367"/>
      <c r="J13" s="62">
        <v>1</v>
      </c>
      <c r="K13" s="177">
        <v>1.25</v>
      </c>
      <c r="L13" s="177">
        <f t="shared" ref="L13:L82" si="0">IF(C13="APLL BK",G13,G13*J13)</f>
        <v>45</v>
      </c>
      <c r="M13" s="178">
        <f t="shared" ref="M13:M82" si="1">IFERROR(IF(OR(E13="Sea",E13="Air+Sea"),IF(C13="APLL BK",G13*IF(I13="",1,I13),L13/K13*IF(I13="",1,I13)),0),0)</f>
        <v>45</v>
      </c>
      <c r="N13" s="463"/>
      <c r="O13" s="250"/>
      <c r="P13" s="202">
        <v>0</v>
      </c>
      <c r="Q13" s="251">
        <f t="shared" ref="Q13" si="2">IF(C13="APLL BK",G13,G13*O13)</f>
        <v>45</v>
      </c>
      <c r="R13" s="203">
        <f t="shared" ref="R13" si="3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x14ac:dyDescent="0.25">
      <c r="A14" s="1089"/>
      <c r="B14" s="297" t="s">
        <v>370</v>
      </c>
      <c r="C14" s="81" t="s">
        <v>311</v>
      </c>
      <c r="D14" s="81" t="s">
        <v>371</v>
      </c>
      <c r="E14" s="81"/>
      <c r="F14" s="81"/>
      <c r="G14" s="267">
        <v>75</v>
      </c>
      <c r="H14" s="455"/>
      <c r="I14" s="346"/>
      <c r="J14" s="386">
        <v>4</v>
      </c>
      <c r="K14" s="429">
        <v>1.25</v>
      </c>
      <c r="L14" s="429">
        <f t="shared" si="0"/>
        <v>300</v>
      </c>
      <c r="M14" s="461">
        <f t="shared" si="1"/>
        <v>0</v>
      </c>
      <c r="N14" s="352"/>
      <c r="O14" s="276"/>
      <c r="P14" s="118">
        <v>0</v>
      </c>
      <c r="Q14" s="118">
        <f t="shared" ref="Q14:Q77" si="4">IF(C14="APLL BK",G14,G14*O14)</f>
        <v>0</v>
      </c>
      <c r="R14" s="125">
        <f t="shared" ref="R14:R77" si="5">IFERROR(IF(OR(E14="Air",E14="Air+Sea"),IF(C14="APLL BK",G14*IF(N14="",1,N14),Q14/P14*IF(N14="",1,N14)),0),0)</f>
        <v>0</v>
      </c>
      <c r="S14" s="713" t="e" cm="1">
        <f t="array" ref="S14">_xlfn.IFS(E14="Air",R14,E14="Sea",M14,E14="Air+Sea",M14+R14)</f>
        <v>#N/A</v>
      </c>
      <c r="T14" s="240"/>
    </row>
    <row r="15" spans="1:21" x14ac:dyDescent="0.25">
      <c r="A15" s="1089"/>
      <c r="B15" s="297"/>
      <c r="C15" s="81" t="s">
        <v>153</v>
      </c>
      <c r="D15" s="81" t="s">
        <v>372</v>
      </c>
      <c r="E15" s="81"/>
      <c r="F15" s="81"/>
      <c r="G15" s="267">
        <v>15</v>
      </c>
      <c r="H15" s="455"/>
      <c r="I15" s="346"/>
      <c r="J15" s="386"/>
      <c r="K15" s="429">
        <v>1.25</v>
      </c>
      <c r="L15" s="429">
        <f t="shared" si="0"/>
        <v>15</v>
      </c>
      <c r="M15" s="461">
        <f t="shared" si="1"/>
        <v>0</v>
      </c>
      <c r="N15" s="352"/>
      <c r="O15" s="276"/>
      <c r="P15" s="118">
        <v>0</v>
      </c>
      <c r="Q15" s="118">
        <f t="shared" si="4"/>
        <v>15</v>
      </c>
      <c r="R15" s="125">
        <f t="shared" si="5"/>
        <v>0</v>
      </c>
      <c r="S15" s="713" t="e" cm="1">
        <f t="array" ref="S15">_xlfn.IFS(E15="Air",R15,E15="Sea",M15,E15="Air+Sea",M15+R15)</f>
        <v>#N/A</v>
      </c>
      <c r="T15" s="240"/>
    </row>
    <row r="16" spans="1:21" x14ac:dyDescent="0.25">
      <c r="A16" s="1089"/>
      <c r="B16" s="297"/>
      <c r="C16" s="81" t="s">
        <v>153</v>
      </c>
      <c r="D16" s="81" t="s">
        <v>373</v>
      </c>
      <c r="E16" s="81"/>
      <c r="F16" s="81"/>
      <c r="G16" s="267">
        <v>60</v>
      </c>
      <c r="H16" s="455"/>
      <c r="I16" s="346"/>
      <c r="J16" s="386"/>
      <c r="K16" s="429">
        <v>1.25</v>
      </c>
      <c r="L16" s="429">
        <f t="shared" si="0"/>
        <v>60</v>
      </c>
      <c r="M16" s="461">
        <f t="shared" si="1"/>
        <v>0</v>
      </c>
      <c r="N16" s="352"/>
      <c r="O16" s="276"/>
      <c r="P16" s="118">
        <v>0</v>
      </c>
      <c r="Q16" s="118">
        <f t="shared" si="4"/>
        <v>60</v>
      </c>
      <c r="R16" s="125">
        <f t="shared" si="5"/>
        <v>0</v>
      </c>
      <c r="S16" s="713" t="e" cm="1">
        <f t="array" ref="S16">_xlfn.IFS(E16="Air",R16,E16="Sea",M16,E16="Air+Sea",M16+R16)</f>
        <v>#N/A</v>
      </c>
      <c r="T16" s="240"/>
    </row>
    <row r="17" spans="1:20" x14ac:dyDescent="0.25">
      <c r="A17" s="1089"/>
      <c r="B17" s="297"/>
      <c r="C17" s="81" t="s">
        <v>311</v>
      </c>
      <c r="D17" s="81" t="s">
        <v>374</v>
      </c>
      <c r="E17" s="81"/>
      <c r="F17" s="81">
        <v>240</v>
      </c>
      <c r="G17" s="267">
        <v>240</v>
      </c>
      <c r="H17" s="455"/>
      <c r="I17" s="346"/>
      <c r="J17" s="386">
        <v>4</v>
      </c>
      <c r="K17" s="429">
        <v>1.25</v>
      </c>
      <c r="L17" s="429">
        <f t="shared" si="0"/>
        <v>960</v>
      </c>
      <c r="M17" s="461">
        <f t="shared" si="1"/>
        <v>0</v>
      </c>
      <c r="N17" s="352"/>
      <c r="O17" s="276"/>
      <c r="P17" s="118">
        <v>0</v>
      </c>
      <c r="Q17" s="118">
        <f t="shared" si="4"/>
        <v>0</v>
      </c>
      <c r="R17" s="125">
        <f t="shared" si="5"/>
        <v>0</v>
      </c>
      <c r="S17" s="713" t="e" cm="1">
        <f t="array" ref="S17">_xlfn.IFS(E17="Air",R17,E17="Sea",M17,E17="Air+Sea",M17+R17)</f>
        <v>#N/A</v>
      </c>
      <c r="T17" s="240"/>
    </row>
    <row r="18" spans="1:20" ht="15.75" thickBot="1" x14ac:dyDescent="0.3">
      <c r="A18" s="1090"/>
      <c r="B18" s="297"/>
      <c r="C18" s="81" t="s">
        <v>311</v>
      </c>
      <c r="D18" s="81" t="s">
        <v>375</v>
      </c>
      <c r="E18" s="81"/>
      <c r="F18" s="81">
        <v>60</v>
      </c>
      <c r="G18" s="267">
        <v>60</v>
      </c>
      <c r="H18" s="455"/>
      <c r="I18" s="346"/>
      <c r="J18" s="386">
        <v>4</v>
      </c>
      <c r="K18" s="429">
        <v>1.25</v>
      </c>
      <c r="L18" s="429">
        <f t="shared" si="0"/>
        <v>240</v>
      </c>
      <c r="M18" s="461">
        <f t="shared" si="1"/>
        <v>0</v>
      </c>
      <c r="N18" s="352"/>
      <c r="O18" s="276"/>
      <c r="P18" s="118">
        <v>0</v>
      </c>
      <c r="Q18" s="118">
        <f t="shared" si="4"/>
        <v>0</v>
      </c>
      <c r="R18" s="125">
        <f t="shared" si="5"/>
        <v>0</v>
      </c>
      <c r="S18" s="713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088" t="s">
        <v>382</v>
      </c>
      <c r="B19" s="1086" t="s">
        <v>158</v>
      </c>
      <c r="C19" s="76" t="s">
        <v>407</v>
      </c>
      <c r="D19" s="76" t="s">
        <v>159</v>
      </c>
      <c r="E19" s="76" t="s">
        <v>11</v>
      </c>
      <c r="F19" s="76">
        <v>120</v>
      </c>
      <c r="G19" s="264">
        <v>540</v>
      </c>
      <c r="H19" s="282"/>
      <c r="I19" s="348"/>
      <c r="J19" s="116">
        <v>1</v>
      </c>
      <c r="K19" s="117">
        <v>1.25</v>
      </c>
      <c r="L19" s="117">
        <f t="shared" si="0"/>
        <v>540</v>
      </c>
      <c r="M19" s="120">
        <f t="shared" si="1"/>
        <v>432</v>
      </c>
      <c r="N19" s="457"/>
      <c r="O19" s="276"/>
      <c r="P19" s="118">
        <v>0</v>
      </c>
      <c r="Q19" s="118">
        <f t="shared" si="4"/>
        <v>0</v>
      </c>
      <c r="R19" s="125">
        <f t="shared" si="5"/>
        <v>0</v>
      </c>
      <c r="S19" s="370" cm="1">
        <f t="array" ref="S19">_xlfn.IFS(E19="Air",R19,E19="Sea",M19,E19="Air+Sea",M19+R19)</f>
        <v>432</v>
      </c>
      <c r="T19" s="240"/>
    </row>
    <row r="20" spans="1:20" ht="25.5" customHeight="1" x14ac:dyDescent="0.25">
      <c r="A20" s="1089"/>
      <c r="B20" s="1086"/>
      <c r="C20" s="80" t="s">
        <v>377</v>
      </c>
      <c r="D20" s="80" t="s">
        <v>680</v>
      </c>
      <c r="E20" s="80" t="s">
        <v>11</v>
      </c>
      <c r="F20" s="80">
        <v>75</v>
      </c>
      <c r="G20" s="266">
        <v>75</v>
      </c>
      <c r="H20" s="292" t="s">
        <v>681</v>
      </c>
      <c r="I20" s="714"/>
      <c r="J20" s="65">
        <v>0.5</v>
      </c>
      <c r="K20" s="121">
        <v>1.25</v>
      </c>
      <c r="L20" s="121">
        <f t="shared" si="0"/>
        <v>37.5</v>
      </c>
      <c r="M20" s="122">
        <f t="shared" si="1"/>
        <v>30</v>
      </c>
      <c r="N20" s="457"/>
      <c r="O20" s="276"/>
      <c r="P20" s="118">
        <v>0</v>
      </c>
      <c r="Q20" s="118">
        <f t="shared" si="4"/>
        <v>0</v>
      </c>
      <c r="R20" s="125">
        <f t="shared" si="5"/>
        <v>0</v>
      </c>
      <c r="S20" s="371" cm="1">
        <f t="array" ref="S20">_xlfn.IFS(E20="Air",R20,E20="Sea",M20,E20="Air+Sea",M20+R20)</f>
        <v>30</v>
      </c>
      <c r="T20" s="240"/>
    </row>
    <row r="21" spans="1:20" x14ac:dyDescent="0.25">
      <c r="A21" s="1089"/>
      <c r="B21" s="1086" t="s">
        <v>144</v>
      </c>
      <c r="C21" s="81" t="s">
        <v>377</v>
      </c>
      <c r="D21" s="81" t="s">
        <v>378</v>
      </c>
      <c r="E21" s="81"/>
      <c r="F21" s="81"/>
      <c r="G21" s="267"/>
      <c r="H21" s="298"/>
      <c r="I21" s="352"/>
      <c r="J21" s="124"/>
      <c r="K21" s="429">
        <v>1.25</v>
      </c>
      <c r="L21" s="118">
        <f t="shared" si="0"/>
        <v>0</v>
      </c>
      <c r="M21" s="125">
        <f t="shared" si="1"/>
        <v>0</v>
      </c>
      <c r="N21" s="352"/>
      <c r="O21" s="276"/>
      <c r="P21" s="118">
        <v>0</v>
      </c>
      <c r="Q21" s="118">
        <f t="shared" si="4"/>
        <v>0</v>
      </c>
      <c r="R21" s="125">
        <f t="shared" si="5"/>
        <v>0</v>
      </c>
      <c r="S21" s="372" t="e" cm="1">
        <f t="array" ref="S21">_xlfn.IFS(E21="Air",R21,E21="Sea",M21,E21="Air+Sea",M21+R21)</f>
        <v>#N/A</v>
      </c>
      <c r="T21" s="240"/>
    </row>
    <row r="22" spans="1:20" ht="60" x14ac:dyDescent="0.25">
      <c r="A22" s="1089"/>
      <c r="B22" s="1086"/>
      <c r="C22" s="76" t="s">
        <v>407</v>
      </c>
      <c r="D22" s="76" t="s">
        <v>146</v>
      </c>
      <c r="E22" s="76" t="s">
        <v>11</v>
      </c>
      <c r="F22" s="76">
        <v>405</v>
      </c>
      <c r="G22" s="264">
        <v>240</v>
      </c>
      <c r="H22" s="435" t="s">
        <v>593</v>
      </c>
      <c r="I22" s="347"/>
      <c r="J22" s="116">
        <v>1</v>
      </c>
      <c r="K22" s="117">
        <v>1.25</v>
      </c>
      <c r="L22" s="117">
        <f t="shared" si="0"/>
        <v>240</v>
      </c>
      <c r="M22" s="120">
        <f t="shared" si="1"/>
        <v>192</v>
      </c>
      <c r="N22" s="352"/>
      <c r="O22" s="276"/>
      <c r="P22" s="118">
        <v>0</v>
      </c>
      <c r="Q22" s="118">
        <f t="shared" si="4"/>
        <v>0</v>
      </c>
      <c r="R22" s="125">
        <f t="shared" si="5"/>
        <v>0</v>
      </c>
      <c r="S22" s="370" cm="1">
        <f t="array" ref="S22">_xlfn.IFS(E22="Air",R22,E22="Sea",M22,E22="Air+Sea",M22+R22)</f>
        <v>192</v>
      </c>
      <c r="T22" s="240"/>
    </row>
    <row r="23" spans="1:20" ht="14.25" customHeight="1" x14ac:dyDescent="0.25">
      <c r="A23" s="1089"/>
      <c r="B23" s="287" t="s">
        <v>557</v>
      </c>
      <c r="C23" s="77" t="s">
        <v>387</v>
      </c>
      <c r="D23" s="77" t="s">
        <v>176</v>
      </c>
      <c r="E23" s="76" t="s">
        <v>11</v>
      </c>
      <c r="F23" s="77">
        <v>300</v>
      </c>
      <c r="G23" s="265">
        <v>360</v>
      </c>
      <c r="H23" s="282"/>
      <c r="I23" s="349"/>
      <c r="J23" s="116">
        <v>1</v>
      </c>
      <c r="K23" s="117">
        <v>1.25</v>
      </c>
      <c r="L23" s="117">
        <f t="shared" si="0"/>
        <v>360</v>
      </c>
      <c r="M23" s="120">
        <f t="shared" si="1"/>
        <v>288</v>
      </c>
      <c r="N23" s="437"/>
      <c r="O23" s="276"/>
      <c r="P23" s="118">
        <v>0</v>
      </c>
      <c r="Q23" s="118">
        <f t="shared" si="4"/>
        <v>0</v>
      </c>
      <c r="R23" s="125">
        <f t="shared" si="5"/>
        <v>0</v>
      </c>
      <c r="S23" s="370" cm="1">
        <f t="array" ref="S23">_xlfn.IFS(E23="Air",R23,E23="Sea",M23,E23="Air+Sea",M23+R23)</f>
        <v>288</v>
      </c>
      <c r="T23" s="240"/>
    </row>
    <row r="24" spans="1:20" ht="33" customHeight="1" x14ac:dyDescent="0.25">
      <c r="A24" s="1089"/>
      <c r="B24" s="304" t="s">
        <v>492</v>
      </c>
      <c r="C24" s="84" t="s">
        <v>407</v>
      </c>
      <c r="D24" s="84" t="s">
        <v>493</v>
      </c>
      <c r="E24" s="80" t="s">
        <v>11</v>
      </c>
      <c r="F24" s="84">
        <v>360</v>
      </c>
      <c r="G24" s="268">
        <v>360</v>
      </c>
      <c r="H24" s="292"/>
      <c r="I24" s="354">
        <v>0.7</v>
      </c>
      <c r="J24" s="65">
        <v>1</v>
      </c>
      <c r="K24" s="121">
        <v>1.25</v>
      </c>
      <c r="L24" s="121">
        <f t="shared" si="0"/>
        <v>360</v>
      </c>
      <c r="M24" s="122">
        <f>IFERROR(IF(OR(E24="Sea",E24="Air+Sea"),IF(C24="APLL BK",G24*IF(I24="",1,I24),L24/K24*IF(I24="",1,I24)),0),0)</f>
        <v>201.6</v>
      </c>
      <c r="N24" s="437"/>
      <c r="O24" s="276"/>
      <c r="P24" s="118">
        <v>0</v>
      </c>
      <c r="Q24" s="118">
        <f t="shared" si="4"/>
        <v>0</v>
      </c>
      <c r="R24" s="125">
        <f t="shared" si="5"/>
        <v>0</v>
      </c>
      <c r="S24" s="371" cm="1">
        <f t="array" ref="S24">_xlfn.IFS(E24="Air",R24,E24="Sea",M24,E24="Air+Sea",M24+R24)</f>
        <v>201.6</v>
      </c>
      <c r="T24" s="240"/>
    </row>
    <row r="25" spans="1:20" ht="21.75" customHeight="1" x14ac:dyDescent="0.25">
      <c r="A25" s="1089"/>
      <c r="B25" s="284" t="s">
        <v>134</v>
      </c>
      <c r="C25" s="76" t="s">
        <v>135</v>
      </c>
      <c r="D25" s="76" t="s">
        <v>136</v>
      </c>
      <c r="E25" s="76" t="s">
        <v>11</v>
      </c>
      <c r="F25" s="76">
        <v>350</v>
      </c>
      <c r="G25" s="264">
        <v>350</v>
      </c>
      <c r="H25" s="290" t="s">
        <v>675</v>
      </c>
      <c r="I25" s="347"/>
      <c r="J25" s="116">
        <v>1</v>
      </c>
      <c r="K25" s="117">
        <v>1.25</v>
      </c>
      <c r="L25" s="117">
        <f t="shared" si="0"/>
        <v>350</v>
      </c>
      <c r="M25" s="120">
        <f t="shared" si="1"/>
        <v>280</v>
      </c>
      <c r="N25" s="457"/>
      <c r="O25" s="276"/>
      <c r="P25" s="118">
        <v>0</v>
      </c>
      <c r="Q25" s="118">
        <f t="shared" si="4"/>
        <v>0</v>
      </c>
      <c r="R25" s="125">
        <f t="shared" si="5"/>
        <v>0</v>
      </c>
      <c r="S25" s="370" cm="1">
        <f t="array" ref="S25">_xlfn.IFS(E25="Air",R25,E25="Sea",M25,E25="Air+Sea",M25+R25)</f>
        <v>280</v>
      </c>
      <c r="T25" s="240"/>
    </row>
    <row r="26" spans="1:20" x14ac:dyDescent="0.25">
      <c r="A26" s="1089"/>
      <c r="B26" s="1080" t="s">
        <v>498</v>
      </c>
      <c r="C26" s="77" t="s">
        <v>183</v>
      </c>
      <c r="D26" s="77" t="s">
        <v>392</v>
      </c>
      <c r="E26" s="76" t="s">
        <v>11</v>
      </c>
      <c r="F26" s="77"/>
      <c r="G26" s="265">
        <v>60</v>
      </c>
      <c r="H26" s="282"/>
      <c r="I26" s="349"/>
      <c r="J26" s="116">
        <v>1</v>
      </c>
      <c r="K26" s="117">
        <v>1.25</v>
      </c>
      <c r="L26" s="117">
        <f t="shared" si="0"/>
        <v>60</v>
      </c>
      <c r="M26" s="120">
        <f t="shared" si="1"/>
        <v>48</v>
      </c>
      <c r="N26" s="437"/>
      <c r="O26" s="276"/>
      <c r="P26" s="118">
        <v>0</v>
      </c>
      <c r="Q26" s="118">
        <f t="shared" si="4"/>
        <v>0</v>
      </c>
      <c r="R26" s="125">
        <f t="shared" si="5"/>
        <v>0</v>
      </c>
      <c r="S26" s="370" cm="1">
        <f t="array" ref="S26">_xlfn.IFS(E26="Air",R26,E26="Sea",M26,E26="Air+Sea",M26+R26)</f>
        <v>48</v>
      </c>
      <c r="T26" s="240"/>
    </row>
    <row r="27" spans="1:20" x14ac:dyDescent="0.25">
      <c r="A27" s="1089"/>
      <c r="B27" s="1080"/>
      <c r="C27" s="77" t="s">
        <v>387</v>
      </c>
      <c r="D27" s="77" t="s">
        <v>205</v>
      </c>
      <c r="E27" s="76" t="s">
        <v>11</v>
      </c>
      <c r="F27" s="77"/>
      <c r="G27" s="265">
        <v>300</v>
      </c>
      <c r="H27" s="282"/>
      <c r="I27" s="349"/>
      <c r="J27" s="116">
        <v>1</v>
      </c>
      <c r="K27" s="117">
        <v>1.25</v>
      </c>
      <c r="L27" s="117">
        <f t="shared" si="0"/>
        <v>300</v>
      </c>
      <c r="M27" s="120">
        <f t="shared" si="1"/>
        <v>240</v>
      </c>
      <c r="N27" s="437"/>
      <c r="O27" s="276"/>
      <c r="P27" s="118">
        <v>0</v>
      </c>
      <c r="Q27" s="118">
        <f t="shared" si="4"/>
        <v>0</v>
      </c>
      <c r="R27" s="125">
        <f t="shared" si="5"/>
        <v>0</v>
      </c>
      <c r="S27" s="370" cm="1">
        <f t="array" ref="S27">_xlfn.IFS(E27="Air",R27,E27="Sea",M27,E27="Air+Sea",M27+R27)</f>
        <v>240</v>
      </c>
      <c r="T27" s="240"/>
    </row>
    <row r="28" spans="1:20" ht="18" customHeight="1" x14ac:dyDescent="0.25">
      <c r="A28" s="1089"/>
      <c r="B28" s="287" t="s">
        <v>182</v>
      </c>
      <c r="C28" s="77" t="s">
        <v>183</v>
      </c>
      <c r="D28" s="77" t="s">
        <v>185</v>
      </c>
      <c r="E28" s="76" t="s">
        <v>11</v>
      </c>
      <c r="F28" s="77"/>
      <c r="G28" s="265">
        <v>70</v>
      </c>
      <c r="H28" s="282"/>
      <c r="I28" s="349"/>
      <c r="J28" s="116">
        <v>1</v>
      </c>
      <c r="K28" s="117">
        <v>1.25</v>
      </c>
      <c r="L28" s="117">
        <f t="shared" si="0"/>
        <v>70</v>
      </c>
      <c r="M28" s="120">
        <f t="shared" si="1"/>
        <v>56</v>
      </c>
      <c r="N28" s="437"/>
      <c r="O28" s="276"/>
      <c r="P28" s="118">
        <v>0</v>
      </c>
      <c r="Q28" s="118">
        <f t="shared" si="4"/>
        <v>0</v>
      </c>
      <c r="R28" s="125">
        <f t="shared" si="5"/>
        <v>0</v>
      </c>
      <c r="S28" s="370" cm="1">
        <f t="array" ref="S28">_xlfn.IFS(E28="Air",R28,E28="Sea",M28,E28="Air+Sea",M28+R28)</f>
        <v>56</v>
      </c>
      <c r="T28" s="240"/>
    </row>
    <row r="29" spans="1:20" ht="18" customHeight="1" x14ac:dyDescent="0.25">
      <c r="A29" s="1089"/>
      <c r="B29" s="287" t="s">
        <v>126</v>
      </c>
      <c r="C29" s="77" t="s">
        <v>311</v>
      </c>
      <c r="D29" s="77" t="s">
        <v>127</v>
      </c>
      <c r="E29" s="76" t="s">
        <v>11</v>
      </c>
      <c r="F29" s="77"/>
      <c r="G29" s="265">
        <v>120</v>
      </c>
      <c r="H29" s="282" t="s">
        <v>594</v>
      </c>
      <c r="I29" s="349"/>
      <c r="J29" s="116">
        <v>1</v>
      </c>
      <c r="K29" s="117">
        <v>1.25</v>
      </c>
      <c r="L29" s="117">
        <f t="shared" si="0"/>
        <v>120</v>
      </c>
      <c r="M29" s="120">
        <f t="shared" si="1"/>
        <v>96</v>
      </c>
      <c r="N29" s="437"/>
      <c r="O29" s="276"/>
      <c r="P29" s="118">
        <v>0</v>
      </c>
      <c r="Q29" s="118">
        <f t="shared" si="4"/>
        <v>0</v>
      </c>
      <c r="R29" s="125">
        <f t="shared" si="5"/>
        <v>0</v>
      </c>
      <c r="S29" s="370" cm="1">
        <f t="array" ref="S29">_xlfn.IFS(E29="Air",R29,E29="Sea",M29,E29="Air+Sea",M29+R29)</f>
        <v>96</v>
      </c>
      <c r="T29" s="240"/>
    </row>
    <row r="30" spans="1:20" ht="20.25" customHeight="1" x14ac:dyDescent="0.25">
      <c r="A30" s="1089"/>
      <c r="B30" s="297" t="s">
        <v>500</v>
      </c>
      <c r="C30" s="81" t="s">
        <v>153</v>
      </c>
      <c r="D30" s="81" t="s">
        <v>501</v>
      </c>
      <c r="E30" s="81"/>
      <c r="F30" s="81"/>
      <c r="G30" s="267">
        <v>5</v>
      </c>
      <c r="H30" s="455"/>
      <c r="I30" s="346"/>
      <c r="J30" s="386"/>
      <c r="K30" s="429">
        <v>1.25</v>
      </c>
      <c r="L30" s="429">
        <f t="shared" si="0"/>
        <v>5</v>
      </c>
      <c r="M30" s="461">
        <f t="shared" si="1"/>
        <v>0</v>
      </c>
      <c r="N30" s="346"/>
      <c r="O30" s="386"/>
      <c r="P30" s="429">
        <v>0</v>
      </c>
      <c r="Q30" s="429">
        <f t="shared" si="4"/>
        <v>5</v>
      </c>
      <c r="R30" s="461">
        <f t="shared" si="5"/>
        <v>0</v>
      </c>
      <c r="S30" s="713" t="e" cm="1">
        <f t="array" ref="S30">_xlfn.IFS(E30="Air",R30,E30="Sea",M30,E30="Air+Sea",M30+R30)</f>
        <v>#N/A</v>
      </c>
    </row>
    <row r="31" spans="1:20" ht="20.25" customHeight="1" x14ac:dyDescent="0.25">
      <c r="A31" s="1089"/>
      <c r="B31" s="303" t="s">
        <v>558</v>
      </c>
      <c r="C31" s="80" t="s">
        <v>387</v>
      </c>
      <c r="D31" s="80" t="s">
        <v>503</v>
      </c>
      <c r="E31" s="80" t="s">
        <v>11</v>
      </c>
      <c r="F31" s="80"/>
      <c r="G31" s="266">
        <v>360</v>
      </c>
      <c r="H31" s="292"/>
      <c r="I31" s="350">
        <v>0.75</v>
      </c>
      <c r="J31" s="65">
        <v>1</v>
      </c>
      <c r="K31" s="121">
        <v>1.25</v>
      </c>
      <c r="L31" s="121">
        <f t="shared" si="0"/>
        <v>360</v>
      </c>
      <c r="M31" s="122">
        <f t="shared" si="1"/>
        <v>216</v>
      </c>
      <c r="N31" s="352"/>
      <c r="O31" s="276"/>
      <c r="P31" s="118">
        <v>0</v>
      </c>
      <c r="Q31" s="118">
        <f t="shared" si="4"/>
        <v>0</v>
      </c>
      <c r="R31" s="125">
        <f t="shared" si="5"/>
        <v>0</v>
      </c>
      <c r="S31" s="371" cm="1">
        <f t="array" ref="S31">_xlfn.IFS(E31="Air",R31,E31="Sea",M31,E31="Air+Sea",M31+R31)</f>
        <v>216</v>
      </c>
    </row>
    <row r="32" spans="1:20" x14ac:dyDescent="0.25">
      <c r="A32" s="1089"/>
      <c r="B32" s="287" t="s">
        <v>383</v>
      </c>
      <c r="C32" s="76" t="s">
        <v>183</v>
      </c>
      <c r="D32" s="77" t="s">
        <v>167</v>
      </c>
      <c r="E32" s="76" t="s">
        <v>11</v>
      </c>
      <c r="F32" s="77">
        <v>240</v>
      </c>
      <c r="G32" s="265">
        <v>560</v>
      </c>
      <c r="H32" s="282"/>
      <c r="I32" s="351">
        <v>0.1</v>
      </c>
      <c r="J32" s="116">
        <v>1</v>
      </c>
      <c r="K32" s="117">
        <v>1.25</v>
      </c>
      <c r="L32" s="117">
        <f t="shared" si="0"/>
        <v>560</v>
      </c>
      <c r="M32" s="120">
        <f t="shared" si="1"/>
        <v>44.800000000000004</v>
      </c>
      <c r="N32" s="459"/>
      <c r="O32" s="276"/>
      <c r="P32" s="118">
        <v>0</v>
      </c>
      <c r="Q32" s="118">
        <f t="shared" si="4"/>
        <v>0</v>
      </c>
      <c r="R32" s="125">
        <f t="shared" si="5"/>
        <v>0</v>
      </c>
      <c r="S32" s="370" cm="1">
        <f t="array" ref="S32">_xlfn.IFS(E32="Air",R32,E32="Sea",M32,E32="Air+Sea",M32+R32)</f>
        <v>44.800000000000004</v>
      </c>
      <c r="T32" s="240"/>
    </row>
    <row r="33" spans="1:20" x14ac:dyDescent="0.25">
      <c r="A33" s="1089"/>
      <c r="B33" s="1084" t="s">
        <v>152</v>
      </c>
      <c r="C33" s="81" t="s">
        <v>153</v>
      </c>
      <c r="D33" s="81" t="s">
        <v>380</v>
      </c>
      <c r="E33" s="81"/>
      <c r="F33" s="81"/>
      <c r="G33" s="267"/>
      <c r="H33" s="296"/>
      <c r="I33" s="352"/>
      <c r="J33" s="124"/>
      <c r="K33" s="429">
        <v>1.25</v>
      </c>
      <c r="L33" s="118">
        <f t="shared" si="0"/>
        <v>0</v>
      </c>
      <c r="M33" s="125">
        <f t="shared" si="1"/>
        <v>0</v>
      </c>
      <c r="N33" s="352"/>
      <c r="O33" s="276"/>
      <c r="P33" s="118">
        <v>0</v>
      </c>
      <c r="Q33" s="118">
        <f t="shared" si="4"/>
        <v>0</v>
      </c>
      <c r="R33" s="125">
        <f t="shared" si="5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089"/>
      <c r="B34" s="1084"/>
      <c r="C34" s="81" t="s">
        <v>153</v>
      </c>
      <c r="D34" s="81" t="s">
        <v>154</v>
      </c>
      <c r="E34" s="81"/>
      <c r="F34" s="81"/>
      <c r="G34" s="267"/>
      <c r="H34" s="296"/>
      <c r="I34" s="352"/>
      <c r="J34" s="124"/>
      <c r="K34" s="429">
        <v>1.25</v>
      </c>
      <c r="L34" s="118">
        <f t="shared" si="0"/>
        <v>0</v>
      </c>
      <c r="M34" s="125">
        <f t="shared" si="1"/>
        <v>0</v>
      </c>
      <c r="N34" s="352"/>
      <c r="O34" s="276"/>
      <c r="P34" s="118">
        <v>0</v>
      </c>
      <c r="Q34" s="118">
        <f t="shared" si="4"/>
        <v>0</v>
      </c>
      <c r="R34" s="125">
        <f t="shared" si="5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089"/>
      <c r="B35" s="297" t="s">
        <v>381</v>
      </c>
      <c r="C35" s="81"/>
      <c r="D35" s="81"/>
      <c r="E35" s="81"/>
      <c r="F35" s="81"/>
      <c r="G35" s="267"/>
      <c r="H35" s="298"/>
      <c r="I35" s="352"/>
      <c r="J35" s="83"/>
      <c r="K35" s="429">
        <v>1.25</v>
      </c>
      <c r="L35" s="118">
        <f t="shared" si="0"/>
        <v>0</v>
      </c>
      <c r="M35" s="208">
        <f t="shared" si="1"/>
        <v>0</v>
      </c>
      <c r="N35" s="352"/>
      <c r="O35" s="83"/>
      <c r="P35" s="118">
        <v>0</v>
      </c>
      <c r="Q35" s="118">
        <f t="shared" si="4"/>
        <v>0</v>
      </c>
      <c r="R35" s="125">
        <f t="shared" si="5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089"/>
      <c r="B36" s="297" t="s">
        <v>384</v>
      </c>
      <c r="C36" s="81" t="s">
        <v>385</v>
      </c>
      <c r="D36" s="81" t="s">
        <v>386</v>
      </c>
      <c r="E36" s="81"/>
      <c r="F36" s="81"/>
      <c r="G36" s="267"/>
      <c r="H36" s="298"/>
      <c r="I36" s="352"/>
      <c r="J36" s="124"/>
      <c r="K36" s="429">
        <v>1.25</v>
      </c>
      <c r="L36" s="118">
        <f t="shared" si="0"/>
        <v>0</v>
      </c>
      <c r="M36" s="208">
        <f t="shared" si="1"/>
        <v>0</v>
      </c>
      <c r="N36" s="352"/>
      <c r="O36" s="276"/>
      <c r="P36" s="118">
        <v>0</v>
      </c>
      <c r="Q36" s="118">
        <f t="shared" si="4"/>
        <v>0</v>
      </c>
      <c r="R36" s="125">
        <f t="shared" si="5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089"/>
      <c r="B37" s="297" t="s">
        <v>208</v>
      </c>
      <c r="C37" s="81" t="s">
        <v>407</v>
      </c>
      <c r="D37" s="81" t="s">
        <v>392</v>
      </c>
      <c r="E37" s="81"/>
      <c r="F37" s="81"/>
      <c r="G37" s="267">
        <v>120</v>
      </c>
      <c r="H37" s="455" t="s">
        <v>559</v>
      </c>
      <c r="I37" s="346"/>
      <c r="J37" s="386">
        <v>1</v>
      </c>
      <c r="K37" s="429">
        <v>1.25</v>
      </c>
      <c r="L37" s="429">
        <f t="shared" si="0"/>
        <v>120</v>
      </c>
      <c r="M37" s="461">
        <f t="shared" si="1"/>
        <v>0</v>
      </c>
      <c r="N37" s="437"/>
      <c r="O37" s="276"/>
      <c r="P37" s="118">
        <v>0</v>
      </c>
      <c r="Q37" s="118">
        <f t="shared" si="4"/>
        <v>0</v>
      </c>
      <c r="R37" s="125">
        <f t="shared" si="5"/>
        <v>0</v>
      </c>
      <c r="S37" s="713" t="e" cm="1">
        <f t="array" ref="S37">_xlfn.IFS(E37="Air",R37,E37="Sea",M37,E37="Air+Sea",M37+R37)</f>
        <v>#N/A</v>
      </c>
      <c r="T37" s="240"/>
    </row>
    <row r="38" spans="1:20" x14ac:dyDescent="0.25">
      <c r="A38" s="1089"/>
      <c r="B38" s="297"/>
      <c r="C38" s="81" t="s">
        <v>407</v>
      </c>
      <c r="D38" s="81" t="s">
        <v>211</v>
      </c>
      <c r="E38" s="81"/>
      <c r="F38" s="81">
        <v>120</v>
      </c>
      <c r="G38" s="267">
        <v>240</v>
      </c>
      <c r="H38" s="455"/>
      <c r="I38" s="346"/>
      <c r="J38" s="386">
        <v>1</v>
      </c>
      <c r="K38" s="429">
        <v>1.25</v>
      </c>
      <c r="L38" s="429">
        <f t="shared" si="0"/>
        <v>240</v>
      </c>
      <c r="M38" s="461">
        <f t="shared" si="1"/>
        <v>0</v>
      </c>
      <c r="N38" s="437"/>
      <c r="O38" s="276"/>
      <c r="P38" s="118">
        <v>0</v>
      </c>
      <c r="Q38" s="118">
        <f t="shared" si="4"/>
        <v>0</v>
      </c>
      <c r="R38" s="125">
        <f t="shared" si="5"/>
        <v>0</v>
      </c>
      <c r="S38" s="713" t="e" cm="1">
        <f t="array" ref="S38">_xlfn.IFS(E38="Air",R38,E38="Sea",M38,E38="Air+Sea",M38+R38)</f>
        <v>#N/A</v>
      </c>
      <c r="T38" s="240"/>
    </row>
    <row r="39" spans="1:20" ht="30" x14ac:dyDescent="0.25">
      <c r="A39" s="1089"/>
      <c r="B39" s="287" t="s">
        <v>505</v>
      </c>
      <c r="C39" s="77" t="s">
        <v>183</v>
      </c>
      <c r="D39" s="77" t="s">
        <v>195</v>
      </c>
      <c r="E39" s="76" t="s">
        <v>11</v>
      </c>
      <c r="F39" s="77"/>
      <c r="G39" s="265">
        <v>210</v>
      </c>
      <c r="H39" s="282"/>
      <c r="I39" s="349"/>
      <c r="J39" s="116">
        <v>1</v>
      </c>
      <c r="K39" s="117">
        <v>1.25</v>
      </c>
      <c r="L39" s="117">
        <f t="shared" si="0"/>
        <v>210</v>
      </c>
      <c r="M39" s="120">
        <f t="shared" si="1"/>
        <v>168</v>
      </c>
      <c r="N39" s="457"/>
      <c r="O39" s="276"/>
      <c r="P39" s="118">
        <v>0</v>
      </c>
      <c r="Q39" s="118">
        <f t="shared" si="4"/>
        <v>0</v>
      </c>
      <c r="R39" s="125">
        <f t="shared" si="5"/>
        <v>0</v>
      </c>
      <c r="S39" s="370" cm="1">
        <f t="array" ref="S39">_xlfn.IFS(E39="Air",R39,E39="Sea",M39,E39="Air+Sea",M39+R39)</f>
        <v>168</v>
      </c>
      <c r="T39" s="240"/>
    </row>
    <row r="40" spans="1:20" x14ac:dyDescent="0.25">
      <c r="A40" s="1089"/>
      <c r="B40" s="1080" t="s">
        <v>190</v>
      </c>
      <c r="C40" s="77" t="s">
        <v>153</v>
      </c>
      <c r="D40" s="76" t="s">
        <v>388</v>
      </c>
      <c r="E40" s="76" t="s">
        <v>11</v>
      </c>
      <c r="F40" s="77"/>
      <c r="G40" s="265">
        <v>20</v>
      </c>
      <c r="H40" s="282"/>
      <c r="I40" s="351">
        <v>0.5</v>
      </c>
      <c r="J40" s="116"/>
      <c r="K40" s="117">
        <v>1.25</v>
      </c>
      <c r="L40" s="117">
        <f t="shared" si="0"/>
        <v>20</v>
      </c>
      <c r="M40" s="120">
        <f t="shared" si="1"/>
        <v>10</v>
      </c>
      <c r="N40" s="437"/>
      <c r="O40" s="276"/>
      <c r="P40" s="118">
        <v>0</v>
      </c>
      <c r="Q40" s="118">
        <f t="shared" si="4"/>
        <v>20</v>
      </c>
      <c r="R40" s="125">
        <f t="shared" si="5"/>
        <v>0</v>
      </c>
      <c r="S40" s="370" cm="1">
        <f t="array" ref="S40">_xlfn.IFS(E40="Air",R40,E40="Sea",M40,E40="Air+Sea",M40+R40)</f>
        <v>10</v>
      </c>
      <c r="T40" s="240"/>
    </row>
    <row r="41" spans="1:20" x14ac:dyDescent="0.25">
      <c r="A41" s="1089"/>
      <c r="B41" s="1080"/>
      <c r="C41" s="77" t="s">
        <v>153</v>
      </c>
      <c r="D41" s="77" t="s">
        <v>191</v>
      </c>
      <c r="E41" s="76" t="s">
        <v>11</v>
      </c>
      <c r="F41" s="77"/>
      <c r="G41" s="265">
        <v>40</v>
      </c>
      <c r="H41" s="282" t="s">
        <v>506</v>
      </c>
      <c r="I41" s="351">
        <v>0.5</v>
      </c>
      <c r="J41" s="116"/>
      <c r="K41" s="117">
        <v>1.25</v>
      </c>
      <c r="L41" s="117">
        <f t="shared" si="0"/>
        <v>40</v>
      </c>
      <c r="M41" s="120">
        <f t="shared" si="1"/>
        <v>20</v>
      </c>
      <c r="N41" s="437"/>
      <c r="O41" s="276"/>
      <c r="P41" s="118">
        <v>0</v>
      </c>
      <c r="Q41" s="118">
        <f t="shared" si="4"/>
        <v>40</v>
      </c>
      <c r="R41" s="125">
        <f t="shared" si="5"/>
        <v>0</v>
      </c>
      <c r="S41" s="370" cm="1">
        <f t="array" ref="S41">_xlfn.IFS(E41="Air",R41,E41="Sea",M41,E41="Air+Sea",M41+R41)</f>
        <v>20</v>
      </c>
      <c r="T41" s="240"/>
    </row>
    <row r="42" spans="1:20" x14ac:dyDescent="0.25">
      <c r="A42" s="1089"/>
      <c r="B42" s="297" t="s">
        <v>389</v>
      </c>
      <c r="C42" s="81" t="s">
        <v>390</v>
      </c>
      <c r="D42" s="81" t="s">
        <v>386</v>
      </c>
      <c r="E42" s="81"/>
      <c r="F42" s="81"/>
      <c r="G42" s="267"/>
      <c r="H42" s="298"/>
      <c r="I42" s="352"/>
      <c r="J42" s="124"/>
      <c r="K42" s="429">
        <v>1.25</v>
      </c>
      <c r="L42" s="118">
        <f t="shared" si="0"/>
        <v>0</v>
      </c>
      <c r="M42" s="208">
        <f t="shared" si="1"/>
        <v>0</v>
      </c>
      <c r="N42" s="352"/>
      <c r="O42" s="276"/>
      <c r="P42" s="118">
        <v>0</v>
      </c>
      <c r="Q42" s="118">
        <f t="shared" si="4"/>
        <v>0</v>
      </c>
      <c r="R42" s="125">
        <f t="shared" si="5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089"/>
      <c r="B43" s="297" t="s">
        <v>381</v>
      </c>
      <c r="C43" s="81"/>
      <c r="D43" s="81"/>
      <c r="E43" s="81"/>
      <c r="F43" s="81"/>
      <c r="G43" s="267"/>
      <c r="H43" s="298"/>
      <c r="I43" s="352"/>
      <c r="J43" s="124"/>
      <c r="K43" s="429">
        <v>1.25</v>
      </c>
      <c r="L43" s="118">
        <f t="shared" si="0"/>
        <v>0</v>
      </c>
      <c r="M43" s="208">
        <f t="shared" si="1"/>
        <v>0</v>
      </c>
      <c r="N43" s="352"/>
      <c r="O43" s="276"/>
      <c r="P43" s="118">
        <v>0</v>
      </c>
      <c r="Q43" s="118">
        <f t="shared" si="4"/>
        <v>0</v>
      </c>
      <c r="R43" s="125">
        <f t="shared" si="5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089"/>
      <c r="B44" s="1080" t="s">
        <v>216</v>
      </c>
      <c r="C44" s="77" t="s">
        <v>183</v>
      </c>
      <c r="D44" s="77" t="s">
        <v>394</v>
      </c>
      <c r="E44" s="76" t="s">
        <v>11</v>
      </c>
      <c r="F44" s="77"/>
      <c r="G44" s="265">
        <v>25</v>
      </c>
      <c r="H44" s="282"/>
      <c r="I44" s="349"/>
      <c r="J44" s="116">
        <v>1</v>
      </c>
      <c r="K44" s="117">
        <v>1.25</v>
      </c>
      <c r="L44" s="117">
        <f t="shared" si="0"/>
        <v>25</v>
      </c>
      <c r="M44" s="120">
        <f t="shared" si="1"/>
        <v>20</v>
      </c>
      <c r="N44" s="437"/>
      <c r="O44" s="276"/>
      <c r="P44" s="118">
        <v>0</v>
      </c>
      <c r="Q44" s="118">
        <f t="shared" si="4"/>
        <v>0</v>
      </c>
      <c r="R44" s="125">
        <f t="shared" si="5"/>
        <v>0</v>
      </c>
      <c r="S44" s="370" cm="1">
        <f t="array" ref="S44">_xlfn.IFS(E44="Air",R44,E44="Sea",M44,E44="Air+Sea",M44+R44)</f>
        <v>20</v>
      </c>
      <c r="T44" s="240"/>
    </row>
    <row r="45" spans="1:20" ht="60.75" thickBot="1" x14ac:dyDescent="0.3">
      <c r="A45" s="1090"/>
      <c r="B45" s="1080"/>
      <c r="C45" s="77" t="s">
        <v>183</v>
      </c>
      <c r="D45" s="77" t="s">
        <v>217</v>
      </c>
      <c r="E45" s="76" t="s">
        <v>11</v>
      </c>
      <c r="F45" s="77">
        <v>420</v>
      </c>
      <c r="G45" s="265">
        <v>375</v>
      </c>
      <c r="H45" s="282" t="s">
        <v>507</v>
      </c>
      <c r="I45" s="349"/>
      <c r="J45" s="116">
        <v>1</v>
      </c>
      <c r="K45" s="117">
        <v>1.25</v>
      </c>
      <c r="L45" s="117">
        <f t="shared" si="0"/>
        <v>375</v>
      </c>
      <c r="M45" s="120">
        <f t="shared" si="1"/>
        <v>300</v>
      </c>
      <c r="N45" s="437"/>
      <c r="O45" s="276"/>
      <c r="P45" s="118">
        <v>0</v>
      </c>
      <c r="Q45" s="118">
        <f t="shared" si="4"/>
        <v>0</v>
      </c>
      <c r="R45" s="125">
        <f t="shared" si="5"/>
        <v>0</v>
      </c>
      <c r="S45" s="370" cm="1">
        <f t="array" ref="S45">_xlfn.IFS(E45="Air",R45,E45="Sea",M45,E45="Air+Sea",M45+R45)</f>
        <v>300</v>
      </c>
      <c r="T45" s="240"/>
    </row>
    <row r="46" spans="1:20" ht="38.25" customHeight="1" x14ac:dyDescent="0.25">
      <c r="A46" s="1088" t="s">
        <v>395</v>
      </c>
      <c r="B46" s="439" t="s">
        <v>224</v>
      </c>
      <c r="C46" s="86" t="s">
        <v>225</v>
      </c>
      <c r="D46" s="86" t="s">
        <v>224</v>
      </c>
      <c r="E46" s="86"/>
      <c r="F46" s="86"/>
      <c r="G46" s="443"/>
      <c r="H46" s="438"/>
      <c r="I46" s="453"/>
      <c r="J46" s="135">
        <v>1</v>
      </c>
      <c r="K46" s="136">
        <v>1.25</v>
      </c>
      <c r="L46" s="136">
        <f t="shared" si="0"/>
        <v>0</v>
      </c>
      <c r="M46" s="446">
        <f t="shared" si="1"/>
        <v>0</v>
      </c>
      <c r="N46" s="352"/>
      <c r="O46" s="276"/>
      <c r="P46" s="118">
        <v>0</v>
      </c>
      <c r="Q46" s="118">
        <f t="shared" si="4"/>
        <v>0</v>
      </c>
      <c r="R46" s="125">
        <f t="shared" si="5"/>
        <v>0</v>
      </c>
      <c r="S46" s="372" t="e" cm="1">
        <f t="array" ref="S46">_xlfn.IFS(E46="Air",R46,E46="Sea",M46,E46="Air+Sea",M46+R46)</f>
        <v>#N/A</v>
      </c>
      <c r="T46" s="240"/>
    </row>
    <row r="47" spans="1:20" ht="38.25" customHeight="1" x14ac:dyDescent="0.25">
      <c r="A47" s="1089"/>
      <c r="B47" s="303" t="s">
        <v>659</v>
      </c>
      <c r="C47" s="80" t="s">
        <v>225</v>
      </c>
      <c r="D47" s="80" t="s">
        <v>511</v>
      </c>
      <c r="E47" s="80" t="s">
        <v>11</v>
      </c>
      <c r="F47" s="80"/>
      <c r="G47" s="266">
        <v>60</v>
      </c>
      <c r="H47" s="292"/>
      <c r="I47" s="350"/>
      <c r="J47" s="65">
        <v>1</v>
      </c>
      <c r="K47" s="121">
        <v>1.25</v>
      </c>
      <c r="L47" s="121">
        <f t="shared" si="0"/>
        <v>60</v>
      </c>
      <c r="M47" s="122">
        <f t="shared" si="1"/>
        <v>48</v>
      </c>
      <c r="N47" s="352"/>
      <c r="O47" s="276"/>
      <c r="P47" s="118">
        <v>0</v>
      </c>
      <c r="Q47" s="118">
        <f t="shared" si="4"/>
        <v>0</v>
      </c>
      <c r="R47" s="125">
        <f t="shared" si="5"/>
        <v>0</v>
      </c>
      <c r="S47" s="371" cm="1">
        <f t="array" ref="S47">_xlfn.IFS(E47="Air",R47,E47="Sea",M47,E47="Air+Sea",M47+R47)</f>
        <v>48</v>
      </c>
      <c r="T47" s="240"/>
    </row>
    <row r="48" spans="1:20" ht="45" x14ac:dyDescent="0.25">
      <c r="A48" s="1089"/>
      <c r="B48" s="287" t="s">
        <v>396</v>
      </c>
      <c r="C48" s="77" t="s">
        <v>183</v>
      </c>
      <c r="D48" s="77" t="s">
        <v>229</v>
      </c>
      <c r="E48" s="76" t="s">
        <v>11</v>
      </c>
      <c r="F48" s="77"/>
      <c r="G48" s="265">
        <v>150</v>
      </c>
      <c r="H48" s="282" t="s">
        <v>563</v>
      </c>
      <c r="I48" s="349"/>
      <c r="J48" s="116">
        <v>1</v>
      </c>
      <c r="K48" s="117">
        <v>1.25</v>
      </c>
      <c r="L48" s="117">
        <f t="shared" si="0"/>
        <v>150</v>
      </c>
      <c r="M48" s="120">
        <f t="shared" si="1"/>
        <v>120</v>
      </c>
      <c r="N48" s="437"/>
      <c r="O48" s="276"/>
      <c r="P48" s="118">
        <v>0</v>
      </c>
      <c r="Q48" s="118">
        <f t="shared" si="4"/>
        <v>0</v>
      </c>
      <c r="R48" s="125">
        <f t="shared" si="5"/>
        <v>0</v>
      </c>
      <c r="S48" s="370" cm="1">
        <f t="array" ref="S48">_xlfn.IFS(E48="Air",R48,E48="Sea",M48,E48="Air+Sea",M48+R48)</f>
        <v>120</v>
      </c>
      <c r="T48" s="240"/>
    </row>
    <row r="49" spans="1:20" ht="90" x14ac:dyDescent="0.25">
      <c r="A49" s="1089"/>
      <c r="B49" s="303" t="s">
        <v>565</v>
      </c>
      <c r="C49" s="80" t="s">
        <v>377</v>
      </c>
      <c r="D49" s="80" t="s">
        <v>566</v>
      </c>
      <c r="E49" s="80" t="s">
        <v>11</v>
      </c>
      <c r="F49" s="80"/>
      <c r="G49" s="266">
        <v>300</v>
      </c>
      <c r="H49" s="292" t="s">
        <v>661</v>
      </c>
      <c r="I49" s="354"/>
      <c r="J49" s="65">
        <v>1</v>
      </c>
      <c r="K49" s="121">
        <v>1.25</v>
      </c>
      <c r="L49" s="121">
        <f t="shared" si="0"/>
        <v>300</v>
      </c>
      <c r="M49" s="122">
        <f t="shared" si="1"/>
        <v>240</v>
      </c>
      <c r="N49" s="437"/>
      <c r="O49" s="276"/>
      <c r="P49" s="118">
        <v>0</v>
      </c>
      <c r="Q49" s="118">
        <f t="shared" si="4"/>
        <v>0</v>
      </c>
      <c r="R49" s="125">
        <f t="shared" si="5"/>
        <v>0</v>
      </c>
      <c r="S49" s="371" cm="1">
        <f t="array" ref="S49">_xlfn.IFS(E49="Air",R49,E49="Sea",M49,E49="Air+Sea",M49+R49)</f>
        <v>240</v>
      </c>
      <c r="T49" s="240"/>
    </row>
    <row r="50" spans="1:20" ht="45" x14ac:dyDescent="0.25">
      <c r="A50" s="1089"/>
      <c r="B50" s="304" t="s">
        <v>682</v>
      </c>
      <c r="C50" s="84" t="s">
        <v>404</v>
      </c>
      <c r="D50" s="84" t="s">
        <v>683</v>
      </c>
      <c r="E50" s="80" t="s">
        <v>11</v>
      </c>
      <c r="F50" s="84">
        <v>60</v>
      </c>
      <c r="G50" s="268">
        <v>60</v>
      </c>
      <c r="H50" s="292"/>
      <c r="I50" s="354"/>
      <c r="J50" s="65">
        <v>1</v>
      </c>
      <c r="K50" s="121">
        <v>1.25</v>
      </c>
      <c r="L50" s="121">
        <f t="shared" si="0"/>
        <v>60</v>
      </c>
      <c r="M50" s="122">
        <f t="shared" si="1"/>
        <v>48</v>
      </c>
      <c r="N50" s="437"/>
      <c r="O50" s="276"/>
      <c r="P50" s="118">
        <v>0</v>
      </c>
      <c r="Q50" s="118">
        <f t="shared" si="4"/>
        <v>0</v>
      </c>
      <c r="R50" s="125">
        <f t="shared" si="5"/>
        <v>0</v>
      </c>
      <c r="S50" s="371" cm="1">
        <f t="array" ref="S50">_xlfn.IFS(E50="Air",R50,E50="Sea",M50,E50="Air+Sea",M50+R50)</f>
        <v>48</v>
      </c>
      <c r="T50" s="240"/>
    </row>
    <row r="51" spans="1:20" x14ac:dyDescent="0.25">
      <c r="A51" s="1089"/>
      <c r="B51" s="297" t="s">
        <v>232</v>
      </c>
      <c r="C51" s="81" t="s">
        <v>183</v>
      </c>
      <c r="D51" s="81" t="s">
        <v>232</v>
      </c>
      <c r="E51" s="81"/>
      <c r="F51" s="81"/>
      <c r="G51" s="267"/>
      <c r="H51" s="298" t="s">
        <v>522</v>
      </c>
      <c r="I51" s="352"/>
      <c r="J51" s="124"/>
      <c r="K51" s="118">
        <v>1.25</v>
      </c>
      <c r="L51" s="118">
        <f t="shared" si="0"/>
        <v>0</v>
      </c>
      <c r="M51" s="208">
        <f t="shared" si="1"/>
        <v>0</v>
      </c>
      <c r="N51" s="352"/>
      <c r="O51" s="276"/>
      <c r="P51" s="118">
        <v>0</v>
      </c>
      <c r="Q51" s="118">
        <f t="shared" si="4"/>
        <v>0</v>
      </c>
      <c r="R51" s="125">
        <f t="shared" si="5"/>
        <v>0</v>
      </c>
      <c r="S51" s="372" t="e" cm="1">
        <f t="array" ref="S51">_xlfn.IFS(E51="Air",R51,E51="Sea",M51,E51="Air+Sea",M51+R51)</f>
        <v>#N/A</v>
      </c>
      <c r="T51" s="240"/>
    </row>
    <row r="52" spans="1:20" x14ac:dyDescent="0.25">
      <c r="A52" s="1089"/>
      <c r="B52" s="303" t="s">
        <v>523</v>
      </c>
      <c r="C52" s="80" t="s">
        <v>225</v>
      </c>
      <c r="D52" s="80" t="s">
        <v>524</v>
      </c>
      <c r="E52" s="80" t="s">
        <v>11</v>
      </c>
      <c r="F52" s="80"/>
      <c r="G52" s="266">
        <v>60</v>
      </c>
      <c r="H52" s="292" t="s">
        <v>525</v>
      </c>
      <c r="I52" s="350">
        <v>0.8</v>
      </c>
      <c r="J52" s="65">
        <v>3</v>
      </c>
      <c r="K52" s="121">
        <v>1.25</v>
      </c>
      <c r="L52" s="121">
        <f t="shared" si="0"/>
        <v>180</v>
      </c>
      <c r="M52" s="122">
        <f t="shared" si="1"/>
        <v>115.2</v>
      </c>
      <c r="N52" s="352"/>
      <c r="O52" s="276"/>
      <c r="P52" s="118">
        <v>0</v>
      </c>
      <c r="Q52" s="118">
        <f t="shared" si="4"/>
        <v>0</v>
      </c>
      <c r="R52" s="125">
        <f t="shared" si="5"/>
        <v>0</v>
      </c>
      <c r="S52" s="371" cm="1">
        <f t="array" ref="S52">_xlfn.IFS(E52="Air",R52,E52="Sea",M52,E52="Air+Sea",M52+R52)</f>
        <v>115.2</v>
      </c>
      <c r="T52" s="240"/>
    </row>
    <row r="53" spans="1:20" x14ac:dyDescent="0.25">
      <c r="A53" s="1089"/>
      <c r="B53" s="287" t="s">
        <v>265</v>
      </c>
      <c r="C53" s="77" t="s">
        <v>266</v>
      </c>
      <c r="D53" s="77" t="s">
        <v>265</v>
      </c>
      <c r="E53" s="76" t="s">
        <v>11</v>
      </c>
      <c r="F53" s="77"/>
      <c r="G53" s="265">
        <v>60</v>
      </c>
      <c r="H53" s="282"/>
      <c r="I53" s="349"/>
      <c r="J53" s="116">
        <v>1</v>
      </c>
      <c r="K53" s="117">
        <v>1.25</v>
      </c>
      <c r="L53" s="117">
        <f t="shared" si="0"/>
        <v>60</v>
      </c>
      <c r="M53" s="120">
        <f t="shared" si="1"/>
        <v>48</v>
      </c>
      <c r="N53" s="437"/>
      <c r="O53" s="276"/>
      <c r="P53" s="118">
        <v>0</v>
      </c>
      <c r="Q53" s="118">
        <f t="shared" si="4"/>
        <v>0</v>
      </c>
      <c r="R53" s="125">
        <f t="shared" si="5"/>
        <v>0</v>
      </c>
      <c r="S53" s="370" cm="1">
        <f t="array" ref="S53">_xlfn.IFS(E53="Air",R53,E53="Sea",M53,E53="Air+Sea",M53+R53)</f>
        <v>48</v>
      </c>
      <c r="T53" s="240"/>
    </row>
    <row r="54" spans="1:20" x14ac:dyDescent="0.25">
      <c r="A54" s="1089"/>
      <c r="B54" s="287" t="s">
        <v>337</v>
      </c>
      <c r="C54" s="77" t="s">
        <v>183</v>
      </c>
      <c r="D54" s="77" t="s">
        <v>338</v>
      </c>
      <c r="E54" s="76" t="s">
        <v>11</v>
      </c>
      <c r="F54" s="77"/>
      <c r="G54" s="265">
        <v>205</v>
      </c>
      <c r="H54" s="282"/>
      <c r="I54" s="349"/>
      <c r="J54" s="116">
        <v>1</v>
      </c>
      <c r="K54" s="117">
        <v>1.25</v>
      </c>
      <c r="L54" s="117">
        <f t="shared" si="0"/>
        <v>205</v>
      </c>
      <c r="M54" s="120">
        <f t="shared" si="1"/>
        <v>164</v>
      </c>
      <c r="N54" s="437"/>
      <c r="O54" s="276"/>
      <c r="P54" s="118">
        <v>0</v>
      </c>
      <c r="Q54" s="118">
        <f t="shared" si="4"/>
        <v>0</v>
      </c>
      <c r="R54" s="125">
        <f t="shared" si="5"/>
        <v>0</v>
      </c>
      <c r="S54" s="370" cm="1">
        <f t="array" ref="S54">_xlfn.IFS(E54="Air",R54,E54="Sea",M54,E54="Air+Sea",M54+R54)</f>
        <v>164</v>
      </c>
      <c r="T54" s="240"/>
    </row>
    <row r="55" spans="1:20" x14ac:dyDescent="0.25">
      <c r="A55" s="1089"/>
      <c r="B55" s="297" t="s">
        <v>240</v>
      </c>
      <c r="C55" s="81" t="s">
        <v>241</v>
      </c>
      <c r="D55" s="81" t="s">
        <v>240</v>
      </c>
      <c r="E55" s="81"/>
      <c r="F55" s="81"/>
      <c r="G55" s="267"/>
      <c r="H55" s="298"/>
      <c r="I55" s="352"/>
      <c r="J55" s="124"/>
      <c r="K55" s="118">
        <v>1.25</v>
      </c>
      <c r="L55" s="118">
        <f t="shared" si="0"/>
        <v>0</v>
      </c>
      <c r="M55" s="208">
        <f t="shared" si="1"/>
        <v>0</v>
      </c>
      <c r="N55" s="352"/>
      <c r="O55" s="276"/>
      <c r="P55" s="118">
        <v>0</v>
      </c>
      <c r="Q55" s="118">
        <f t="shared" si="4"/>
        <v>0</v>
      </c>
      <c r="R55" s="125">
        <f t="shared" si="5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089"/>
      <c r="B56" s="287" t="s">
        <v>253</v>
      </c>
      <c r="C56" s="77" t="s">
        <v>183</v>
      </c>
      <c r="D56" s="77" t="s">
        <v>253</v>
      </c>
      <c r="E56" s="76" t="s">
        <v>11</v>
      </c>
      <c r="F56" s="77"/>
      <c r="G56" s="265">
        <v>55</v>
      </c>
      <c r="H56" s="282"/>
      <c r="I56" s="349"/>
      <c r="J56" s="116">
        <v>1</v>
      </c>
      <c r="K56" s="117">
        <v>1.25</v>
      </c>
      <c r="L56" s="117">
        <f t="shared" si="0"/>
        <v>55</v>
      </c>
      <c r="M56" s="120">
        <f t="shared" si="1"/>
        <v>44</v>
      </c>
      <c r="N56" s="437"/>
      <c r="O56" s="276"/>
      <c r="P56" s="118">
        <v>0</v>
      </c>
      <c r="Q56" s="118">
        <f t="shared" si="4"/>
        <v>0</v>
      </c>
      <c r="R56" s="125">
        <f t="shared" si="5"/>
        <v>0</v>
      </c>
      <c r="S56" s="370" cm="1">
        <f t="array" ref="S56">_xlfn.IFS(E56="Air",R56,E56="Sea",M56,E56="Air+Sea",M56+R56)</f>
        <v>44</v>
      </c>
      <c r="T56" s="240"/>
    </row>
    <row r="57" spans="1:20" ht="30" x14ac:dyDescent="0.25">
      <c r="A57" s="1089"/>
      <c r="B57" s="1080" t="s">
        <v>258</v>
      </c>
      <c r="C57" s="77" t="s">
        <v>183</v>
      </c>
      <c r="D57" s="77" t="s">
        <v>397</v>
      </c>
      <c r="E57" s="76" t="s">
        <v>11</v>
      </c>
      <c r="F57" s="77"/>
      <c r="G57" s="265">
        <v>30</v>
      </c>
      <c r="H57" s="282"/>
      <c r="I57" s="349"/>
      <c r="J57" s="116">
        <v>1</v>
      </c>
      <c r="K57" s="117">
        <v>1.25</v>
      </c>
      <c r="L57" s="117">
        <f t="shared" si="0"/>
        <v>30</v>
      </c>
      <c r="M57" s="120">
        <f t="shared" si="1"/>
        <v>24</v>
      </c>
      <c r="N57" s="437"/>
      <c r="O57" s="276"/>
      <c r="P57" s="118">
        <v>0</v>
      </c>
      <c r="Q57" s="118">
        <f t="shared" si="4"/>
        <v>0</v>
      </c>
      <c r="R57" s="125">
        <f t="shared" si="5"/>
        <v>0</v>
      </c>
      <c r="S57" s="370" cm="1">
        <f t="array" ref="S57">_xlfn.IFS(E57="Air",R57,E57="Sea",M57,E57="Air+Sea",M57+R57)</f>
        <v>24</v>
      </c>
      <c r="T57" s="240"/>
    </row>
    <row r="58" spans="1:20" x14ac:dyDescent="0.25">
      <c r="A58" s="1089"/>
      <c r="B58" s="1080"/>
      <c r="C58" s="77" t="s">
        <v>183</v>
      </c>
      <c r="D58" s="77" t="s">
        <v>258</v>
      </c>
      <c r="E58" s="76" t="s">
        <v>11</v>
      </c>
      <c r="F58" s="77"/>
      <c r="G58" s="265">
        <v>90</v>
      </c>
      <c r="H58" s="282"/>
      <c r="I58" s="349"/>
      <c r="J58" s="116">
        <v>1</v>
      </c>
      <c r="K58" s="117">
        <v>1.25</v>
      </c>
      <c r="L58" s="117">
        <f t="shared" si="0"/>
        <v>90</v>
      </c>
      <c r="M58" s="120">
        <f t="shared" si="1"/>
        <v>72</v>
      </c>
      <c r="N58" s="437"/>
      <c r="O58" s="276"/>
      <c r="P58" s="118">
        <v>0</v>
      </c>
      <c r="Q58" s="118">
        <f t="shared" si="4"/>
        <v>0</v>
      </c>
      <c r="R58" s="125">
        <f t="shared" si="5"/>
        <v>0</v>
      </c>
      <c r="S58" s="370" cm="1">
        <f t="array" ref="S58">_xlfn.IFS(E58="Air",R58,E58="Sea",M58,E58="Air+Sea",M58+R58)</f>
        <v>72</v>
      </c>
      <c r="T58" s="240"/>
    </row>
    <row r="59" spans="1:20" ht="30" x14ac:dyDescent="0.25">
      <c r="A59" s="1089"/>
      <c r="B59" s="287" t="s">
        <v>398</v>
      </c>
      <c r="C59" s="77" t="s">
        <v>183</v>
      </c>
      <c r="D59" s="77" t="s">
        <v>260</v>
      </c>
      <c r="E59" s="76" t="s">
        <v>11</v>
      </c>
      <c r="F59" s="77"/>
      <c r="G59" s="265">
        <v>115</v>
      </c>
      <c r="H59" s="282"/>
      <c r="I59" s="349"/>
      <c r="J59" s="116">
        <v>1</v>
      </c>
      <c r="K59" s="117">
        <v>1.25</v>
      </c>
      <c r="L59" s="117">
        <f t="shared" si="0"/>
        <v>115</v>
      </c>
      <c r="M59" s="120">
        <f t="shared" si="1"/>
        <v>92</v>
      </c>
      <c r="N59" s="437"/>
      <c r="O59" s="276"/>
      <c r="P59" s="118">
        <v>0</v>
      </c>
      <c r="Q59" s="118">
        <f t="shared" si="4"/>
        <v>0</v>
      </c>
      <c r="R59" s="125">
        <f t="shared" si="5"/>
        <v>0</v>
      </c>
      <c r="S59" s="370" cm="1">
        <f t="array" ref="S59">_xlfn.IFS(E59="Air",R59,E59="Sea",M59,E59="Air+Sea",M59+R59)</f>
        <v>92</v>
      </c>
      <c r="T59" s="240"/>
    </row>
    <row r="60" spans="1:20" x14ac:dyDescent="0.25">
      <c r="A60" s="1089"/>
      <c r="B60" s="297" t="s">
        <v>399</v>
      </c>
      <c r="C60" s="81" t="s">
        <v>400</v>
      </c>
      <c r="D60" s="81" t="s">
        <v>386</v>
      </c>
      <c r="E60" s="81"/>
      <c r="F60" s="81"/>
      <c r="G60" s="267"/>
      <c r="H60" s="298"/>
      <c r="I60" s="352"/>
      <c r="J60" s="124"/>
      <c r="K60" s="429">
        <v>1.25</v>
      </c>
      <c r="L60" s="118">
        <f t="shared" si="0"/>
        <v>0</v>
      </c>
      <c r="M60" s="208">
        <f t="shared" si="1"/>
        <v>0</v>
      </c>
      <c r="N60" s="352"/>
      <c r="O60" s="276"/>
      <c r="P60" s="118">
        <v>0</v>
      </c>
      <c r="Q60" s="118">
        <f t="shared" si="4"/>
        <v>0</v>
      </c>
      <c r="R60" s="125">
        <f t="shared" si="5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089"/>
      <c r="B61" s="297" t="s">
        <v>401</v>
      </c>
      <c r="C61" s="81" t="s">
        <v>183</v>
      </c>
      <c r="D61" s="81" t="s">
        <v>386</v>
      </c>
      <c r="E61" s="81"/>
      <c r="F61" s="81"/>
      <c r="G61" s="267"/>
      <c r="H61" s="298"/>
      <c r="I61" s="352"/>
      <c r="J61" s="124"/>
      <c r="K61" s="429">
        <v>1.25</v>
      </c>
      <c r="L61" s="118">
        <f t="shared" si="0"/>
        <v>0</v>
      </c>
      <c r="M61" s="208">
        <f t="shared" si="1"/>
        <v>0</v>
      </c>
      <c r="N61" s="352"/>
      <c r="O61" s="276"/>
      <c r="P61" s="118">
        <v>0</v>
      </c>
      <c r="Q61" s="118">
        <f t="shared" si="4"/>
        <v>0</v>
      </c>
      <c r="R61" s="125">
        <f t="shared" si="5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089"/>
      <c r="B62" s="297" t="s">
        <v>402</v>
      </c>
      <c r="C62" s="81" t="s">
        <v>153</v>
      </c>
      <c r="D62" s="81" t="s">
        <v>386</v>
      </c>
      <c r="E62" s="81"/>
      <c r="F62" s="81"/>
      <c r="G62" s="267"/>
      <c r="H62" s="298"/>
      <c r="I62" s="352"/>
      <c r="J62" s="124"/>
      <c r="K62" s="429">
        <v>1.25</v>
      </c>
      <c r="L62" s="118">
        <f t="shared" si="0"/>
        <v>0</v>
      </c>
      <c r="M62" s="208">
        <f t="shared" si="1"/>
        <v>0</v>
      </c>
      <c r="N62" s="352"/>
      <c r="O62" s="276"/>
      <c r="P62" s="118">
        <v>0</v>
      </c>
      <c r="Q62" s="118">
        <f t="shared" si="4"/>
        <v>0</v>
      </c>
      <c r="R62" s="125">
        <f t="shared" si="5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089"/>
      <c r="B63" s="297" t="s">
        <v>403</v>
      </c>
      <c r="C63" s="81" t="s">
        <v>266</v>
      </c>
      <c r="D63" s="81"/>
      <c r="E63" s="81"/>
      <c r="F63" s="81"/>
      <c r="G63" s="267"/>
      <c r="H63" s="298"/>
      <c r="I63" s="352"/>
      <c r="J63" s="124"/>
      <c r="K63" s="429">
        <v>1.25</v>
      </c>
      <c r="L63" s="118">
        <f t="shared" si="0"/>
        <v>0</v>
      </c>
      <c r="M63" s="208">
        <f t="shared" si="1"/>
        <v>0</v>
      </c>
      <c r="N63" s="352"/>
      <c r="O63" s="276"/>
      <c r="P63" s="118">
        <v>0</v>
      </c>
      <c r="Q63" s="118">
        <f t="shared" si="4"/>
        <v>0</v>
      </c>
      <c r="R63" s="125">
        <f t="shared" si="5"/>
        <v>0</v>
      </c>
      <c r="S63" s="372" t="e" cm="1">
        <f t="array" ref="S63">_xlfn.IFS(E63="Air",R63,E63="Sea",M63,E63="Air+Sea",M63+R63)</f>
        <v>#N/A</v>
      </c>
      <c r="T63" s="240"/>
    </row>
    <row r="64" spans="1:20" ht="30" x14ac:dyDescent="0.25">
      <c r="A64" s="1089"/>
      <c r="B64" s="1080" t="s">
        <v>269</v>
      </c>
      <c r="C64" s="77" t="s">
        <v>404</v>
      </c>
      <c r="D64" s="77" t="s">
        <v>405</v>
      </c>
      <c r="E64" s="76" t="s">
        <v>11</v>
      </c>
      <c r="F64" s="77"/>
      <c r="G64" s="265">
        <v>30</v>
      </c>
      <c r="H64" s="282"/>
      <c r="I64" s="349"/>
      <c r="J64" s="116">
        <v>1</v>
      </c>
      <c r="K64" s="117">
        <v>1.25</v>
      </c>
      <c r="L64" s="117">
        <f t="shared" si="0"/>
        <v>30</v>
      </c>
      <c r="M64" s="120">
        <f t="shared" si="1"/>
        <v>24</v>
      </c>
      <c r="N64" s="437"/>
      <c r="O64" s="276"/>
      <c r="P64" s="118">
        <v>0</v>
      </c>
      <c r="Q64" s="118">
        <f t="shared" si="4"/>
        <v>0</v>
      </c>
      <c r="R64" s="125">
        <f t="shared" si="5"/>
        <v>0</v>
      </c>
      <c r="S64" s="370" cm="1">
        <f t="array" ref="S64">_xlfn.IFS(E64="Air",R64,E64="Sea",M64,E64="Air+Sea",M64+R64)</f>
        <v>24</v>
      </c>
      <c r="T64" s="240"/>
    </row>
    <row r="65" spans="1:20" x14ac:dyDescent="0.25">
      <c r="A65" s="1089"/>
      <c r="B65" s="1080"/>
      <c r="C65" s="77" t="s">
        <v>404</v>
      </c>
      <c r="D65" s="77" t="s">
        <v>269</v>
      </c>
      <c r="E65" s="76" t="s">
        <v>11</v>
      </c>
      <c r="F65" s="77"/>
      <c r="G65" s="265">
        <v>130</v>
      </c>
      <c r="H65" s="282"/>
      <c r="I65" s="349"/>
      <c r="J65" s="116">
        <v>1</v>
      </c>
      <c r="K65" s="117">
        <v>1.25</v>
      </c>
      <c r="L65" s="117">
        <f t="shared" si="0"/>
        <v>130</v>
      </c>
      <c r="M65" s="120">
        <f t="shared" si="1"/>
        <v>104</v>
      </c>
      <c r="N65" s="437"/>
      <c r="O65" s="276"/>
      <c r="P65" s="118">
        <v>0</v>
      </c>
      <c r="Q65" s="118">
        <f t="shared" si="4"/>
        <v>0</v>
      </c>
      <c r="R65" s="125">
        <f t="shared" si="5"/>
        <v>0</v>
      </c>
      <c r="S65" s="370" cm="1">
        <f t="array" ref="S65">_xlfn.IFS(E65="Air",R65,E65="Sea",M65,E65="Air+Sea",M65+R65)</f>
        <v>104</v>
      </c>
      <c r="T65" s="240"/>
    </row>
    <row r="66" spans="1:20" x14ac:dyDescent="0.25">
      <c r="A66" s="1089"/>
      <c r="B66" s="297" t="s">
        <v>406</v>
      </c>
      <c r="C66" s="81" t="s">
        <v>407</v>
      </c>
      <c r="D66" s="81"/>
      <c r="E66" s="81"/>
      <c r="F66" s="81"/>
      <c r="G66" s="267"/>
      <c r="H66" s="298"/>
      <c r="I66" s="352"/>
      <c r="J66" s="124">
        <v>1</v>
      </c>
      <c r="K66" s="429">
        <v>1.25</v>
      </c>
      <c r="L66" s="118">
        <f t="shared" si="0"/>
        <v>0</v>
      </c>
      <c r="M66" s="208">
        <f t="shared" si="1"/>
        <v>0</v>
      </c>
      <c r="N66" s="352"/>
      <c r="O66" s="276"/>
      <c r="P66" s="118">
        <v>0</v>
      </c>
      <c r="Q66" s="118">
        <f t="shared" si="4"/>
        <v>0</v>
      </c>
      <c r="R66" s="125">
        <f t="shared" si="5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089"/>
      <c r="B67" s="287" t="s">
        <v>274</v>
      </c>
      <c r="C67" s="77" t="s">
        <v>266</v>
      </c>
      <c r="D67" s="77" t="s">
        <v>274</v>
      </c>
      <c r="E67" s="76" t="s">
        <v>11</v>
      </c>
      <c r="F67" s="77">
        <v>60</v>
      </c>
      <c r="G67" s="265">
        <v>60</v>
      </c>
      <c r="H67" s="282"/>
      <c r="I67" s="347"/>
      <c r="J67" s="116">
        <v>1</v>
      </c>
      <c r="K67" s="117">
        <v>1.25</v>
      </c>
      <c r="L67" s="117">
        <f t="shared" si="0"/>
        <v>60</v>
      </c>
      <c r="M67" s="120">
        <f t="shared" si="1"/>
        <v>48</v>
      </c>
      <c r="N67" s="352"/>
      <c r="O67" s="276"/>
      <c r="P67" s="118">
        <v>0</v>
      </c>
      <c r="Q67" s="118">
        <f t="shared" si="4"/>
        <v>0</v>
      </c>
      <c r="R67" s="125">
        <f t="shared" si="5"/>
        <v>0</v>
      </c>
      <c r="S67" s="370" cm="1">
        <f t="array" ref="S67">_xlfn.IFS(E67="Air",R67,E67="Sea",M67,E67="Air+Sea",M67+R67)</f>
        <v>48</v>
      </c>
      <c r="T67" s="240"/>
    </row>
    <row r="68" spans="1:20" x14ac:dyDescent="0.25">
      <c r="A68" s="1089"/>
      <c r="B68" s="1085" t="s">
        <v>664</v>
      </c>
      <c r="C68" s="84" t="s">
        <v>183</v>
      </c>
      <c r="D68" s="84" t="s">
        <v>665</v>
      </c>
      <c r="E68" s="80" t="s">
        <v>11</v>
      </c>
      <c r="F68" s="84">
        <v>60</v>
      </c>
      <c r="G68" s="268">
        <v>60</v>
      </c>
      <c r="H68" s="292"/>
      <c r="I68" s="350"/>
      <c r="J68" s="65">
        <v>1</v>
      </c>
      <c r="K68" s="121">
        <v>1.25</v>
      </c>
      <c r="L68" s="121">
        <f t="shared" si="0"/>
        <v>60</v>
      </c>
      <c r="M68" s="122">
        <f t="shared" si="1"/>
        <v>48</v>
      </c>
      <c r="N68" s="352"/>
      <c r="O68" s="276"/>
      <c r="P68" s="118">
        <v>0</v>
      </c>
      <c r="Q68" s="118">
        <f t="shared" si="4"/>
        <v>0</v>
      </c>
      <c r="R68" s="125">
        <f t="shared" si="5"/>
        <v>0</v>
      </c>
      <c r="S68" s="371" cm="1">
        <f t="array" ref="S68">_xlfn.IFS(E68="Air",R68,E68="Sea",M68,E68="Air+Sea",M68+R68)</f>
        <v>48</v>
      </c>
      <c r="T68" s="240"/>
    </row>
    <row r="69" spans="1:20" ht="30" x14ac:dyDescent="0.25">
      <c r="A69" s="1089"/>
      <c r="B69" s="1085"/>
      <c r="C69" s="84" t="s">
        <v>266</v>
      </c>
      <c r="D69" s="84" t="s">
        <v>534</v>
      </c>
      <c r="E69" s="80" t="s">
        <v>11</v>
      </c>
      <c r="F69" s="84"/>
      <c r="G69" s="268">
        <v>180</v>
      </c>
      <c r="H69" s="292"/>
      <c r="I69" s="350"/>
      <c r="J69" s="65">
        <v>1</v>
      </c>
      <c r="K69" s="121">
        <v>1.25</v>
      </c>
      <c r="L69" s="121">
        <f t="shared" si="0"/>
        <v>180</v>
      </c>
      <c r="M69" s="122">
        <f t="shared" si="1"/>
        <v>144</v>
      </c>
      <c r="N69" s="352"/>
      <c r="O69" s="276"/>
      <c r="P69" s="118">
        <v>0</v>
      </c>
      <c r="Q69" s="118">
        <f t="shared" si="4"/>
        <v>0</v>
      </c>
      <c r="R69" s="125">
        <f t="shared" si="5"/>
        <v>0</v>
      </c>
      <c r="S69" s="371" cm="1">
        <f t="array" ref="S69">_xlfn.IFS(E69="Air",R69,E69="Sea",M69,E69="Air+Sea",M69+R69)</f>
        <v>144</v>
      </c>
      <c r="T69" s="240"/>
    </row>
    <row r="70" spans="1:20" ht="30" x14ac:dyDescent="0.25">
      <c r="A70" s="1089"/>
      <c r="B70" s="1085"/>
      <c r="C70" s="84" t="s">
        <v>266</v>
      </c>
      <c r="D70" s="84" t="s">
        <v>535</v>
      </c>
      <c r="E70" s="80" t="s">
        <v>11</v>
      </c>
      <c r="F70" s="84"/>
      <c r="G70" s="268">
        <v>180</v>
      </c>
      <c r="H70" s="292"/>
      <c r="I70" s="350"/>
      <c r="J70" s="65">
        <v>1</v>
      </c>
      <c r="K70" s="121">
        <v>1.25</v>
      </c>
      <c r="L70" s="121">
        <f t="shared" si="0"/>
        <v>180</v>
      </c>
      <c r="M70" s="122">
        <f t="shared" si="1"/>
        <v>144</v>
      </c>
      <c r="N70" s="352"/>
      <c r="O70" s="276"/>
      <c r="P70" s="118">
        <v>0</v>
      </c>
      <c r="Q70" s="118">
        <f t="shared" si="4"/>
        <v>0</v>
      </c>
      <c r="R70" s="125">
        <f t="shared" si="5"/>
        <v>0</v>
      </c>
      <c r="S70" s="371" cm="1">
        <f t="array" ref="S70">_xlfn.IFS(E70="Air",R70,E70="Sea",M70,E70="Air+Sea",M70+R70)</f>
        <v>144</v>
      </c>
      <c r="T70" s="240"/>
    </row>
    <row r="71" spans="1:20" x14ac:dyDescent="0.25">
      <c r="A71" s="1089"/>
      <c r="B71" s="297" t="s">
        <v>408</v>
      </c>
      <c r="C71" s="81" t="s">
        <v>153</v>
      </c>
      <c r="D71" s="81" t="s">
        <v>386</v>
      </c>
      <c r="E71" s="81"/>
      <c r="F71" s="81"/>
      <c r="G71" s="267"/>
      <c r="H71" s="298"/>
      <c r="I71" s="352"/>
      <c r="J71" s="124"/>
      <c r="K71" s="429">
        <v>1.25</v>
      </c>
      <c r="L71" s="118">
        <f t="shared" si="0"/>
        <v>0</v>
      </c>
      <c r="M71" s="208">
        <f t="shared" si="1"/>
        <v>0</v>
      </c>
      <c r="N71" s="352"/>
      <c r="O71" s="276"/>
      <c r="P71" s="118">
        <v>0</v>
      </c>
      <c r="Q71" s="118">
        <f t="shared" si="4"/>
        <v>0</v>
      </c>
      <c r="R71" s="125">
        <f t="shared" si="5"/>
        <v>0</v>
      </c>
      <c r="S71" s="372" t="e" cm="1">
        <f t="array" ref="S71">_xlfn.IFS(E71="Air",R71,E71="Sea",M71,E71="Air+Sea",M71+R71)</f>
        <v>#N/A</v>
      </c>
      <c r="T71" s="240"/>
    </row>
    <row r="72" spans="1:20" ht="15.75" thickBot="1" x14ac:dyDescent="0.3">
      <c r="A72" s="1090"/>
      <c r="B72" s="297" t="s">
        <v>381</v>
      </c>
      <c r="C72" s="81"/>
      <c r="D72" s="81" t="s">
        <v>386</v>
      </c>
      <c r="E72" s="81"/>
      <c r="F72" s="81"/>
      <c r="G72" s="267"/>
      <c r="H72" s="298"/>
      <c r="I72" s="352"/>
      <c r="J72" s="124"/>
      <c r="K72" s="429">
        <v>1.25</v>
      </c>
      <c r="L72" s="118">
        <f t="shared" si="0"/>
        <v>0</v>
      </c>
      <c r="M72" s="208">
        <f t="shared" si="1"/>
        <v>0</v>
      </c>
      <c r="N72" s="352"/>
      <c r="O72" s="276"/>
      <c r="P72" s="118">
        <v>0</v>
      </c>
      <c r="Q72" s="118">
        <f t="shared" si="4"/>
        <v>0</v>
      </c>
      <c r="R72" s="125">
        <f t="shared" si="5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088" t="s">
        <v>409</v>
      </c>
      <c r="B73" s="297" t="s">
        <v>289</v>
      </c>
      <c r="C73" s="81" t="s">
        <v>410</v>
      </c>
      <c r="D73" s="81" t="s">
        <v>291</v>
      </c>
      <c r="E73" s="81"/>
      <c r="F73" s="81"/>
      <c r="G73" s="267"/>
      <c r="H73" s="298"/>
      <c r="I73" s="352"/>
      <c r="J73" s="124"/>
      <c r="K73" s="429">
        <v>1.25</v>
      </c>
      <c r="L73" s="118">
        <f t="shared" si="0"/>
        <v>0</v>
      </c>
      <c r="M73" s="208">
        <f t="shared" si="1"/>
        <v>0</v>
      </c>
      <c r="N73" s="352"/>
      <c r="O73" s="276"/>
      <c r="P73" s="118">
        <v>0</v>
      </c>
      <c r="Q73" s="118">
        <f t="shared" si="4"/>
        <v>0</v>
      </c>
      <c r="R73" s="125">
        <f t="shared" si="5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089"/>
      <c r="B74" s="1080" t="s">
        <v>411</v>
      </c>
      <c r="C74" s="77" t="s">
        <v>266</v>
      </c>
      <c r="D74" s="77" t="s">
        <v>412</v>
      </c>
      <c r="E74" s="76" t="s">
        <v>11</v>
      </c>
      <c r="F74" s="77"/>
      <c r="G74" s="265">
        <v>20</v>
      </c>
      <c r="H74" s="282"/>
      <c r="I74" s="349"/>
      <c r="J74" s="116">
        <v>1</v>
      </c>
      <c r="K74" s="117">
        <v>1.25</v>
      </c>
      <c r="L74" s="117">
        <f t="shared" si="0"/>
        <v>20</v>
      </c>
      <c r="M74" s="120">
        <f t="shared" si="1"/>
        <v>16</v>
      </c>
      <c r="N74" s="437"/>
      <c r="O74" s="276"/>
      <c r="P74" s="118">
        <v>0</v>
      </c>
      <c r="Q74" s="118">
        <f t="shared" si="4"/>
        <v>0</v>
      </c>
      <c r="R74" s="125">
        <f t="shared" si="5"/>
        <v>0</v>
      </c>
      <c r="S74" s="370" cm="1">
        <f t="array" ref="S74">_xlfn.IFS(E74="Air",R74,E74="Sea",M74,E74="Air+Sea",M74+R74)</f>
        <v>16</v>
      </c>
      <c r="T74" s="240"/>
    </row>
    <row r="75" spans="1:20" x14ac:dyDescent="0.25">
      <c r="A75" s="1089"/>
      <c r="B75" s="1080"/>
      <c r="C75" s="77" t="s">
        <v>266</v>
      </c>
      <c r="D75" s="77" t="s">
        <v>306</v>
      </c>
      <c r="E75" s="76" t="s">
        <v>11</v>
      </c>
      <c r="F75" s="77"/>
      <c r="G75" s="265">
        <v>140</v>
      </c>
      <c r="H75" s="282"/>
      <c r="I75" s="349"/>
      <c r="J75" s="116">
        <v>1</v>
      </c>
      <c r="K75" s="117">
        <v>1.25</v>
      </c>
      <c r="L75" s="117">
        <f t="shared" si="0"/>
        <v>140</v>
      </c>
      <c r="M75" s="120">
        <f t="shared" si="1"/>
        <v>112</v>
      </c>
      <c r="N75" s="437"/>
      <c r="O75" s="276"/>
      <c r="P75" s="118">
        <v>0</v>
      </c>
      <c r="Q75" s="118">
        <f t="shared" si="4"/>
        <v>0</v>
      </c>
      <c r="R75" s="125">
        <f t="shared" si="5"/>
        <v>0</v>
      </c>
      <c r="S75" s="370" cm="1">
        <f t="array" ref="S75">_xlfn.IFS(E75="Air",R75,E75="Sea",M75,E75="Air+Sea",M75+R75)</f>
        <v>112</v>
      </c>
      <c r="T75" s="240"/>
    </row>
    <row r="76" spans="1:20" ht="14.25" customHeight="1" thickBot="1" x14ac:dyDescent="0.3">
      <c r="A76" s="1090"/>
      <c r="B76" s="297" t="s">
        <v>381</v>
      </c>
      <c r="C76" s="81"/>
      <c r="D76" s="81"/>
      <c r="E76" s="81"/>
      <c r="F76" s="81"/>
      <c r="G76" s="267"/>
      <c r="H76" s="298"/>
      <c r="I76" s="352"/>
      <c r="J76" s="124"/>
      <c r="K76" s="429">
        <v>1.25</v>
      </c>
      <c r="L76" s="118">
        <f t="shared" si="0"/>
        <v>0</v>
      </c>
      <c r="M76" s="208">
        <f t="shared" si="1"/>
        <v>0</v>
      </c>
      <c r="N76" s="352"/>
      <c r="O76" s="276"/>
      <c r="P76" s="118">
        <v>0</v>
      </c>
      <c r="Q76" s="277">
        <f t="shared" si="4"/>
        <v>0</v>
      </c>
      <c r="R76" s="125">
        <f t="shared" si="5"/>
        <v>0</v>
      </c>
      <c r="S76" s="372" t="e" cm="1">
        <f t="array" ref="S76">_xlfn.IFS(E76="Air",R76,E76="Sea",M76,E76="Air+Sea",M76+R76)</f>
        <v>#N/A</v>
      </c>
      <c r="T76" s="240"/>
    </row>
    <row r="77" spans="1:20" ht="25.5" customHeight="1" x14ac:dyDescent="0.25">
      <c r="A77" s="1088" t="s">
        <v>413</v>
      </c>
      <c r="B77" s="304" t="s">
        <v>311</v>
      </c>
      <c r="C77" s="84" t="s">
        <v>311</v>
      </c>
      <c r="D77" s="84" t="s">
        <v>684</v>
      </c>
      <c r="E77" s="84" t="s">
        <v>11</v>
      </c>
      <c r="F77" s="84">
        <v>60</v>
      </c>
      <c r="G77" s="268">
        <v>45</v>
      </c>
      <c r="H77" s="292"/>
      <c r="I77" s="354"/>
      <c r="J77" s="65">
        <v>1</v>
      </c>
      <c r="K77" s="121">
        <v>1.25</v>
      </c>
      <c r="L77" s="121">
        <f t="shared" si="0"/>
        <v>45</v>
      </c>
      <c r="M77" s="122">
        <f t="shared" si="1"/>
        <v>36</v>
      </c>
      <c r="N77" s="437"/>
      <c r="O77" s="276"/>
      <c r="P77" s="118">
        <v>0</v>
      </c>
      <c r="Q77" s="277">
        <f t="shared" si="4"/>
        <v>0</v>
      </c>
      <c r="R77" s="125">
        <f t="shared" si="5"/>
        <v>0</v>
      </c>
      <c r="S77" s="371" cm="1">
        <f t="array" ref="S77">_xlfn.IFS(E77="Air",R77,E77="Sea",M77,E77="Air+Sea",M77+R77)</f>
        <v>36</v>
      </c>
      <c r="T77" s="240"/>
    </row>
    <row r="78" spans="1:20" x14ac:dyDescent="0.25">
      <c r="A78" s="1089"/>
      <c r="B78" s="297" t="s">
        <v>381</v>
      </c>
      <c r="C78" s="81"/>
      <c r="D78" s="81"/>
      <c r="E78" s="81"/>
      <c r="F78" s="81"/>
      <c r="G78" s="267"/>
      <c r="H78" s="298"/>
      <c r="I78" s="352"/>
      <c r="J78" s="124"/>
      <c r="K78" s="429">
        <v>1.25</v>
      </c>
      <c r="L78" s="118">
        <f t="shared" si="0"/>
        <v>0</v>
      </c>
      <c r="M78" s="208">
        <f t="shared" si="1"/>
        <v>0</v>
      </c>
      <c r="N78" s="352"/>
      <c r="O78" s="276"/>
      <c r="P78" s="118">
        <v>0</v>
      </c>
      <c r="Q78" s="277">
        <f t="shared" ref="Q78:Q91" si="6">IF(C78="APLL BK",G78,G78*O78)</f>
        <v>0</v>
      </c>
      <c r="R78" s="125">
        <f t="shared" ref="R78:R91" si="7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s="36" customFormat="1" x14ac:dyDescent="0.25">
      <c r="A79" s="1089"/>
      <c r="B79" s="305" t="s">
        <v>414</v>
      </c>
      <c r="C79" s="237" t="s">
        <v>317</v>
      </c>
      <c r="D79" s="237" t="s">
        <v>318</v>
      </c>
      <c r="E79" s="237" t="s">
        <v>11</v>
      </c>
      <c r="F79" s="237"/>
      <c r="G79" s="269">
        <v>870</v>
      </c>
      <c r="H79" s="306"/>
      <c r="I79" s="355"/>
      <c r="J79" s="138">
        <v>0.125</v>
      </c>
      <c r="K79" s="703">
        <v>1.25</v>
      </c>
      <c r="L79" s="139">
        <f t="shared" si="0"/>
        <v>108.75</v>
      </c>
      <c r="M79" s="210">
        <f t="shared" si="1"/>
        <v>87</v>
      </c>
      <c r="N79" s="352"/>
      <c r="O79" s="276"/>
      <c r="P79" s="118">
        <v>0</v>
      </c>
      <c r="Q79" s="277">
        <f t="shared" si="6"/>
        <v>0</v>
      </c>
      <c r="R79" s="125">
        <f t="shared" si="7"/>
        <v>0</v>
      </c>
      <c r="S79" s="373" cm="1">
        <f t="array" ref="S79">_xlfn.IFS(E79="Air",R79,E79="Sea",M79,E79="Air+Sea",M79+R79)</f>
        <v>87</v>
      </c>
      <c r="T79" s="240"/>
    </row>
    <row r="80" spans="1:20" ht="30" x14ac:dyDescent="0.25">
      <c r="A80" s="1089"/>
      <c r="B80" s="88" t="s">
        <v>415</v>
      </c>
      <c r="C80" s="89" t="s">
        <v>404</v>
      </c>
      <c r="D80" s="89" t="s">
        <v>416</v>
      </c>
      <c r="E80" s="89" t="s">
        <v>11</v>
      </c>
      <c r="F80" s="89"/>
      <c r="G80" s="270">
        <v>240</v>
      </c>
      <c r="H80" s="306"/>
      <c r="I80" s="356"/>
      <c r="J80" s="138">
        <v>8</v>
      </c>
      <c r="K80" s="139">
        <v>1.25</v>
      </c>
      <c r="L80" s="139">
        <f t="shared" si="0"/>
        <v>1920</v>
      </c>
      <c r="M80" s="140">
        <f t="shared" si="1"/>
        <v>1536</v>
      </c>
      <c r="N80" s="460"/>
      <c r="O80" s="276"/>
      <c r="P80" s="118">
        <v>0</v>
      </c>
      <c r="Q80" s="277">
        <f t="shared" si="6"/>
        <v>0</v>
      </c>
      <c r="R80" s="125">
        <f t="shared" si="7"/>
        <v>0</v>
      </c>
      <c r="S80" s="373" cm="1">
        <f t="array" ref="S80">_xlfn.IFS(E80="Air",R80,E80="Sea",M80,E80="Air+Sea",M80+R80)</f>
        <v>1536</v>
      </c>
      <c r="T80" s="240"/>
    </row>
    <row r="81" spans="1:21" x14ac:dyDescent="0.25">
      <c r="A81" s="1089"/>
      <c r="B81" s="88" t="s">
        <v>417</v>
      </c>
      <c r="C81" s="89" t="s">
        <v>418</v>
      </c>
      <c r="D81" s="89" t="s">
        <v>419</v>
      </c>
      <c r="E81" s="89" t="s">
        <v>11</v>
      </c>
      <c r="F81" s="89"/>
      <c r="G81" s="270">
        <v>240</v>
      </c>
      <c r="H81" s="306"/>
      <c r="I81" s="356"/>
      <c r="J81" s="138">
        <v>8</v>
      </c>
      <c r="K81" s="139">
        <v>1.25</v>
      </c>
      <c r="L81" s="139">
        <f t="shared" si="0"/>
        <v>1920</v>
      </c>
      <c r="M81" s="140">
        <f t="shared" si="1"/>
        <v>1536</v>
      </c>
      <c r="N81" s="460"/>
      <c r="O81" s="276"/>
      <c r="P81" s="118">
        <v>0</v>
      </c>
      <c r="Q81" s="277">
        <f t="shared" si="6"/>
        <v>0</v>
      </c>
      <c r="R81" s="125">
        <f t="shared" si="7"/>
        <v>0</v>
      </c>
      <c r="S81" s="373" cm="1">
        <f t="array" ref="S81">_xlfn.IFS(E81="Air",R81,E81="Sea",M81,E81="Air+Sea",M81+R81)</f>
        <v>1536</v>
      </c>
      <c r="T81" s="240"/>
    </row>
    <row r="82" spans="1:21" x14ac:dyDescent="0.25">
      <c r="A82" s="1089"/>
      <c r="B82" s="297" t="s">
        <v>420</v>
      </c>
      <c r="C82" s="81" t="s">
        <v>404</v>
      </c>
      <c r="D82" s="81"/>
      <c r="E82" s="81"/>
      <c r="F82" s="81"/>
      <c r="G82" s="267"/>
      <c r="H82" s="298"/>
      <c r="I82" s="352"/>
      <c r="J82" s="124"/>
      <c r="K82" s="429">
        <v>1.25</v>
      </c>
      <c r="L82" s="118">
        <f t="shared" si="0"/>
        <v>0</v>
      </c>
      <c r="M82" s="208">
        <f t="shared" si="1"/>
        <v>0</v>
      </c>
      <c r="N82" s="352"/>
      <c r="O82" s="276"/>
      <c r="P82" s="118">
        <v>0</v>
      </c>
      <c r="Q82" s="277">
        <f t="shared" si="6"/>
        <v>0</v>
      </c>
      <c r="R82" s="125">
        <f t="shared" si="7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089"/>
      <c r="B83" s="297" t="s">
        <v>421</v>
      </c>
      <c r="C83" s="81" t="s">
        <v>404</v>
      </c>
      <c r="D83" s="81"/>
      <c r="E83" s="81"/>
      <c r="F83" s="81"/>
      <c r="G83" s="267"/>
      <c r="H83" s="298"/>
      <c r="I83" s="352"/>
      <c r="J83" s="124"/>
      <c r="K83" s="429">
        <v>1.25</v>
      </c>
      <c r="L83" s="118">
        <f t="shared" ref="L83:L91" si="8">IF(C83="APLL BK",G83,G83*J83)</f>
        <v>0</v>
      </c>
      <c r="M83" s="208">
        <f t="shared" ref="M83:M91" si="9">IFERROR(IF(OR(E83="Sea",E83="Air+Sea"),IF(C83="APLL BK",G83*IF(I83="",1,I83),L83/K83*IF(I83="",1,I83)),0),0)</f>
        <v>0</v>
      </c>
      <c r="N83" s="352"/>
      <c r="O83" s="276"/>
      <c r="P83" s="118">
        <v>0</v>
      </c>
      <c r="Q83" s="277">
        <f t="shared" si="6"/>
        <v>0</v>
      </c>
      <c r="R83" s="125">
        <f t="shared" si="7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089"/>
      <c r="B84" s="297" t="s">
        <v>422</v>
      </c>
      <c r="C84" s="81" t="s">
        <v>404</v>
      </c>
      <c r="D84" s="81"/>
      <c r="E84" s="81"/>
      <c r="F84" s="81"/>
      <c r="G84" s="267"/>
      <c r="H84" s="298"/>
      <c r="I84" s="352"/>
      <c r="J84" s="124"/>
      <c r="K84" s="429">
        <v>1.25</v>
      </c>
      <c r="L84" s="118">
        <f t="shared" si="8"/>
        <v>0</v>
      </c>
      <c r="M84" s="208">
        <f t="shared" si="9"/>
        <v>0</v>
      </c>
      <c r="N84" s="352"/>
      <c r="O84" s="276"/>
      <c r="P84" s="118">
        <v>0</v>
      </c>
      <c r="Q84" s="277">
        <f t="shared" si="6"/>
        <v>0</v>
      </c>
      <c r="R84" s="125">
        <f t="shared" si="7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089"/>
      <c r="B85" s="297" t="s">
        <v>423</v>
      </c>
      <c r="C85" s="81" t="s">
        <v>424</v>
      </c>
      <c r="D85" s="81"/>
      <c r="E85" s="81"/>
      <c r="F85" s="81"/>
      <c r="G85" s="267"/>
      <c r="H85" s="298"/>
      <c r="I85" s="352"/>
      <c r="J85" s="124"/>
      <c r="K85" s="429">
        <v>1.25</v>
      </c>
      <c r="L85" s="118">
        <f t="shared" si="8"/>
        <v>0</v>
      </c>
      <c r="M85" s="208">
        <f t="shared" si="9"/>
        <v>0</v>
      </c>
      <c r="N85" s="352"/>
      <c r="O85" s="276"/>
      <c r="P85" s="118">
        <v>0</v>
      </c>
      <c r="Q85" s="277">
        <f t="shared" si="6"/>
        <v>0</v>
      </c>
      <c r="R85" s="125">
        <f t="shared" si="7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089"/>
      <c r="B86" s="297" t="s">
        <v>425</v>
      </c>
      <c r="C86" s="81" t="s">
        <v>311</v>
      </c>
      <c r="D86" s="81"/>
      <c r="E86" s="81"/>
      <c r="F86" s="81"/>
      <c r="G86" s="267"/>
      <c r="H86" s="298"/>
      <c r="I86" s="352"/>
      <c r="J86" s="124"/>
      <c r="K86" s="429">
        <v>1.25</v>
      </c>
      <c r="L86" s="118">
        <f t="shared" si="8"/>
        <v>0</v>
      </c>
      <c r="M86" s="208">
        <f t="shared" si="9"/>
        <v>0</v>
      </c>
      <c r="N86" s="352"/>
      <c r="O86" s="276"/>
      <c r="P86" s="118">
        <v>0</v>
      </c>
      <c r="Q86" s="277">
        <f t="shared" si="6"/>
        <v>0</v>
      </c>
      <c r="R86" s="125">
        <f t="shared" si="7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089"/>
      <c r="B87" s="297" t="s">
        <v>426</v>
      </c>
      <c r="C87" s="81" t="s">
        <v>407</v>
      </c>
      <c r="D87" s="81"/>
      <c r="E87" s="81"/>
      <c r="F87" s="81"/>
      <c r="G87" s="267"/>
      <c r="H87" s="298"/>
      <c r="I87" s="352"/>
      <c r="J87" s="124"/>
      <c r="K87" s="429">
        <v>1.25</v>
      </c>
      <c r="L87" s="118">
        <f t="shared" si="8"/>
        <v>0</v>
      </c>
      <c r="M87" s="208">
        <f t="shared" si="9"/>
        <v>0</v>
      </c>
      <c r="N87" s="352"/>
      <c r="O87" s="276"/>
      <c r="P87" s="118">
        <v>0</v>
      </c>
      <c r="Q87" s="277">
        <f t="shared" si="6"/>
        <v>0</v>
      </c>
      <c r="R87" s="125">
        <f t="shared" si="7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089"/>
      <c r="B88" s="297" t="s">
        <v>427</v>
      </c>
      <c r="C88" s="81" t="s">
        <v>428</v>
      </c>
      <c r="D88" s="81"/>
      <c r="E88" s="81"/>
      <c r="F88" s="81"/>
      <c r="G88" s="267"/>
      <c r="H88" s="298"/>
      <c r="I88" s="352"/>
      <c r="J88" s="124"/>
      <c r="K88" s="429">
        <v>1.25</v>
      </c>
      <c r="L88" s="118">
        <f t="shared" si="8"/>
        <v>0</v>
      </c>
      <c r="M88" s="208">
        <f t="shared" si="9"/>
        <v>0</v>
      </c>
      <c r="N88" s="352"/>
      <c r="O88" s="276"/>
      <c r="P88" s="118">
        <v>0</v>
      </c>
      <c r="Q88" s="277">
        <f t="shared" si="6"/>
        <v>0</v>
      </c>
      <c r="R88" s="125">
        <f t="shared" si="7"/>
        <v>0</v>
      </c>
      <c r="S88" s="372" t="e" cm="1">
        <f t="array" ref="S88">_xlfn.IFS(E88="Air",R88,E88="Sea",M88,E88="Air+Sea",M88+R88)</f>
        <v>#N/A</v>
      </c>
      <c r="T88" s="240"/>
    </row>
    <row r="89" spans="1:21" x14ac:dyDescent="0.25">
      <c r="A89" s="1089"/>
      <c r="B89" s="297" t="s">
        <v>429</v>
      </c>
      <c r="C89" s="81" t="s">
        <v>407</v>
      </c>
      <c r="D89" s="81"/>
      <c r="E89" s="81"/>
      <c r="F89" s="81"/>
      <c r="G89" s="267"/>
      <c r="H89" s="298"/>
      <c r="I89" s="352"/>
      <c r="J89" s="124"/>
      <c r="K89" s="429">
        <v>1.25</v>
      </c>
      <c r="L89" s="118">
        <f t="shared" si="8"/>
        <v>0</v>
      </c>
      <c r="M89" s="208">
        <f t="shared" si="9"/>
        <v>0</v>
      </c>
      <c r="N89" s="352"/>
      <c r="O89" s="276"/>
      <c r="P89" s="118">
        <v>0</v>
      </c>
      <c r="Q89" s="277">
        <f t="shared" si="6"/>
        <v>0</v>
      </c>
      <c r="R89" s="125">
        <f t="shared" si="7"/>
        <v>0</v>
      </c>
      <c r="S89" s="372" t="e" cm="1">
        <f t="array" ref="S89">_xlfn.IFS(E89="Air",R89,E89="Sea",M89,E89="Air+Sea",M89+R89)</f>
        <v>#N/A</v>
      </c>
      <c r="T89" s="240"/>
    </row>
    <row r="90" spans="1:21" s="36" customFormat="1" x14ac:dyDescent="0.25">
      <c r="A90" s="1089"/>
      <c r="B90" s="297" t="s">
        <v>430</v>
      </c>
      <c r="C90" s="81" t="s">
        <v>431</v>
      </c>
      <c r="D90" s="81"/>
      <c r="E90" s="81"/>
      <c r="F90" s="81"/>
      <c r="G90" s="267"/>
      <c r="H90" s="298"/>
      <c r="I90" s="352"/>
      <c r="J90" s="124"/>
      <c r="K90" s="429">
        <v>1.25</v>
      </c>
      <c r="L90" s="118">
        <f t="shared" si="8"/>
        <v>0</v>
      </c>
      <c r="M90" s="208">
        <f t="shared" si="9"/>
        <v>0</v>
      </c>
      <c r="N90" s="352"/>
      <c r="O90" s="276"/>
      <c r="P90" s="118">
        <v>0</v>
      </c>
      <c r="Q90" s="277">
        <f t="shared" si="6"/>
        <v>0</v>
      </c>
      <c r="R90" s="125">
        <f t="shared" si="7"/>
        <v>0</v>
      </c>
      <c r="S90" s="372" t="e" cm="1">
        <f t="array" ref="S90">_xlfn.IFS(E90="Air",R90,E90="Sea",M90,E90="Air+Sea",M90+R90)</f>
        <v>#N/A</v>
      </c>
      <c r="T90" s="240"/>
    </row>
    <row r="91" spans="1:21" ht="30.75" thickBot="1" x14ac:dyDescent="0.3">
      <c r="A91" s="1089"/>
      <c r="B91" s="362" t="s">
        <v>432</v>
      </c>
      <c r="C91" s="363" t="s">
        <v>433</v>
      </c>
      <c r="D91" s="363"/>
      <c r="E91" s="363" t="s">
        <v>11</v>
      </c>
      <c r="F91" s="363"/>
      <c r="G91" s="365">
        <v>500</v>
      </c>
      <c r="H91" s="366"/>
      <c r="I91" s="368"/>
      <c r="J91" s="182">
        <v>0.5</v>
      </c>
      <c r="K91" s="183">
        <v>1.25</v>
      </c>
      <c r="L91" s="183">
        <f t="shared" si="8"/>
        <v>250</v>
      </c>
      <c r="M91" s="184">
        <f t="shared" si="9"/>
        <v>200</v>
      </c>
      <c r="N91" s="464"/>
      <c r="O91" s="341"/>
      <c r="P91" s="200">
        <v>0</v>
      </c>
      <c r="Q91" s="342">
        <f t="shared" si="6"/>
        <v>0</v>
      </c>
      <c r="R91" s="201">
        <f t="shared" si="7"/>
        <v>0</v>
      </c>
      <c r="S91" s="374" cm="1">
        <f t="array" ref="S91">_xlfn.IFS(E91="Air",R91,E91="Sea",M91,E91="Air+Sea",M91+R91)</f>
        <v>200</v>
      </c>
      <c r="T91" s="240"/>
    </row>
    <row r="92" spans="1:21" ht="15.75" thickBot="1" x14ac:dyDescent="0.3">
      <c r="A92" s="310"/>
      <c r="I92" s="160"/>
      <c r="M92" s="172"/>
      <c r="N92" s="160"/>
      <c r="S92" s="205"/>
    </row>
    <row r="93" spans="1:21" ht="47.25" customHeight="1" x14ac:dyDescent="0.25">
      <c r="A93" s="310"/>
      <c r="I93" s="312"/>
      <c r="J93" s="66" t="s">
        <v>434</v>
      </c>
      <c r="K93" s="243">
        <f>IF([2]Booking_SGN!$B$2="SGN",INDEX([2]!volume,MATCH($I$11,[2]!customer,0),MATCH([2]Booking_SGN!$C$3,[2]!week,0)),0)</f>
        <v>0</v>
      </c>
      <c r="L93" s="243">
        <f>SUM(L13:L91)</f>
        <v>12361.25</v>
      </c>
      <c r="M93" s="244">
        <f>SUM(M13:M91)</f>
        <v>7737.6</v>
      </c>
      <c r="N93" s="160"/>
      <c r="O93" s="66" t="s">
        <v>434</v>
      </c>
      <c r="P93" s="243">
        <f>IF([2]Booking_SGN!$B$2="SGN",INDEX([2]!volume,MATCH($N$11,[2]!customer,0),MATCH([2]Booking_SGN!$C$3,[2]!week,0)),0)</f>
        <v>0</v>
      </c>
      <c r="Q93" s="243">
        <f>SUM(Q13:Q92)</f>
        <v>185</v>
      </c>
      <c r="R93" s="244">
        <f>SUM(R13:R91)</f>
        <v>0</v>
      </c>
      <c r="S93" s="245">
        <f t="shared" ref="S93:S94" si="10">R93+M93</f>
        <v>7737.6</v>
      </c>
      <c r="T93" s="246"/>
    </row>
    <row r="94" spans="1:21" ht="15.75" thickBot="1" x14ac:dyDescent="0.3">
      <c r="A94" s="310"/>
      <c r="I94" s="160"/>
      <c r="J94" s="67" t="s">
        <v>435</v>
      </c>
      <c r="K94" s="72"/>
      <c r="L94" s="72"/>
      <c r="M94" s="247">
        <f>M93*K93/40/3600</f>
        <v>0</v>
      </c>
      <c r="N94" s="161"/>
      <c r="O94" s="67" t="s">
        <v>435</v>
      </c>
      <c r="P94" s="72"/>
      <c r="Q94" s="72"/>
      <c r="R94" s="247">
        <f>R93*P93/40/3600</f>
        <v>0</v>
      </c>
      <c r="S94" s="248">
        <f t="shared" si="10"/>
        <v>0</v>
      </c>
      <c r="T94" s="249"/>
    </row>
    <row r="95" spans="1:21" ht="15.75" thickBot="1" x14ac:dyDescent="0.3">
      <c r="A95" s="310"/>
      <c r="I95" s="162"/>
      <c r="J95" s="145"/>
      <c r="K95" s="72"/>
      <c r="L95" s="72"/>
      <c r="M95" s="165"/>
      <c r="N95" s="162"/>
      <c r="O95" s="145"/>
      <c r="P95" s="72"/>
      <c r="Q95" s="72"/>
      <c r="R95" s="72"/>
      <c r="S95" s="166"/>
    </row>
    <row r="96" spans="1:21" ht="18.75" customHeight="1" x14ac:dyDescent="0.25">
      <c r="A96" s="239"/>
      <c r="B96" s="234"/>
      <c r="C96" s="234"/>
      <c r="D96" s="234"/>
      <c r="E96" s="234"/>
      <c r="F96" s="234"/>
      <c r="H96" s="234"/>
      <c r="I96" s="485"/>
      <c r="K96" s="867"/>
      <c r="L96" s="867"/>
      <c r="M96" s="168"/>
      <c r="N96" s="486"/>
      <c r="O96" s="232"/>
      <c r="P96" s="881"/>
      <c r="Q96" s="169"/>
      <c r="R96" s="169"/>
      <c r="S96" s="170"/>
      <c r="T96" s="240"/>
      <c r="U96" s="234"/>
    </row>
    <row r="97" spans="1:21" ht="18.75" customHeight="1" thickBot="1" x14ac:dyDescent="0.3">
      <c r="A97" s="323"/>
      <c r="B97" s="234"/>
      <c r="C97" s="234"/>
      <c r="D97" s="234"/>
      <c r="E97" s="234"/>
      <c r="F97" s="234"/>
      <c r="H97" s="234"/>
      <c r="I97" s="485"/>
      <c r="K97" s="867"/>
      <c r="L97" s="867"/>
      <c r="M97" s="168"/>
      <c r="N97" s="485"/>
      <c r="O97" s="231"/>
      <c r="P97" s="867"/>
      <c r="Q97" s="168"/>
      <c r="R97" s="168"/>
      <c r="S97" s="171"/>
      <c r="T97" s="240"/>
      <c r="U97" s="234"/>
    </row>
    <row r="98" spans="1:21" ht="36.75" customHeight="1" x14ac:dyDescent="0.25">
      <c r="A98" s="310"/>
      <c r="I98" s="160"/>
      <c r="J98" s="66" t="s">
        <v>486</v>
      </c>
      <c r="K98" s="243">
        <f>IF([2]Booking_SGN!$B$2="SGN",INDEX([2]!volume,MATCH($I$11,[2]!customer,0),MATCH([2]Booking_SGN!$C$3,[2]!week,0)),0)</f>
        <v>0</v>
      </c>
      <c r="L98" s="243">
        <f>SUM(L96:L97)</f>
        <v>0</v>
      </c>
      <c r="M98" s="243">
        <f>SUM(M96:M97)</f>
        <v>0</v>
      </c>
      <c r="N98" s="160"/>
      <c r="O98" s="66" t="s">
        <v>486</v>
      </c>
      <c r="P98" s="882">
        <f>IF([2]Booking_SGN!$B$2="SGN",INDEX([2]!volume,MATCH($N$11,[2]!customer,0),MATCH([2]Booking_SGN!$C$3,[2]!week,0)),0)</f>
        <v>0</v>
      </c>
      <c r="Q98" s="882">
        <f>SUM(Q96:Q97)</f>
        <v>0</v>
      </c>
      <c r="R98" s="883">
        <f>SUM(R96:R97)</f>
        <v>0</v>
      </c>
      <c r="S98" s="884">
        <f t="shared" ref="S98:S103" si="11">R98+M98</f>
        <v>0</v>
      </c>
      <c r="T98" s="246"/>
    </row>
    <row r="99" spans="1:21" ht="15.75" thickBot="1" x14ac:dyDescent="0.3">
      <c r="B99" s="311"/>
      <c r="I99" s="160"/>
      <c r="J99" s="67" t="s">
        <v>435</v>
      </c>
      <c r="K99" s="72"/>
      <c r="L99" s="72"/>
      <c r="M99" s="256">
        <f>M98*K98/40/3600</f>
        <v>0</v>
      </c>
      <c r="N99" s="160"/>
      <c r="O99" s="67" t="s">
        <v>435</v>
      </c>
      <c r="P99" s="885"/>
      <c r="Q99" s="885"/>
      <c r="R99" s="886">
        <f>R98*P98/40/3600</f>
        <v>0</v>
      </c>
      <c r="S99" s="887">
        <f t="shared" si="11"/>
        <v>0</v>
      </c>
      <c r="T99" s="255"/>
    </row>
    <row r="100" spans="1:21" x14ac:dyDescent="0.25">
      <c r="B100" s="311"/>
      <c r="I100" s="160"/>
      <c r="J100" s="69"/>
      <c r="N100" s="160"/>
      <c r="O100" s="69"/>
      <c r="R100" s="172"/>
      <c r="S100" s="172"/>
    </row>
    <row r="101" spans="1:21" ht="15.75" thickBot="1" x14ac:dyDescent="0.3">
      <c r="B101" s="311"/>
      <c r="I101" s="160"/>
      <c r="J101" s="69"/>
      <c r="N101" s="160"/>
      <c r="O101" s="69"/>
      <c r="R101" s="172"/>
      <c r="S101" s="172"/>
    </row>
    <row r="102" spans="1:21" ht="29.1" customHeight="1" x14ac:dyDescent="0.25">
      <c r="B102" s="311"/>
      <c r="I102" s="160"/>
      <c r="J102" s="66" t="s">
        <v>487</v>
      </c>
      <c r="K102" s="243">
        <f>IF([2]Booking_SGN!$B$2="SGN",INDEX([2]!volume,MATCH($I$11,[2]!customer,0),MATCH([2]Booking_SGN!$C$3,[2]!week,0)),0)</f>
        <v>0</v>
      </c>
      <c r="L102" s="243">
        <f>L98+L93</f>
        <v>12361.25</v>
      </c>
      <c r="M102" s="243">
        <f>M98+M93</f>
        <v>7737.6</v>
      </c>
      <c r="N102" s="160"/>
      <c r="O102" s="66" t="s">
        <v>487</v>
      </c>
      <c r="P102" s="243">
        <f>IF([2]Booking_SGN!$B$2="SGN",INDEX([2]!volume,MATCH($N$11,[2]!customer,0),MATCH([2]Booking_SGN!$C$3,[2]!week,0)),0)</f>
        <v>0</v>
      </c>
      <c r="Q102" s="243">
        <f>Q98+Q93</f>
        <v>185</v>
      </c>
      <c r="R102" s="244">
        <f>R98+R93</f>
        <v>0</v>
      </c>
      <c r="S102" s="884">
        <f t="shared" si="11"/>
        <v>7737.6</v>
      </c>
      <c r="T102" s="257"/>
    </row>
    <row r="103" spans="1:21" ht="45.95" customHeight="1" thickBot="1" x14ac:dyDescent="0.3">
      <c r="B103" s="311"/>
      <c r="I103" s="160"/>
      <c r="J103" s="67" t="s">
        <v>488</v>
      </c>
      <c r="K103" s="72"/>
      <c r="L103" s="72"/>
      <c r="M103" s="256">
        <f>M99+M94</f>
        <v>0</v>
      </c>
      <c r="N103" s="160"/>
      <c r="O103" s="67" t="s">
        <v>488</v>
      </c>
      <c r="P103" s="72"/>
      <c r="Q103" s="72"/>
      <c r="R103" s="254">
        <f>R99+R94</f>
        <v>0</v>
      </c>
      <c r="S103" s="887">
        <f t="shared" si="11"/>
        <v>0</v>
      </c>
      <c r="T103" s="255"/>
    </row>
    <row r="104" spans="1:21" x14ac:dyDescent="0.25">
      <c r="I104" s="160"/>
      <c r="J104" s="69"/>
      <c r="N104" s="160"/>
      <c r="O104" s="69"/>
      <c r="R104" s="172"/>
      <c r="S104" s="172"/>
    </row>
    <row r="105" spans="1:21" x14ac:dyDescent="0.25">
      <c r="I105" s="160"/>
      <c r="J105" s="70" t="s">
        <v>489</v>
      </c>
      <c r="K105" s="872"/>
      <c r="L105" s="873"/>
      <c r="M105" s="873"/>
      <c r="N105" s="160"/>
      <c r="O105" s="70" t="s">
        <v>489</v>
      </c>
      <c r="P105" s="872"/>
      <c r="Q105" s="873"/>
      <c r="R105" s="888"/>
      <c r="S105" s="172"/>
    </row>
    <row r="106" spans="1:21" ht="30" x14ac:dyDescent="0.25">
      <c r="I106" s="160"/>
      <c r="J106" s="71" t="s">
        <v>490</v>
      </c>
      <c r="K106" s="874"/>
      <c r="L106" s="875"/>
      <c r="M106" s="875"/>
      <c r="N106" s="160"/>
      <c r="O106" s="71" t="s">
        <v>490</v>
      </c>
      <c r="P106" s="874"/>
      <c r="Q106" s="875"/>
      <c r="R106" s="889"/>
      <c r="S106" s="165"/>
    </row>
    <row r="107" spans="1:21" x14ac:dyDescent="0.25">
      <c r="B107" s="128"/>
      <c r="C107" s="128"/>
      <c r="D107" s="128"/>
      <c r="I107" s="162"/>
      <c r="J107" s="145"/>
      <c r="K107" s="72"/>
      <c r="L107" s="72"/>
      <c r="M107" s="72"/>
      <c r="N107" s="162"/>
      <c r="O107" s="145"/>
      <c r="P107" s="72"/>
      <c r="Q107" s="72"/>
      <c r="R107" s="165"/>
      <c r="S107" s="890"/>
    </row>
  </sheetData>
  <sheetProtection algorithmName="SHA-512" hashValue="dED7oYGs6gSOW9v1YacnBt3WVhkc9Nv4tRNFGfJlLm0sgN6uB0H1wOSLvADQvKLLQk7vwJztV0NltKlsg+TPMw==" saltValue="wKQTmsQZ/pFI9lpesqqbQw==" spinCount="100000" sheet="1" objects="1" scenarios="1" insertRows="0" sort="0" autoFilter="0"/>
  <autoFilter ref="A12:V91" xr:uid="{CFB421D6-A90B-4210-B7DD-B0311031461D}"/>
  <mergeCells count="18">
    <mergeCell ref="A10:S10"/>
    <mergeCell ref="I11:M11"/>
    <mergeCell ref="N11:R11"/>
    <mergeCell ref="B26:B27"/>
    <mergeCell ref="B33:B34"/>
    <mergeCell ref="B21:B22"/>
    <mergeCell ref="B19:B20"/>
    <mergeCell ref="A13:A18"/>
    <mergeCell ref="A19:A45"/>
    <mergeCell ref="B44:B45"/>
    <mergeCell ref="B40:B41"/>
    <mergeCell ref="A73:A76"/>
    <mergeCell ref="B74:B75"/>
    <mergeCell ref="B68:B70"/>
    <mergeCell ref="A46:A72"/>
    <mergeCell ref="A77:A91"/>
    <mergeCell ref="B57:B58"/>
    <mergeCell ref="B64:B65"/>
  </mergeCells>
  <conditionalFormatting sqref="I13 I31:I34 I39:I41">
    <cfRule type="notContainsBlanks" dxfId="52" priority="15">
      <formula>LEN(TRIM(I13))&gt;0</formula>
    </cfRule>
  </conditionalFormatting>
  <conditionalFormatting sqref="I44:I59">
    <cfRule type="notContainsBlanks" dxfId="51" priority="4">
      <formula>LEN(TRIM(I44))&gt;0</formula>
    </cfRule>
  </conditionalFormatting>
  <conditionalFormatting sqref="N13:N29 I19:I29">
    <cfRule type="notContainsBlanks" dxfId="50" priority="3">
      <formula>LEN(TRIM(I13))&gt;0</formula>
    </cfRule>
  </conditionalFormatting>
  <conditionalFormatting sqref="N31:N97 I63:I97">
    <cfRule type="notContainsBlanks" dxfId="49" priority="1">
      <formula>LEN(TRIM(I31))&gt;0</formula>
    </cfRule>
  </conditionalFormatting>
  <dataValidations count="4">
    <dataValidation type="list" allowBlank="1" showInputMessage="1" showErrorMessage="1" sqref="C104 C108:C1048576 C11 C97:C98" xr:uid="{81E09AC2-CDC4-4699-A8D3-B395102F8408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00:C103 B5:B8" xr:uid="{2F11D237-7533-42CA-A291-FB1A323A99FA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00:F104 E11:E1048576 D5:E8" xr:uid="{027F6AAF-4E79-4A30-9AB8-A3699EE47E5A}">
      <formula1>"Air,Sea,Air+Sea"</formula1>
    </dataValidation>
    <dataValidation type="list" allowBlank="1" showInputMessage="1" showErrorMessage="1" sqref="C12:C96" xr:uid="{31BA193E-455C-43C7-BA7B-5F10821814AC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3B22-BBAA-4A18-B765-7F3D5F4D0327}">
  <sheetPr codeName="Sheet13">
    <tabColor rgb="FF92D050"/>
  </sheetPr>
  <dimension ref="A1:U107"/>
  <sheetViews>
    <sheetView showGridLines="0" zoomScale="55" zoomScaleNormal="55" workbookViewId="0">
      <selection activeCell="K13" sqref="K13:K91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5.42578125" style="36" customWidth="1"/>
    <col min="4" max="4" width="39" style="36" customWidth="1"/>
    <col min="5" max="5" width="13.855468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5703125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3.42578125" style="195" customWidth="1"/>
    <col min="15" max="15" width="13.42578125" style="151" customWidth="1"/>
    <col min="16" max="18" width="13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H2" s="654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H3" s="654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20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XHBIL - Sea</v>
      </c>
      <c r="J11" s="1067"/>
      <c r="K11" s="1067"/>
      <c r="L11" s="1067"/>
      <c r="M11" s="1068"/>
      <c r="N11" s="1066" t="str">
        <f>_xlfn.CONCAT($A$10," ","-"," ","Air")</f>
        <v>XHBIL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30" x14ac:dyDescent="0.25">
      <c r="A13" s="1130" t="s">
        <v>369</v>
      </c>
      <c r="B13" s="387" t="s">
        <v>115</v>
      </c>
      <c r="C13" s="175" t="s">
        <v>153</v>
      </c>
      <c r="D13" s="175" t="s">
        <v>670</v>
      </c>
      <c r="E13" s="175" t="s">
        <v>11</v>
      </c>
      <c r="F13" s="175">
        <v>60</v>
      </c>
      <c r="G13" s="176">
        <v>45</v>
      </c>
      <c r="H13" s="591" t="s">
        <v>590</v>
      </c>
      <c r="I13" s="621"/>
      <c r="J13" s="62">
        <v>0.25</v>
      </c>
      <c r="K13" s="177">
        <v>0.25</v>
      </c>
      <c r="L13" s="177">
        <f t="shared" ref="L13:L14" si="0">IF(C13="APLL BK",G13,G13*J13)</f>
        <v>45</v>
      </c>
      <c r="M13" s="178">
        <f>IFERROR(IF(OR(E13="Sea",E13="Air+Sea"),IF(C13="APLL BK",G13*IF(I13="",1,I13),L13/K13*IF(I13="",1,I13)),0),0)</f>
        <v>45</v>
      </c>
      <c r="N13" s="619"/>
      <c r="O13" s="490"/>
      <c r="P13" s="202">
        <v>0</v>
      </c>
      <c r="Q13" s="336">
        <f t="shared" ref="Q13" si="1">IF(C13="APLL BK",G13,G13*O13)</f>
        <v>45</v>
      </c>
      <c r="R13" s="203">
        <f t="shared" ref="R13" si="2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x14ac:dyDescent="0.25">
      <c r="A14" s="1131"/>
      <c r="B14" s="399" t="s">
        <v>370</v>
      </c>
      <c r="C14" s="99" t="s">
        <v>153</v>
      </c>
      <c r="D14" s="99" t="s">
        <v>371</v>
      </c>
      <c r="E14" s="99"/>
      <c r="F14" s="99">
        <v>90</v>
      </c>
      <c r="G14" s="100"/>
      <c r="H14" s="717"/>
      <c r="I14" s="404"/>
      <c r="J14" s="124">
        <v>0.13</v>
      </c>
      <c r="K14" s="118">
        <v>0.25</v>
      </c>
      <c r="L14" s="118">
        <f t="shared" si="0"/>
        <v>0</v>
      </c>
      <c r="M14" s="125">
        <f t="shared" ref="M14" si="3">IFERROR(IF(OR(E14="Sea",E14="Air+Sea"),IF(C14="APLL BK",G14*IF(I14="",1,I14),L14/K14*IF(I14="",1,I14)),0),0)</f>
        <v>0</v>
      </c>
      <c r="N14" s="186"/>
      <c r="O14" s="442"/>
      <c r="P14" s="118">
        <v>0</v>
      </c>
      <c r="Q14" s="118">
        <f t="shared" ref="Q14:Q77" si="4">IF(C14="APLL BK",G14,G14*O14)</f>
        <v>0</v>
      </c>
      <c r="R14" s="125">
        <f t="shared" ref="R14:R77" si="5">IFERROR(IF(OR(E14="Air",E14="Air+Sea"),IF(C14="APLL BK",G14*IF(N14="",1,N14),Q14/P14*IF(N14="",1,N14)),0),0)</f>
        <v>0</v>
      </c>
      <c r="S14" s="695" t="e" cm="1">
        <f t="array" ref="S14">_xlfn.IFS(E14="Air",R14,E14="Sea",M14,E14="Air+Sea",M14+R14)</f>
        <v>#N/A</v>
      </c>
      <c r="T14" s="240"/>
    </row>
    <row r="15" spans="1:21" x14ac:dyDescent="0.25">
      <c r="A15" s="1131"/>
      <c r="B15" s="399"/>
      <c r="C15" s="99" t="s">
        <v>153</v>
      </c>
      <c r="D15" s="99" t="s">
        <v>372</v>
      </c>
      <c r="E15" s="99"/>
      <c r="F15" s="99"/>
      <c r="G15" s="100"/>
      <c r="H15" s="717"/>
      <c r="I15" s="404"/>
      <c r="J15" s="124">
        <v>0.13</v>
      </c>
      <c r="K15" s="118">
        <v>0.25</v>
      </c>
      <c r="L15" s="118">
        <f>IF(C15="APLL BK",G15,G15*J15)</f>
        <v>0</v>
      </c>
      <c r="M15" s="125">
        <f>IFERROR(IF(OR(E15="Sea",E15="Air+Sea"),IF(C15="APLL BK",G15*IF(I15="",1,I15),L15/K15*IF(I15="",1,I15)),0),0)</f>
        <v>0</v>
      </c>
      <c r="N15" s="186"/>
      <c r="O15" s="442"/>
      <c r="P15" s="118">
        <v>0</v>
      </c>
      <c r="Q15" s="118">
        <f t="shared" si="4"/>
        <v>0</v>
      </c>
      <c r="R15" s="125">
        <f t="shared" si="5"/>
        <v>0</v>
      </c>
      <c r="S15" s="695" t="e" cm="1">
        <f t="array" ref="S15">_xlfn.IFS(E15="Air",R15,E15="Sea",M15,E15="Air+Sea",M15+R15)</f>
        <v>#N/A</v>
      </c>
      <c r="T15" s="240"/>
    </row>
    <row r="16" spans="1:21" x14ac:dyDescent="0.25">
      <c r="A16" s="1131"/>
      <c r="B16" s="399"/>
      <c r="C16" s="99" t="s">
        <v>153</v>
      </c>
      <c r="D16" s="99" t="s">
        <v>373</v>
      </c>
      <c r="E16" s="99"/>
      <c r="F16" s="99"/>
      <c r="G16" s="100"/>
      <c r="H16" s="717"/>
      <c r="I16" s="404"/>
      <c r="J16" s="124">
        <v>0.13</v>
      </c>
      <c r="K16" s="118">
        <v>0.25</v>
      </c>
      <c r="L16" s="118">
        <f t="shared" ref="L16:L18" si="6">IF(C16="APLL BK",G16,G16*J16)</f>
        <v>0</v>
      </c>
      <c r="M16" s="125">
        <f t="shared" ref="M16:M84" si="7">IFERROR(IF(OR(E16="Sea",E16="Air+Sea"),IF(C16="APLL BK",G16*IF(I16="",1,I16),L16/K16*IF(I16="",1,I16)),0),0)</f>
        <v>0</v>
      </c>
      <c r="N16" s="186"/>
      <c r="O16" s="442"/>
      <c r="P16" s="118">
        <v>0</v>
      </c>
      <c r="Q16" s="118">
        <f t="shared" si="4"/>
        <v>0</v>
      </c>
      <c r="R16" s="125">
        <f t="shared" si="5"/>
        <v>0</v>
      </c>
      <c r="S16" s="695" t="e" cm="1">
        <f t="array" ref="S16">_xlfn.IFS(E16="Air",R16,E16="Sea",M16,E16="Air+Sea",M16+R16)</f>
        <v>#N/A</v>
      </c>
      <c r="T16" s="240"/>
    </row>
    <row r="17" spans="1:20" x14ac:dyDescent="0.25">
      <c r="A17" s="1131"/>
      <c r="B17" s="399"/>
      <c r="C17" s="99" t="s">
        <v>153</v>
      </c>
      <c r="D17" s="99" t="s">
        <v>374</v>
      </c>
      <c r="E17" s="99"/>
      <c r="F17" s="99"/>
      <c r="G17" s="100"/>
      <c r="H17" s="717"/>
      <c r="I17" s="404"/>
      <c r="J17" s="124">
        <v>0.13</v>
      </c>
      <c r="K17" s="118">
        <v>0.25</v>
      </c>
      <c r="L17" s="642">
        <f t="shared" si="6"/>
        <v>0</v>
      </c>
      <c r="M17" s="692">
        <f t="shared" si="7"/>
        <v>0</v>
      </c>
      <c r="N17" s="186"/>
      <c r="O17" s="442"/>
      <c r="P17" s="118">
        <v>0</v>
      </c>
      <c r="Q17" s="118">
        <f t="shared" si="4"/>
        <v>0</v>
      </c>
      <c r="R17" s="125">
        <f t="shared" si="5"/>
        <v>0</v>
      </c>
      <c r="S17" s="695" t="e" cm="1">
        <f t="array" ref="S17">_xlfn.IFS(E17="Air",R17,E17="Sea",M17,E17="Air+Sea",M17+R17)</f>
        <v>#N/A</v>
      </c>
      <c r="T17" s="240"/>
    </row>
    <row r="18" spans="1:20" ht="15.75" thickBot="1" x14ac:dyDescent="0.3">
      <c r="A18" s="1132"/>
      <c r="B18" s="399"/>
      <c r="C18" s="99" t="s">
        <v>153</v>
      </c>
      <c r="D18" s="99" t="s">
        <v>375</v>
      </c>
      <c r="E18" s="99"/>
      <c r="F18" s="99"/>
      <c r="G18" s="100"/>
      <c r="H18" s="717"/>
      <c r="I18" s="404"/>
      <c r="J18" s="124">
        <v>0.13</v>
      </c>
      <c r="K18" s="118">
        <v>0.25</v>
      </c>
      <c r="L18" s="642">
        <f t="shared" si="6"/>
        <v>0</v>
      </c>
      <c r="M18" s="692">
        <f t="shared" si="7"/>
        <v>0</v>
      </c>
      <c r="N18" s="186"/>
      <c r="O18" s="442"/>
      <c r="P18" s="118">
        <v>0</v>
      </c>
      <c r="Q18" s="118">
        <f t="shared" si="4"/>
        <v>0</v>
      </c>
      <c r="R18" s="125">
        <f t="shared" si="5"/>
        <v>0</v>
      </c>
      <c r="S18" s="695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159</v>
      </c>
      <c r="E19" s="92" t="s">
        <v>11</v>
      </c>
      <c r="F19" s="92"/>
      <c r="G19" s="93">
        <v>540</v>
      </c>
      <c r="H19" s="506"/>
      <c r="I19" s="624"/>
      <c r="J19" s="116">
        <v>0.25</v>
      </c>
      <c r="K19" s="117">
        <v>0.25</v>
      </c>
      <c r="L19" s="117">
        <f>IF(C19="APLL BK",G19,G19*J19)</f>
        <v>135</v>
      </c>
      <c r="M19" s="120">
        <f t="shared" si="7"/>
        <v>540</v>
      </c>
      <c r="N19" s="187"/>
      <c r="O19" s="442"/>
      <c r="P19" s="118">
        <v>0</v>
      </c>
      <c r="Q19" s="118">
        <f t="shared" si="4"/>
        <v>0</v>
      </c>
      <c r="R19" s="125">
        <f t="shared" si="5"/>
        <v>0</v>
      </c>
      <c r="S19" s="370" cm="1">
        <f t="array" ref="S19">_xlfn.IFS(E19="Air",R19,E19="Sea",M19,E19="Air+Sea",M19+R19)</f>
        <v>540</v>
      </c>
      <c r="T19" s="240"/>
    </row>
    <row r="20" spans="1:20" x14ac:dyDescent="0.25">
      <c r="A20" s="1131"/>
      <c r="B20" s="1072" t="s">
        <v>144</v>
      </c>
      <c r="C20" s="99" t="s">
        <v>377</v>
      </c>
      <c r="D20" s="99" t="s">
        <v>378</v>
      </c>
      <c r="E20" s="99"/>
      <c r="F20" s="99"/>
      <c r="G20" s="100"/>
      <c r="H20" s="509"/>
      <c r="I20" s="186"/>
      <c r="J20" s="124"/>
      <c r="K20" s="642">
        <v>0.25</v>
      </c>
      <c r="L20" s="118">
        <f t="shared" ref="L20:L88" si="8">IF(C20="APLL BK",G20,G20*J20)</f>
        <v>0</v>
      </c>
      <c r="M20" s="125">
        <f t="shared" si="7"/>
        <v>0</v>
      </c>
      <c r="N20" s="186"/>
      <c r="O20" s="442"/>
      <c r="P20" s="118">
        <v>0</v>
      </c>
      <c r="Q20" s="118">
        <f t="shared" si="4"/>
        <v>0</v>
      </c>
      <c r="R20" s="125">
        <f t="shared" si="5"/>
        <v>0</v>
      </c>
      <c r="S20" s="372" t="e" cm="1">
        <f t="array" ref="S20">_xlfn.IFS(E20="Air",R20,E20="Sea",M20,E20="Air+Sea",M20+R20)</f>
        <v>#N/A</v>
      </c>
      <c r="T20" s="240"/>
    </row>
    <row r="21" spans="1:20" x14ac:dyDescent="0.25">
      <c r="A21" s="1131"/>
      <c r="B21" s="1072"/>
      <c r="C21" s="92" t="s">
        <v>407</v>
      </c>
      <c r="D21" s="92" t="s">
        <v>146</v>
      </c>
      <c r="E21" s="92" t="s">
        <v>11</v>
      </c>
      <c r="F21" s="92"/>
      <c r="G21" s="93">
        <v>240</v>
      </c>
      <c r="H21" s="512"/>
      <c r="I21" s="622"/>
      <c r="J21" s="116">
        <v>0.25</v>
      </c>
      <c r="K21" s="117">
        <v>0.25</v>
      </c>
      <c r="L21" s="117">
        <f t="shared" si="8"/>
        <v>60</v>
      </c>
      <c r="M21" s="120">
        <f t="shared" si="7"/>
        <v>240</v>
      </c>
      <c r="N21" s="186"/>
      <c r="O21" s="442"/>
      <c r="P21" s="118">
        <v>0</v>
      </c>
      <c r="Q21" s="118">
        <f t="shared" si="4"/>
        <v>0</v>
      </c>
      <c r="R21" s="125">
        <f t="shared" si="5"/>
        <v>0</v>
      </c>
      <c r="S21" s="370" cm="1">
        <f t="array" ref="S21">_xlfn.IFS(E21="Air",R21,E21="Sea",M21,E21="Air+Sea",M21+R21)</f>
        <v>240</v>
      </c>
      <c r="T21" s="240"/>
    </row>
    <row r="22" spans="1:20" ht="14.25" customHeight="1" x14ac:dyDescent="0.25">
      <c r="A22" s="1131"/>
      <c r="B22" s="472" t="s">
        <v>557</v>
      </c>
      <c r="C22" s="94" t="s">
        <v>387</v>
      </c>
      <c r="D22" s="94" t="s">
        <v>176</v>
      </c>
      <c r="E22" s="92" t="s">
        <v>11</v>
      </c>
      <c r="F22" s="94">
        <v>300</v>
      </c>
      <c r="G22" s="95">
        <v>360</v>
      </c>
      <c r="H22" s="506"/>
      <c r="I22" s="588"/>
      <c r="J22" s="116">
        <v>0.25</v>
      </c>
      <c r="K22" s="117">
        <v>0.25</v>
      </c>
      <c r="L22" s="117">
        <f t="shared" si="8"/>
        <v>90</v>
      </c>
      <c r="M22" s="120">
        <f t="shared" si="7"/>
        <v>360</v>
      </c>
      <c r="N22" s="188"/>
      <c r="O22" s="442"/>
      <c r="P22" s="118">
        <v>0</v>
      </c>
      <c r="Q22" s="118">
        <f t="shared" si="4"/>
        <v>0</v>
      </c>
      <c r="R22" s="125">
        <f t="shared" si="5"/>
        <v>0</v>
      </c>
      <c r="S22" s="370" cm="1">
        <f t="array" ref="S22">_xlfn.IFS(E22="Air",R22,E22="Sea",M22,E22="Air+Sea",M22+R22)</f>
        <v>360</v>
      </c>
      <c r="T22" s="240"/>
    </row>
    <row r="23" spans="1:20" ht="33" customHeight="1" x14ac:dyDescent="0.25">
      <c r="A23" s="1131"/>
      <c r="B23" s="479" t="s">
        <v>492</v>
      </c>
      <c r="C23" s="102" t="s">
        <v>407</v>
      </c>
      <c r="D23" s="102" t="s">
        <v>493</v>
      </c>
      <c r="E23" s="97" t="s">
        <v>11</v>
      </c>
      <c r="F23" s="102">
        <v>360</v>
      </c>
      <c r="G23" s="96">
        <v>360</v>
      </c>
      <c r="H23" s="516"/>
      <c r="I23" s="609">
        <v>0.7</v>
      </c>
      <c r="J23" s="65">
        <v>1</v>
      </c>
      <c r="K23" s="121">
        <v>0.25</v>
      </c>
      <c r="L23" s="121">
        <f t="shared" si="8"/>
        <v>360</v>
      </c>
      <c r="M23" s="122">
        <f>IFERROR(IF(OR(E23="Sea",E23="Air+Sea"),IF(C23="APLL BK",G23*IF(I23="",1,I23),L23/K23*IF(I23="",1,I23)),0),0)</f>
        <v>1007.9999999999999</v>
      </c>
      <c r="N23" s="188"/>
      <c r="O23" s="442"/>
      <c r="P23" s="118">
        <v>0</v>
      </c>
      <c r="Q23" s="118">
        <f t="shared" si="4"/>
        <v>0</v>
      </c>
      <c r="R23" s="125">
        <f t="shared" si="5"/>
        <v>0</v>
      </c>
      <c r="S23" s="371" cm="1">
        <f t="array" ref="S23">_xlfn.IFS(E23="Air",R23,E23="Sea",M23,E23="Air+Sea",M23+R23)</f>
        <v>1007.9999999999999</v>
      </c>
      <c r="T23" s="240"/>
    </row>
    <row r="24" spans="1:20" ht="21.75" customHeight="1" x14ac:dyDescent="0.25">
      <c r="A24" s="1131"/>
      <c r="B24" s="1072" t="s">
        <v>134</v>
      </c>
      <c r="C24" s="1079" t="s">
        <v>135</v>
      </c>
      <c r="D24" s="1079" t="s">
        <v>136</v>
      </c>
      <c r="E24" s="92" t="s">
        <v>11</v>
      </c>
      <c r="F24" s="92">
        <v>350</v>
      </c>
      <c r="G24" s="93">
        <v>350</v>
      </c>
      <c r="H24" s="715" t="s">
        <v>675</v>
      </c>
      <c r="I24" s="622"/>
      <c r="J24" s="116">
        <v>0.25</v>
      </c>
      <c r="K24" s="117">
        <v>0.25</v>
      </c>
      <c r="L24" s="117">
        <f t="shared" si="8"/>
        <v>87.5</v>
      </c>
      <c r="M24" s="120">
        <f t="shared" si="7"/>
        <v>350</v>
      </c>
      <c r="N24" s="186"/>
      <c r="O24" s="442"/>
      <c r="P24" s="118">
        <v>0</v>
      </c>
      <c r="Q24" s="118">
        <f t="shared" si="4"/>
        <v>0</v>
      </c>
      <c r="R24" s="125">
        <f t="shared" si="5"/>
        <v>0</v>
      </c>
      <c r="S24" s="370" cm="1">
        <f t="array" ref="S24">_xlfn.IFS(E24="Air",R24,E24="Sea",M24,E24="Air+Sea",M24+R24)</f>
        <v>350</v>
      </c>
      <c r="T24" s="240"/>
    </row>
    <row r="25" spans="1:20" ht="19.5" customHeight="1" x14ac:dyDescent="0.25">
      <c r="A25" s="1131"/>
      <c r="B25" s="1072"/>
      <c r="C25" s="1079"/>
      <c r="D25" s="1079"/>
      <c r="E25" s="104"/>
      <c r="F25" s="104">
        <v>150</v>
      </c>
      <c r="G25" s="211"/>
      <c r="H25" s="718" t="s">
        <v>495</v>
      </c>
      <c r="I25" s="698"/>
      <c r="J25" s="641">
        <v>4</v>
      </c>
      <c r="K25" s="646">
        <v>0.25</v>
      </c>
      <c r="L25" s="646">
        <f t="shared" si="8"/>
        <v>0</v>
      </c>
      <c r="M25" s="697">
        <f t="shared" si="7"/>
        <v>0</v>
      </c>
      <c r="N25" s="404"/>
      <c r="O25" s="489"/>
      <c r="P25" s="642">
        <v>0</v>
      </c>
      <c r="Q25" s="642">
        <f t="shared" si="4"/>
        <v>0</v>
      </c>
      <c r="R25" s="692">
        <f t="shared" si="5"/>
        <v>0</v>
      </c>
      <c r="S25" s="695" t="e" cm="1">
        <f t="array" ref="S25">_xlfn.IFS(E25="Air",R25,E25="Sea",M25,E25="Air+Sea",M25+R25)</f>
        <v>#N/A</v>
      </c>
      <c r="T25" s="240"/>
    </row>
    <row r="26" spans="1:20" ht="19.5" customHeight="1" x14ac:dyDescent="0.25">
      <c r="A26" s="1131"/>
      <c r="B26" s="1072"/>
      <c r="C26" s="1079"/>
      <c r="D26" s="1079"/>
      <c r="E26" s="104"/>
      <c r="F26" s="104">
        <v>150</v>
      </c>
      <c r="G26" s="211"/>
      <c r="H26" s="718" t="s">
        <v>496</v>
      </c>
      <c r="I26" s="698"/>
      <c r="J26" s="641">
        <v>4</v>
      </c>
      <c r="K26" s="646">
        <v>0.25</v>
      </c>
      <c r="L26" s="646">
        <f t="shared" si="8"/>
        <v>0</v>
      </c>
      <c r="M26" s="697">
        <f t="shared" si="7"/>
        <v>0</v>
      </c>
      <c r="N26" s="404"/>
      <c r="O26" s="489"/>
      <c r="P26" s="642">
        <v>0</v>
      </c>
      <c r="Q26" s="642">
        <f t="shared" si="4"/>
        <v>0</v>
      </c>
      <c r="R26" s="692">
        <f t="shared" si="5"/>
        <v>0</v>
      </c>
      <c r="S26" s="695" t="e" cm="1">
        <f t="array" ref="S26">_xlfn.IFS(E26="Air",R26,E26="Sea",M26,E26="Air+Sea",M26+R26)</f>
        <v>#N/A</v>
      </c>
      <c r="T26" s="240"/>
    </row>
    <row r="27" spans="1:20" ht="19.5" customHeight="1" x14ac:dyDescent="0.25">
      <c r="A27" s="1131"/>
      <c r="B27" s="1072"/>
      <c r="C27" s="1079"/>
      <c r="D27" s="1079"/>
      <c r="E27" s="104"/>
      <c r="F27" s="104">
        <v>150</v>
      </c>
      <c r="G27" s="211"/>
      <c r="H27" s="718" t="s">
        <v>497</v>
      </c>
      <c r="I27" s="698"/>
      <c r="J27" s="641">
        <v>4</v>
      </c>
      <c r="K27" s="646">
        <v>0.25</v>
      </c>
      <c r="L27" s="646">
        <f t="shared" si="8"/>
        <v>0</v>
      </c>
      <c r="M27" s="697">
        <f t="shared" si="7"/>
        <v>0</v>
      </c>
      <c r="N27" s="404"/>
      <c r="O27" s="489"/>
      <c r="P27" s="642">
        <v>0</v>
      </c>
      <c r="Q27" s="642">
        <f t="shared" si="4"/>
        <v>0</v>
      </c>
      <c r="R27" s="692">
        <f t="shared" si="5"/>
        <v>0</v>
      </c>
      <c r="S27" s="695" t="e" cm="1">
        <f t="array" ref="S27">_xlfn.IFS(E27="Air",R27,E27="Sea",M27,E27="Air+Sea",M27+R27)</f>
        <v>#N/A</v>
      </c>
      <c r="T27" s="240"/>
    </row>
    <row r="28" spans="1:20" x14ac:dyDescent="0.25">
      <c r="A28" s="1131"/>
      <c r="B28" s="1133" t="s">
        <v>498</v>
      </c>
      <c r="C28" s="94" t="s">
        <v>183</v>
      </c>
      <c r="D28" s="94" t="s">
        <v>392</v>
      </c>
      <c r="E28" s="92" t="s">
        <v>11</v>
      </c>
      <c r="F28" s="94"/>
      <c r="G28" s="95">
        <v>60</v>
      </c>
      <c r="H28" s="506"/>
      <c r="I28" s="588"/>
      <c r="J28" s="116">
        <v>0.25</v>
      </c>
      <c r="K28" s="117">
        <v>0.25</v>
      </c>
      <c r="L28" s="117">
        <f t="shared" si="8"/>
        <v>15</v>
      </c>
      <c r="M28" s="120">
        <f t="shared" si="7"/>
        <v>60</v>
      </c>
      <c r="N28" s="188"/>
      <c r="O28" s="442"/>
      <c r="P28" s="118">
        <v>0</v>
      </c>
      <c r="Q28" s="118">
        <f t="shared" si="4"/>
        <v>0</v>
      </c>
      <c r="R28" s="125">
        <f t="shared" si="5"/>
        <v>0</v>
      </c>
      <c r="S28" s="370" cm="1">
        <f t="array" ref="S28">_xlfn.IFS(E28="Air",R28,E28="Sea",M28,E28="Air+Sea",M28+R28)</f>
        <v>60</v>
      </c>
      <c r="T28" s="240"/>
    </row>
    <row r="29" spans="1:20" x14ac:dyDescent="0.25">
      <c r="A29" s="1131"/>
      <c r="B29" s="1133"/>
      <c r="C29" s="94" t="s">
        <v>387</v>
      </c>
      <c r="D29" s="94" t="s">
        <v>205</v>
      </c>
      <c r="E29" s="92" t="s">
        <v>11</v>
      </c>
      <c r="F29" s="94"/>
      <c r="G29" s="95">
        <v>300</v>
      </c>
      <c r="H29" s="506"/>
      <c r="I29" s="588"/>
      <c r="J29" s="116">
        <v>0.25</v>
      </c>
      <c r="K29" s="117">
        <v>0.25</v>
      </c>
      <c r="L29" s="117">
        <f t="shared" si="8"/>
        <v>75</v>
      </c>
      <c r="M29" s="120">
        <f t="shared" si="7"/>
        <v>300</v>
      </c>
      <c r="N29" s="188"/>
      <c r="O29" s="442"/>
      <c r="P29" s="118">
        <v>0</v>
      </c>
      <c r="Q29" s="118">
        <f t="shared" si="4"/>
        <v>0</v>
      </c>
      <c r="R29" s="125">
        <f t="shared" si="5"/>
        <v>0</v>
      </c>
      <c r="S29" s="370" cm="1">
        <f t="array" ref="S29">_xlfn.IFS(E29="Air",R29,E29="Sea",M29,E29="Air+Sea",M29+R29)</f>
        <v>300</v>
      </c>
      <c r="T29" s="240"/>
    </row>
    <row r="30" spans="1:20" ht="18" customHeight="1" x14ac:dyDescent="0.25">
      <c r="A30" s="1131"/>
      <c r="B30" s="472" t="s">
        <v>182</v>
      </c>
      <c r="C30" s="94" t="s">
        <v>183</v>
      </c>
      <c r="D30" s="94" t="s">
        <v>185</v>
      </c>
      <c r="E30" s="92" t="s">
        <v>11</v>
      </c>
      <c r="F30" s="94"/>
      <c r="G30" s="95">
        <v>70</v>
      </c>
      <c r="H30" s="506"/>
      <c r="I30" s="588"/>
      <c r="J30" s="116">
        <v>0.25</v>
      </c>
      <c r="K30" s="117">
        <v>0.25</v>
      </c>
      <c r="L30" s="117">
        <f t="shared" si="8"/>
        <v>17.5</v>
      </c>
      <c r="M30" s="120">
        <f t="shared" si="7"/>
        <v>70</v>
      </c>
      <c r="N30" s="188"/>
      <c r="O30" s="442"/>
      <c r="P30" s="118">
        <v>0</v>
      </c>
      <c r="Q30" s="118">
        <f t="shared" si="4"/>
        <v>0</v>
      </c>
      <c r="R30" s="125">
        <f t="shared" si="5"/>
        <v>0</v>
      </c>
      <c r="S30" s="370" cm="1">
        <f t="array" ref="S30">_xlfn.IFS(E30="Air",R30,E30="Sea",M30,E30="Air+Sea",M30+R30)</f>
        <v>70</v>
      </c>
      <c r="T30" s="240"/>
    </row>
    <row r="31" spans="1:20" ht="18" customHeight="1" x14ac:dyDescent="0.25">
      <c r="A31" s="1131"/>
      <c r="B31" s="472" t="s">
        <v>126</v>
      </c>
      <c r="C31" s="94" t="s">
        <v>311</v>
      </c>
      <c r="D31" s="94" t="s">
        <v>127</v>
      </c>
      <c r="E31" s="92" t="s">
        <v>11</v>
      </c>
      <c r="F31" s="94"/>
      <c r="G31" s="95">
        <v>120</v>
      </c>
      <c r="H31" s="506" t="s">
        <v>594</v>
      </c>
      <c r="I31" s="588"/>
      <c r="J31" s="116">
        <v>0.25</v>
      </c>
      <c r="K31" s="117">
        <v>0.25</v>
      </c>
      <c r="L31" s="117">
        <f t="shared" si="8"/>
        <v>30</v>
      </c>
      <c r="M31" s="120">
        <f t="shared" si="7"/>
        <v>120</v>
      </c>
      <c r="N31" s="188"/>
      <c r="O31" s="442"/>
      <c r="P31" s="118">
        <v>0</v>
      </c>
      <c r="Q31" s="118">
        <f t="shared" si="4"/>
        <v>0</v>
      </c>
      <c r="R31" s="125">
        <f t="shared" si="5"/>
        <v>0</v>
      </c>
      <c r="S31" s="370" cm="1">
        <f t="array" ref="S31">_xlfn.IFS(E31="Air",R31,E31="Sea",M31,E31="Air+Sea",M31+R31)</f>
        <v>120</v>
      </c>
      <c r="T31" s="240"/>
    </row>
    <row r="32" spans="1:20" ht="20.25" customHeight="1" x14ac:dyDescent="0.25">
      <c r="A32" s="1131"/>
      <c r="B32" s="399" t="s">
        <v>500</v>
      </c>
      <c r="C32" s="99" t="s">
        <v>153</v>
      </c>
      <c r="D32" s="99" t="s">
        <v>501</v>
      </c>
      <c r="E32" s="99"/>
      <c r="F32" s="99"/>
      <c r="G32" s="100">
        <v>5</v>
      </c>
      <c r="H32" s="717"/>
      <c r="I32" s="404"/>
      <c r="J32" s="489"/>
      <c r="K32" s="642">
        <v>0.25</v>
      </c>
      <c r="L32" s="642">
        <f t="shared" si="8"/>
        <v>5</v>
      </c>
      <c r="M32" s="692">
        <f t="shared" si="7"/>
        <v>0</v>
      </c>
      <c r="N32" s="404"/>
      <c r="O32" s="489"/>
      <c r="P32" s="642">
        <v>0</v>
      </c>
      <c r="Q32" s="642">
        <f t="shared" si="4"/>
        <v>5</v>
      </c>
      <c r="R32" s="692">
        <f t="shared" si="5"/>
        <v>0</v>
      </c>
      <c r="S32" s="695" t="e" cm="1">
        <f t="array" ref="S32">_xlfn.IFS(E32="Air",R32,E32="Sea",M32,E32="Air+Sea",M32+R32)</f>
        <v>#N/A</v>
      </c>
    </row>
    <row r="33" spans="1:20" ht="20.25" customHeight="1" x14ac:dyDescent="0.25">
      <c r="A33" s="1131"/>
      <c r="B33" s="394" t="s">
        <v>558</v>
      </c>
      <c r="C33" s="97" t="s">
        <v>387</v>
      </c>
      <c r="D33" s="97" t="s">
        <v>503</v>
      </c>
      <c r="E33" s="97" t="s">
        <v>11</v>
      </c>
      <c r="F33" s="97"/>
      <c r="G33" s="98">
        <v>360</v>
      </c>
      <c r="H33" s="516"/>
      <c r="I33" s="623">
        <v>0.75</v>
      </c>
      <c r="J33" s="65">
        <v>0.25</v>
      </c>
      <c r="K33" s="121">
        <v>0.25</v>
      </c>
      <c r="L33" s="121">
        <f t="shared" si="8"/>
        <v>90</v>
      </c>
      <c r="M33" s="122">
        <f t="shared" si="7"/>
        <v>270</v>
      </c>
      <c r="N33" s="186"/>
      <c r="O33" s="442"/>
      <c r="P33" s="118">
        <v>0</v>
      </c>
      <c r="Q33" s="118">
        <f t="shared" si="4"/>
        <v>0</v>
      </c>
      <c r="R33" s="125">
        <f t="shared" si="5"/>
        <v>0</v>
      </c>
      <c r="S33" s="371" cm="1">
        <f t="array" ref="S33">_xlfn.IFS(E33="Air",R33,E33="Sea",M33,E33="Air+Sea",M33+R33)</f>
        <v>270</v>
      </c>
    </row>
    <row r="34" spans="1:20" x14ac:dyDescent="0.25">
      <c r="A34" s="1131"/>
      <c r="B34" s="472" t="s">
        <v>383</v>
      </c>
      <c r="C34" s="92" t="s">
        <v>183</v>
      </c>
      <c r="D34" s="94" t="s">
        <v>167</v>
      </c>
      <c r="E34" s="92" t="s">
        <v>11</v>
      </c>
      <c r="F34" s="94">
        <v>240</v>
      </c>
      <c r="G34" s="95">
        <v>560</v>
      </c>
      <c r="H34" s="506"/>
      <c r="I34" s="625"/>
      <c r="J34" s="116">
        <v>0.25</v>
      </c>
      <c r="K34" s="117">
        <v>0.25</v>
      </c>
      <c r="L34" s="117">
        <f t="shared" si="8"/>
        <v>140</v>
      </c>
      <c r="M34" s="120">
        <f t="shared" si="7"/>
        <v>560</v>
      </c>
      <c r="N34" s="189"/>
      <c r="O34" s="442"/>
      <c r="P34" s="118">
        <v>0</v>
      </c>
      <c r="Q34" s="118">
        <f t="shared" si="4"/>
        <v>0</v>
      </c>
      <c r="R34" s="125">
        <f t="shared" si="5"/>
        <v>0</v>
      </c>
      <c r="S34" s="370" cm="1">
        <f t="array" ref="S34">_xlfn.IFS(E34="Air",R34,E34="Sea",M34,E34="Air+Sea",M34+R34)</f>
        <v>560</v>
      </c>
      <c r="T34" s="240"/>
    </row>
    <row r="35" spans="1:20" x14ac:dyDescent="0.25">
      <c r="A35" s="1131"/>
      <c r="B35" s="1073" t="s">
        <v>152</v>
      </c>
      <c r="C35" s="99" t="s">
        <v>153</v>
      </c>
      <c r="D35" s="99" t="s">
        <v>380</v>
      </c>
      <c r="E35" s="99"/>
      <c r="F35" s="99"/>
      <c r="G35" s="100"/>
      <c r="H35" s="296"/>
      <c r="I35" s="186"/>
      <c r="J35" s="124"/>
      <c r="K35" s="642">
        <v>0.25</v>
      </c>
      <c r="L35" s="118">
        <f t="shared" si="8"/>
        <v>0</v>
      </c>
      <c r="M35" s="125">
        <f t="shared" si="7"/>
        <v>0</v>
      </c>
      <c r="N35" s="186"/>
      <c r="O35" s="442"/>
      <c r="P35" s="118">
        <v>0</v>
      </c>
      <c r="Q35" s="118">
        <f t="shared" si="4"/>
        <v>0</v>
      </c>
      <c r="R35" s="125">
        <f t="shared" si="5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1073"/>
      <c r="C36" s="99" t="s">
        <v>153</v>
      </c>
      <c r="D36" s="99" t="s">
        <v>154</v>
      </c>
      <c r="E36" s="99"/>
      <c r="F36" s="99"/>
      <c r="G36" s="100"/>
      <c r="H36" s="296"/>
      <c r="I36" s="186"/>
      <c r="J36" s="124"/>
      <c r="K36" s="642">
        <v>0.25</v>
      </c>
      <c r="L36" s="118">
        <f t="shared" si="8"/>
        <v>0</v>
      </c>
      <c r="M36" s="125">
        <f t="shared" si="7"/>
        <v>0</v>
      </c>
      <c r="N36" s="186"/>
      <c r="O36" s="442"/>
      <c r="P36" s="118">
        <v>0</v>
      </c>
      <c r="Q36" s="118">
        <f t="shared" si="4"/>
        <v>0</v>
      </c>
      <c r="R36" s="125">
        <f t="shared" si="5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381</v>
      </c>
      <c r="C37" s="99"/>
      <c r="D37" s="99"/>
      <c r="E37" s="99"/>
      <c r="F37" s="99"/>
      <c r="G37" s="100"/>
      <c r="H37" s="509"/>
      <c r="I37" s="186"/>
      <c r="J37" s="101"/>
      <c r="K37" s="642">
        <v>0.25</v>
      </c>
      <c r="L37" s="118">
        <f t="shared" si="8"/>
        <v>0</v>
      </c>
      <c r="M37" s="208">
        <f t="shared" si="7"/>
        <v>0</v>
      </c>
      <c r="N37" s="186"/>
      <c r="O37" s="101"/>
      <c r="P37" s="118">
        <v>0</v>
      </c>
      <c r="Q37" s="118">
        <f t="shared" si="4"/>
        <v>0</v>
      </c>
      <c r="R37" s="125">
        <f t="shared" si="5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 t="s">
        <v>384</v>
      </c>
      <c r="C38" s="99" t="s">
        <v>385</v>
      </c>
      <c r="D38" s="99" t="s">
        <v>386</v>
      </c>
      <c r="E38" s="99"/>
      <c r="F38" s="99"/>
      <c r="G38" s="100"/>
      <c r="H38" s="509"/>
      <c r="I38" s="186"/>
      <c r="J38" s="124"/>
      <c r="K38" s="642">
        <v>0.25</v>
      </c>
      <c r="L38" s="118">
        <f t="shared" si="8"/>
        <v>0</v>
      </c>
      <c r="M38" s="208">
        <f t="shared" si="7"/>
        <v>0</v>
      </c>
      <c r="N38" s="186"/>
      <c r="O38" s="442"/>
      <c r="P38" s="118">
        <v>0</v>
      </c>
      <c r="Q38" s="118">
        <f t="shared" si="4"/>
        <v>0</v>
      </c>
      <c r="R38" s="125">
        <f t="shared" si="5"/>
        <v>0</v>
      </c>
      <c r="S38" s="372" t="e" cm="1">
        <f t="array" ref="S38">_xlfn.IFS(E38="Air",R38,E38="Sea",M38,E38="Air+Sea",M38+R38)</f>
        <v>#N/A</v>
      </c>
      <c r="T38" s="240"/>
    </row>
    <row r="39" spans="1:20" ht="25.5" customHeight="1" x14ac:dyDescent="0.25">
      <c r="A39" s="1131"/>
      <c r="B39" s="399" t="s">
        <v>208</v>
      </c>
      <c r="C39" s="99" t="s">
        <v>407</v>
      </c>
      <c r="D39" s="99" t="s">
        <v>392</v>
      </c>
      <c r="E39" s="99"/>
      <c r="F39" s="99"/>
      <c r="G39" s="100">
        <v>120</v>
      </c>
      <c r="H39" s="717" t="s">
        <v>559</v>
      </c>
      <c r="I39" s="404"/>
      <c r="J39" s="489"/>
      <c r="K39" s="642">
        <v>0.25</v>
      </c>
      <c r="L39" s="642">
        <f t="shared" si="8"/>
        <v>0</v>
      </c>
      <c r="M39" s="692">
        <f t="shared" si="7"/>
        <v>0</v>
      </c>
      <c r="N39" s="188"/>
      <c r="O39" s="442"/>
      <c r="P39" s="118">
        <v>0</v>
      </c>
      <c r="Q39" s="118">
        <f t="shared" si="4"/>
        <v>0</v>
      </c>
      <c r="R39" s="125">
        <f t="shared" si="5"/>
        <v>0</v>
      </c>
      <c r="S39" s="695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399"/>
      <c r="C40" s="99" t="s">
        <v>407</v>
      </c>
      <c r="D40" s="99" t="s">
        <v>211</v>
      </c>
      <c r="E40" s="99"/>
      <c r="F40" s="99">
        <v>120</v>
      </c>
      <c r="G40" s="100">
        <v>240</v>
      </c>
      <c r="H40" s="717"/>
      <c r="I40" s="404"/>
      <c r="J40" s="489"/>
      <c r="K40" s="642">
        <v>0.25</v>
      </c>
      <c r="L40" s="642">
        <f t="shared" si="8"/>
        <v>0</v>
      </c>
      <c r="M40" s="692">
        <f t="shared" si="7"/>
        <v>0</v>
      </c>
      <c r="N40" s="188"/>
      <c r="O40" s="442"/>
      <c r="P40" s="118">
        <v>0</v>
      </c>
      <c r="Q40" s="118">
        <f t="shared" si="4"/>
        <v>0</v>
      </c>
      <c r="R40" s="125">
        <f t="shared" si="5"/>
        <v>0</v>
      </c>
      <c r="S40" s="695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472" t="s">
        <v>505</v>
      </c>
      <c r="C41" s="94" t="s">
        <v>183</v>
      </c>
      <c r="D41" s="94" t="s">
        <v>195</v>
      </c>
      <c r="E41" s="92" t="s">
        <v>11</v>
      </c>
      <c r="F41" s="94"/>
      <c r="G41" s="95">
        <v>210</v>
      </c>
      <c r="H41" s="506"/>
      <c r="I41" s="588"/>
      <c r="J41" s="116">
        <v>0.25</v>
      </c>
      <c r="K41" s="117">
        <v>0.25</v>
      </c>
      <c r="L41" s="117">
        <f t="shared" si="8"/>
        <v>52.5</v>
      </c>
      <c r="M41" s="120">
        <f t="shared" si="7"/>
        <v>210</v>
      </c>
      <c r="N41" s="188"/>
      <c r="O41" s="442"/>
      <c r="P41" s="118">
        <v>0</v>
      </c>
      <c r="Q41" s="118">
        <f t="shared" si="4"/>
        <v>0</v>
      </c>
      <c r="R41" s="125">
        <f t="shared" si="5"/>
        <v>0</v>
      </c>
      <c r="S41" s="370" cm="1">
        <f t="array" ref="S41">_xlfn.IFS(E41="Air",R41,E41="Sea",M41,E41="Air+Sea",M41+R41)</f>
        <v>210</v>
      </c>
      <c r="T41" s="240"/>
    </row>
    <row r="42" spans="1:20" x14ac:dyDescent="0.25">
      <c r="A42" s="1131"/>
      <c r="B42" s="1133" t="s">
        <v>190</v>
      </c>
      <c r="C42" s="94" t="s">
        <v>153</v>
      </c>
      <c r="D42" s="92" t="s">
        <v>388</v>
      </c>
      <c r="E42" s="92" t="s">
        <v>11</v>
      </c>
      <c r="F42" s="94">
        <v>50</v>
      </c>
      <c r="G42" s="95">
        <v>20</v>
      </c>
      <c r="H42" s="506"/>
      <c r="I42" s="625">
        <v>0.5</v>
      </c>
      <c r="J42" s="116">
        <v>0.25</v>
      </c>
      <c r="K42" s="117">
        <v>0.25</v>
      </c>
      <c r="L42" s="117">
        <f t="shared" si="8"/>
        <v>20</v>
      </c>
      <c r="M42" s="120">
        <f t="shared" si="7"/>
        <v>10</v>
      </c>
      <c r="N42" s="188"/>
      <c r="O42" s="442"/>
      <c r="P42" s="118">
        <v>0</v>
      </c>
      <c r="Q42" s="118">
        <f t="shared" si="4"/>
        <v>20</v>
      </c>
      <c r="R42" s="125">
        <f t="shared" si="5"/>
        <v>0</v>
      </c>
      <c r="S42" s="370" cm="1">
        <f t="array" ref="S42">_xlfn.IFS(E42="Air",R42,E42="Sea",M42,E42="Air+Sea",M42+R42)</f>
        <v>10</v>
      </c>
      <c r="T42" s="240"/>
    </row>
    <row r="43" spans="1:20" x14ac:dyDescent="0.25">
      <c r="A43" s="1131"/>
      <c r="B43" s="1133"/>
      <c r="C43" s="94" t="s">
        <v>153</v>
      </c>
      <c r="D43" s="94" t="s">
        <v>191</v>
      </c>
      <c r="E43" s="92" t="s">
        <v>11</v>
      </c>
      <c r="F43" s="94"/>
      <c r="G43" s="95">
        <v>40</v>
      </c>
      <c r="H43" s="506" t="s">
        <v>506</v>
      </c>
      <c r="I43" s="625">
        <v>0.5</v>
      </c>
      <c r="J43" s="116">
        <v>0.25</v>
      </c>
      <c r="K43" s="117">
        <v>0.25</v>
      </c>
      <c r="L43" s="117">
        <f t="shared" si="8"/>
        <v>40</v>
      </c>
      <c r="M43" s="120">
        <f t="shared" si="7"/>
        <v>20</v>
      </c>
      <c r="N43" s="188"/>
      <c r="O43" s="442"/>
      <c r="P43" s="118">
        <v>0</v>
      </c>
      <c r="Q43" s="118">
        <f t="shared" si="4"/>
        <v>40</v>
      </c>
      <c r="R43" s="125">
        <f t="shared" si="5"/>
        <v>0</v>
      </c>
      <c r="S43" s="370" cm="1">
        <f t="array" ref="S43">_xlfn.IFS(E43="Air",R43,E43="Sea",M43,E43="Air+Sea",M43+R43)</f>
        <v>20</v>
      </c>
      <c r="T43" s="240"/>
    </row>
    <row r="44" spans="1:20" x14ac:dyDescent="0.25">
      <c r="A44" s="1131"/>
      <c r="B44" s="399" t="s">
        <v>389</v>
      </c>
      <c r="C44" s="99" t="s">
        <v>390</v>
      </c>
      <c r="D44" s="99" t="s">
        <v>386</v>
      </c>
      <c r="E44" s="99"/>
      <c r="F44" s="99"/>
      <c r="G44" s="100"/>
      <c r="H44" s="509"/>
      <c r="I44" s="186"/>
      <c r="J44" s="124"/>
      <c r="K44" s="642">
        <v>0.25</v>
      </c>
      <c r="L44" s="118">
        <f t="shared" si="8"/>
        <v>0</v>
      </c>
      <c r="M44" s="208">
        <f t="shared" si="7"/>
        <v>0</v>
      </c>
      <c r="N44" s="186"/>
      <c r="O44" s="442"/>
      <c r="P44" s="118">
        <v>0</v>
      </c>
      <c r="Q44" s="118">
        <f t="shared" si="4"/>
        <v>0</v>
      </c>
      <c r="R44" s="125">
        <f t="shared" si="5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399" t="s">
        <v>381</v>
      </c>
      <c r="C45" s="99"/>
      <c r="D45" s="99"/>
      <c r="E45" s="99"/>
      <c r="F45" s="99"/>
      <c r="G45" s="100"/>
      <c r="H45" s="509"/>
      <c r="I45" s="186"/>
      <c r="J45" s="124"/>
      <c r="K45" s="642">
        <v>0.25</v>
      </c>
      <c r="L45" s="118">
        <f t="shared" si="8"/>
        <v>0</v>
      </c>
      <c r="M45" s="208">
        <f t="shared" si="7"/>
        <v>0</v>
      </c>
      <c r="N45" s="186"/>
      <c r="O45" s="442"/>
      <c r="P45" s="118">
        <v>0</v>
      </c>
      <c r="Q45" s="118">
        <f t="shared" si="4"/>
        <v>0</v>
      </c>
      <c r="R45" s="125">
        <f t="shared" si="5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131"/>
      <c r="B46" s="1133" t="s">
        <v>216</v>
      </c>
      <c r="C46" s="94" t="s">
        <v>183</v>
      </c>
      <c r="D46" s="94" t="s">
        <v>394</v>
      </c>
      <c r="E46" s="92" t="s">
        <v>11</v>
      </c>
      <c r="F46" s="94"/>
      <c r="G46" s="95">
        <v>25</v>
      </c>
      <c r="H46" s="506"/>
      <c r="I46" s="588"/>
      <c r="J46" s="116">
        <v>0.25</v>
      </c>
      <c r="K46" s="117">
        <v>0.25</v>
      </c>
      <c r="L46" s="117">
        <f t="shared" si="8"/>
        <v>6.25</v>
      </c>
      <c r="M46" s="120">
        <f t="shared" si="7"/>
        <v>25</v>
      </c>
      <c r="N46" s="188"/>
      <c r="O46" s="442"/>
      <c r="P46" s="118">
        <v>0</v>
      </c>
      <c r="Q46" s="118">
        <f t="shared" si="4"/>
        <v>0</v>
      </c>
      <c r="R46" s="125">
        <f t="shared" si="5"/>
        <v>0</v>
      </c>
      <c r="S46" s="370" cm="1">
        <f t="array" ref="S46">_xlfn.IFS(E46="Air",R46,E46="Sea",M46,E46="Air+Sea",M46+R46)</f>
        <v>25</v>
      </c>
      <c r="T46" s="240"/>
    </row>
    <row r="47" spans="1:20" ht="60.75" thickBot="1" x14ac:dyDescent="0.3">
      <c r="A47" s="1132"/>
      <c r="B47" s="1133"/>
      <c r="C47" s="94" t="s">
        <v>183</v>
      </c>
      <c r="D47" s="94" t="s">
        <v>217</v>
      </c>
      <c r="E47" s="92" t="s">
        <v>11</v>
      </c>
      <c r="F47" s="94">
        <v>420</v>
      </c>
      <c r="G47" s="95">
        <v>375</v>
      </c>
      <c r="H47" s="506" t="s">
        <v>507</v>
      </c>
      <c r="I47" s="588"/>
      <c r="J47" s="116">
        <v>0.25</v>
      </c>
      <c r="K47" s="117">
        <v>0.25</v>
      </c>
      <c r="L47" s="117">
        <f t="shared" si="8"/>
        <v>93.75</v>
      </c>
      <c r="M47" s="120">
        <f t="shared" si="7"/>
        <v>375</v>
      </c>
      <c r="N47" s="188"/>
      <c r="O47" s="442"/>
      <c r="P47" s="118">
        <v>0</v>
      </c>
      <c r="Q47" s="118">
        <f t="shared" si="4"/>
        <v>0</v>
      </c>
      <c r="R47" s="125">
        <f t="shared" si="5"/>
        <v>0</v>
      </c>
      <c r="S47" s="370" cm="1">
        <f t="array" ref="S47">_xlfn.IFS(E47="Air",R47,E47="Sea",M47,E47="Air+Sea",M47+R47)</f>
        <v>375</v>
      </c>
      <c r="T47" s="240"/>
    </row>
    <row r="48" spans="1:20" ht="38.25" customHeight="1" x14ac:dyDescent="0.25">
      <c r="A48" s="1130" t="s">
        <v>395</v>
      </c>
      <c r="B48" s="390" t="s">
        <v>224</v>
      </c>
      <c r="C48" s="92" t="s">
        <v>225</v>
      </c>
      <c r="D48" s="92" t="s">
        <v>224</v>
      </c>
      <c r="E48" s="92" t="s">
        <v>11</v>
      </c>
      <c r="F48" s="92"/>
      <c r="G48" s="93">
        <v>120</v>
      </c>
      <c r="H48" s="506"/>
      <c r="I48" s="622"/>
      <c r="J48" s="116">
        <v>0.25</v>
      </c>
      <c r="K48" s="117">
        <v>0.25</v>
      </c>
      <c r="L48" s="117">
        <f t="shared" si="8"/>
        <v>30</v>
      </c>
      <c r="M48" s="120">
        <f t="shared" si="7"/>
        <v>120</v>
      </c>
      <c r="N48" s="186"/>
      <c r="O48" s="442"/>
      <c r="P48" s="118">
        <v>0</v>
      </c>
      <c r="Q48" s="118">
        <f t="shared" si="4"/>
        <v>0</v>
      </c>
      <c r="R48" s="125">
        <f t="shared" si="5"/>
        <v>0</v>
      </c>
      <c r="S48" s="370" cm="1">
        <f t="array" ref="S48">_xlfn.IFS(E48="Air",R48,E48="Sea",M48,E48="Air+Sea",M48+R48)</f>
        <v>120</v>
      </c>
      <c r="T48" s="240"/>
    </row>
    <row r="49" spans="1:20" ht="38.25" customHeight="1" x14ac:dyDescent="0.25">
      <c r="A49" s="1131"/>
      <c r="B49" s="394" t="s">
        <v>659</v>
      </c>
      <c r="C49" s="97" t="s">
        <v>225</v>
      </c>
      <c r="D49" s="97" t="s">
        <v>511</v>
      </c>
      <c r="E49" s="97" t="s">
        <v>11</v>
      </c>
      <c r="F49" s="97"/>
      <c r="G49" s="98">
        <v>60</v>
      </c>
      <c r="H49" s="516"/>
      <c r="I49" s="623"/>
      <c r="J49" s="65">
        <v>0.25</v>
      </c>
      <c r="K49" s="121">
        <v>0.25</v>
      </c>
      <c r="L49" s="121">
        <f t="shared" si="8"/>
        <v>15</v>
      </c>
      <c r="M49" s="122">
        <f t="shared" si="7"/>
        <v>60</v>
      </c>
      <c r="N49" s="186"/>
      <c r="O49" s="442"/>
      <c r="P49" s="118">
        <v>0</v>
      </c>
      <c r="Q49" s="118">
        <f t="shared" si="4"/>
        <v>0</v>
      </c>
      <c r="R49" s="125">
        <f t="shared" si="5"/>
        <v>0</v>
      </c>
      <c r="S49" s="371" cm="1">
        <f t="array" ref="S49">_xlfn.IFS(E49="Air",R49,E49="Sea",M49,E49="Air+Sea",M49+R49)</f>
        <v>60</v>
      </c>
      <c r="T49" s="240"/>
    </row>
    <row r="50" spans="1:20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94"/>
      <c r="G50" s="95">
        <v>150</v>
      </c>
      <c r="H50" s="506"/>
      <c r="I50" s="588"/>
      <c r="J50" s="116">
        <v>0.25</v>
      </c>
      <c r="K50" s="117">
        <v>0.25</v>
      </c>
      <c r="L50" s="117">
        <f t="shared" si="8"/>
        <v>37.5</v>
      </c>
      <c r="M50" s="120">
        <f t="shared" si="7"/>
        <v>150</v>
      </c>
      <c r="N50" s="188"/>
      <c r="O50" s="442"/>
      <c r="P50" s="118">
        <v>0</v>
      </c>
      <c r="Q50" s="118">
        <f t="shared" si="4"/>
        <v>0</v>
      </c>
      <c r="R50" s="125">
        <f t="shared" si="5"/>
        <v>0</v>
      </c>
      <c r="S50" s="370" cm="1">
        <f t="array" ref="S50">_xlfn.IFS(E50="Air",R50,E50="Sea",M50,E50="Air+Sea",M50+R50)</f>
        <v>150</v>
      </c>
      <c r="T50" s="240"/>
    </row>
    <row r="51" spans="1:20" ht="75" x14ac:dyDescent="0.25">
      <c r="A51" s="1131"/>
      <c r="B51" s="394" t="s">
        <v>565</v>
      </c>
      <c r="C51" s="97" t="s">
        <v>377</v>
      </c>
      <c r="D51" s="97" t="s">
        <v>566</v>
      </c>
      <c r="E51" s="97" t="s">
        <v>11</v>
      </c>
      <c r="F51" s="97"/>
      <c r="G51" s="98">
        <v>300</v>
      </c>
      <c r="H51" s="516" t="s">
        <v>661</v>
      </c>
      <c r="I51" s="609"/>
      <c r="J51" s="65">
        <v>0.25</v>
      </c>
      <c r="K51" s="121">
        <v>0.25</v>
      </c>
      <c r="L51" s="121">
        <f t="shared" si="8"/>
        <v>75</v>
      </c>
      <c r="M51" s="122">
        <f t="shared" si="7"/>
        <v>300</v>
      </c>
      <c r="N51" s="188"/>
      <c r="O51" s="442"/>
      <c r="P51" s="118">
        <v>0</v>
      </c>
      <c r="Q51" s="118">
        <f t="shared" si="4"/>
        <v>0</v>
      </c>
      <c r="R51" s="125">
        <f t="shared" si="5"/>
        <v>0</v>
      </c>
      <c r="S51" s="371" cm="1">
        <f t="array" ref="S51">_xlfn.IFS(E51="Air",R51,E51="Sea",M51,E51="Air+Sea",M51+R51)</f>
        <v>300</v>
      </c>
      <c r="T51" s="240"/>
    </row>
    <row r="52" spans="1:20" x14ac:dyDescent="0.25">
      <c r="A52" s="1131"/>
      <c r="B52" s="399" t="s">
        <v>232</v>
      </c>
      <c r="C52" s="99" t="s">
        <v>183</v>
      </c>
      <c r="D52" s="99" t="s">
        <v>232</v>
      </c>
      <c r="E52" s="99"/>
      <c r="F52" s="99"/>
      <c r="G52" s="100"/>
      <c r="H52" s="509" t="s">
        <v>522</v>
      </c>
      <c r="I52" s="186"/>
      <c r="J52" s="124"/>
      <c r="K52" s="642">
        <v>0.25</v>
      </c>
      <c r="L52" s="118">
        <f t="shared" si="8"/>
        <v>0</v>
      </c>
      <c r="M52" s="208">
        <f t="shared" si="7"/>
        <v>0</v>
      </c>
      <c r="N52" s="186"/>
      <c r="O52" s="442"/>
      <c r="P52" s="118">
        <v>0</v>
      </c>
      <c r="Q52" s="118">
        <f t="shared" si="4"/>
        <v>0</v>
      </c>
      <c r="R52" s="125">
        <f t="shared" si="5"/>
        <v>0</v>
      </c>
      <c r="S52" s="372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394" t="s">
        <v>685</v>
      </c>
      <c r="C53" s="97" t="s">
        <v>225</v>
      </c>
      <c r="D53" s="97" t="s">
        <v>524</v>
      </c>
      <c r="E53" s="97" t="s">
        <v>11</v>
      </c>
      <c r="F53" s="97"/>
      <c r="G53" s="98">
        <v>60</v>
      </c>
      <c r="H53" s="516" t="s">
        <v>525</v>
      </c>
      <c r="I53" s="623"/>
      <c r="J53" s="65">
        <v>0.25</v>
      </c>
      <c r="K53" s="121">
        <v>0.25</v>
      </c>
      <c r="L53" s="121">
        <f t="shared" si="8"/>
        <v>15</v>
      </c>
      <c r="M53" s="122">
        <f t="shared" si="7"/>
        <v>60</v>
      </c>
      <c r="N53" s="186"/>
      <c r="O53" s="442"/>
      <c r="P53" s="118">
        <v>0</v>
      </c>
      <c r="Q53" s="118">
        <f t="shared" si="4"/>
        <v>0</v>
      </c>
      <c r="R53" s="125">
        <f t="shared" si="5"/>
        <v>0</v>
      </c>
      <c r="S53" s="371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265</v>
      </c>
      <c r="C54" s="94" t="s">
        <v>266</v>
      </c>
      <c r="D54" s="94" t="s">
        <v>265</v>
      </c>
      <c r="E54" s="92" t="s">
        <v>11</v>
      </c>
      <c r="F54" s="94"/>
      <c r="G54" s="95">
        <v>60</v>
      </c>
      <c r="H54" s="506"/>
      <c r="I54" s="588"/>
      <c r="J54" s="116">
        <v>0.25</v>
      </c>
      <c r="K54" s="117">
        <v>0.25</v>
      </c>
      <c r="L54" s="117">
        <f t="shared" si="8"/>
        <v>15</v>
      </c>
      <c r="M54" s="120">
        <f t="shared" si="7"/>
        <v>60</v>
      </c>
      <c r="N54" s="188"/>
      <c r="O54" s="442"/>
      <c r="P54" s="118">
        <v>0</v>
      </c>
      <c r="Q54" s="118">
        <f t="shared" si="4"/>
        <v>0</v>
      </c>
      <c r="R54" s="125">
        <f t="shared" si="5"/>
        <v>0</v>
      </c>
      <c r="S54" s="370" cm="1">
        <f t="array" ref="S54">_xlfn.IFS(E54="Air",R54,E54="Sea",M54,E54="Air+Sea",M54+R54)</f>
        <v>60</v>
      </c>
      <c r="T54" s="240"/>
    </row>
    <row r="55" spans="1:20" x14ac:dyDescent="0.25">
      <c r="A55" s="1131"/>
      <c r="B55" s="472" t="s">
        <v>337</v>
      </c>
      <c r="C55" s="94" t="s">
        <v>183</v>
      </c>
      <c r="D55" s="94" t="s">
        <v>338</v>
      </c>
      <c r="E55" s="92" t="s">
        <v>11</v>
      </c>
      <c r="F55" s="94"/>
      <c r="G55" s="95">
        <v>205</v>
      </c>
      <c r="H55" s="506"/>
      <c r="I55" s="588"/>
      <c r="J55" s="116">
        <v>0.25</v>
      </c>
      <c r="K55" s="117">
        <v>0.25</v>
      </c>
      <c r="L55" s="117">
        <f t="shared" si="8"/>
        <v>51.25</v>
      </c>
      <c r="M55" s="120">
        <f t="shared" si="7"/>
        <v>205</v>
      </c>
      <c r="N55" s="188"/>
      <c r="O55" s="442"/>
      <c r="P55" s="118">
        <v>0</v>
      </c>
      <c r="Q55" s="118">
        <f t="shared" si="4"/>
        <v>0</v>
      </c>
      <c r="R55" s="125">
        <f t="shared" si="5"/>
        <v>0</v>
      </c>
      <c r="S55" s="370" cm="1">
        <f t="array" ref="S55">_xlfn.IFS(E55="Air",R55,E55="Sea",M55,E55="Air+Sea",M55+R55)</f>
        <v>205</v>
      </c>
      <c r="T55" s="240"/>
    </row>
    <row r="56" spans="1:20" x14ac:dyDescent="0.25">
      <c r="A56" s="1131"/>
      <c r="B56" s="399" t="s">
        <v>240</v>
      </c>
      <c r="C56" s="99" t="s">
        <v>241</v>
      </c>
      <c r="D56" s="99" t="s">
        <v>240</v>
      </c>
      <c r="E56" s="99"/>
      <c r="F56" s="99"/>
      <c r="G56" s="100"/>
      <c r="H56" s="509"/>
      <c r="I56" s="186"/>
      <c r="J56" s="124"/>
      <c r="K56" s="642">
        <v>0.25</v>
      </c>
      <c r="L56" s="118">
        <f t="shared" si="8"/>
        <v>0</v>
      </c>
      <c r="M56" s="208">
        <f t="shared" si="7"/>
        <v>0</v>
      </c>
      <c r="N56" s="186"/>
      <c r="O56" s="442"/>
      <c r="P56" s="118">
        <v>0</v>
      </c>
      <c r="Q56" s="118">
        <f t="shared" si="4"/>
        <v>0</v>
      </c>
      <c r="R56" s="125">
        <f t="shared" si="5"/>
        <v>0</v>
      </c>
      <c r="S56" s="372" t="e" cm="1">
        <f t="array" ref="S56">_xlfn.IFS(E56="Air",R56,E56="Sea",M56,E56="Air+Sea",M56+R56)</f>
        <v>#N/A</v>
      </c>
      <c r="T56" s="240"/>
    </row>
    <row r="57" spans="1:20" x14ac:dyDescent="0.25">
      <c r="A57" s="1131"/>
      <c r="B57" s="716" t="s">
        <v>253</v>
      </c>
      <c r="C57" s="401" t="s">
        <v>183</v>
      </c>
      <c r="D57" s="401" t="s">
        <v>253</v>
      </c>
      <c r="E57" s="99"/>
      <c r="F57" s="401"/>
      <c r="G57" s="545">
        <v>55</v>
      </c>
      <c r="H57" s="509"/>
      <c r="I57" s="188"/>
      <c r="J57" s="124"/>
      <c r="K57" s="642">
        <v>0.25</v>
      </c>
      <c r="L57" s="118">
        <f t="shared" si="8"/>
        <v>0</v>
      </c>
      <c r="M57" s="125">
        <f t="shared" si="7"/>
        <v>0</v>
      </c>
      <c r="N57" s="188"/>
      <c r="O57" s="442"/>
      <c r="P57" s="118">
        <v>0</v>
      </c>
      <c r="Q57" s="118">
        <f t="shared" si="4"/>
        <v>0</v>
      </c>
      <c r="R57" s="125">
        <f t="shared" si="5"/>
        <v>0</v>
      </c>
      <c r="S57" s="372" t="e" cm="1">
        <f t="array" ref="S57">_xlfn.IFS(E57="Air",R57,E57="Sea",M57,E57="Air+Sea",M57+R57)</f>
        <v>#N/A</v>
      </c>
      <c r="T57" s="240"/>
    </row>
    <row r="58" spans="1:20" x14ac:dyDescent="0.25">
      <c r="A58" s="1131"/>
      <c r="B58" s="1133" t="s">
        <v>258</v>
      </c>
      <c r="C58" s="94" t="s">
        <v>183</v>
      </c>
      <c r="D58" s="94" t="s">
        <v>397</v>
      </c>
      <c r="E58" s="92" t="s">
        <v>11</v>
      </c>
      <c r="F58" s="94"/>
      <c r="G58" s="95">
        <v>30</v>
      </c>
      <c r="H58" s="506"/>
      <c r="I58" s="588"/>
      <c r="J58" s="116">
        <v>0.25</v>
      </c>
      <c r="K58" s="117">
        <v>0.25</v>
      </c>
      <c r="L58" s="117">
        <f t="shared" si="8"/>
        <v>7.5</v>
      </c>
      <c r="M58" s="120">
        <f t="shared" si="7"/>
        <v>30</v>
      </c>
      <c r="N58" s="188"/>
      <c r="O58" s="442"/>
      <c r="P58" s="118">
        <v>0</v>
      </c>
      <c r="Q58" s="118">
        <f t="shared" si="4"/>
        <v>0</v>
      </c>
      <c r="R58" s="125">
        <f t="shared" si="5"/>
        <v>0</v>
      </c>
      <c r="S58" s="370" cm="1">
        <f t="array" ref="S58">_xlfn.IFS(E58="Air",R58,E58="Sea",M58,E58="Air+Sea",M58+R58)</f>
        <v>30</v>
      </c>
      <c r="T58" s="240"/>
    </row>
    <row r="59" spans="1:20" x14ac:dyDescent="0.25">
      <c r="A59" s="1131"/>
      <c r="B59" s="1133"/>
      <c r="C59" s="94" t="s">
        <v>183</v>
      </c>
      <c r="D59" s="94" t="s">
        <v>258</v>
      </c>
      <c r="E59" s="92" t="s">
        <v>11</v>
      </c>
      <c r="F59" s="94"/>
      <c r="G59" s="95">
        <v>90</v>
      </c>
      <c r="H59" s="506"/>
      <c r="I59" s="588"/>
      <c r="J59" s="116">
        <v>0.25</v>
      </c>
      <c r="K59" s="117">
        <v>0.25</v>
      </c>
      <c r="L59" s="117">
        <f t="shared" si="8"/>
        <v>22.5</v>
      </c>
      <c r="M59" s="120">
        <f t="shared" si="7"/>
        <v>90</v>
      </c>
      <c r="N59" s="188"/>
      <c r="O59" s="442"/>
      <c r="P59" s="118">
        <v>0</v>
      </c>
      <c r="Q59" s="118">
        <f t="shared" si="4"/>
        <v>0</v>
      </c>
      <c r="R59" s="125">
        <f t="shared" si="5"/>
        <v>0</v>
      </c>
      <c r="S59" s="370" cm="1">
        <f t="array" ref="S59">_xlfn.IFS(E59="Air",R59,E59="Sea",M59,E59="Air+Sea",M59+R59)</f>
        <v>90</v>
      </c>
      <c r="T59" s="240"/>
    </row>
    <row r="60" spans="1:20" ht="30" x14ac:dyDescent="0.25">
      <c r="A60" s="1131"/>
      <c r="B60" s="716" t="s">
        <v>398</v>
      </c>
      <c r="C60" s="401" t="s">
        <v>183</v>
      </c>
      <c r="D60" s="401" t="s">
        <v>260</v>
      </c>
      <c r="E60" s="99"/>
      <c r="F60" s="401"/>
      <c r="G60" s="545">
        <v>115</v>
      </c>
      <c r="H60" s="509"/>
      <c r="I60" s="188"/>
      <c r="J60" s="124"/>
      <c r="K60" s="642">
        <v>0.25</v>
      </c>
      <c r="L60" s="118">
        <f t="shared" si="8"/>
        <v>0</v>
      </c>
      <c r="M60" s="125">
        <f t="shared" si="7"/>
        <v>0</v>
      </c>
      <c r="N60" s="188"/>
      <c r="O60" s="442"/>
      <c r="P60" s="118">
        <v>0</v>
      </c>
      <c r="Q60" s="118">
        <f t="shared" si="4"/>
        <v>0</v>
      </c>
      <c r="R60" s="125">
        <f t="shared" si="5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399</v>
      </c>
      <c r="C61" s="99" t="s">
        <v>400</v>
      </c>
      <c r="D61" s="99" t="s">
        <v>386</v>
      </c>
      <c r="E61" s="99"/>
      <c r="F61" s="99"/>
      <c r="G61" s="100"/>
      <c r="H61" s="509"/>
      <c r="I61" s="186"/>
      <c r="J61" s="124"/>
      <c r="K61" s="642">
        <v>0.25</v>
      </c>
      <c r="L61" s="118">
        <f t="shared" si="8"/>
        <v>0</v>
      </c>
      <c r="M61" s="208">
        <f t="shared" si="7"/>
        <v>0</v>
      </c>
      <c r="N61" s="186"/>
      <c r="O61" s="442"/>
      <c r="P61" s="118">
        <v>0</v>
      </c>
      <c r="Q61" s="118">
        <f t="shared" si="4"/>
        <v>0</v>
      </c>
      <c r="R61" s="125">
        <f t="shared" si="5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401</v>
      </c>
      <c r="C62" s="99" t="s">
        <v>183</v>
      </c>
      <c r="D62" s="99" t="s">
        <v>386</v>
      </c>
      <c r="E62" s="99"/>
      <c r="F62" s="99"/>
      <c r="G62" s="100"/>
      <c r="H62" s="509"/>
      <c r="I62" s="186"/>
      <c r="J62" s="124"/>
      <c r="K62" s="642">
        <v>0.25</v>
      </c>
      <c r="L62" s="118">
        <f t="shared" si="8"/>
        <v>0</v>
      </c>
      <c r="M62" s="208">
        <f t="shared" si="7"/>
        <v>0</v>
      </c>
      <c r="N62" s="186"/>
      <c r="O62" s="442"/>
      <c r="P62" s="118">
        <v>0</v>
      </c>
      <c r="Q62" s="118">
        <f t="shared" si="4"/>
        <v>0</v>
      </c>
      <c r="R62" s="125">
        <f t="shared" si="5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402</v>
      </c>
      <c r="C63" s="99" t="s">
        <v>153</v>
      </c>
      <c r="D63" s="99" t="s">
        <v>386</v>
      </c>
      <c r="E63" s="99"/>
      <c r="F63" s="99"/>
      <c r="G63" s="100"/>
      <c r="H63" s="509"/>
      <c r="I63" s="186"/>
      <c r="J63" s="124"/>
      <c r="K63" s="642">
        <v>0.25</v>
      </c>
      <c r="L63" s="118">
        <f t="shared" si="8"/>
        <v>0</v>
      </c>
      <c r="M63" s="208">
        <f t="shared" si="7"/>
        <v>0</v>
      </c>
      <c r="N63" s="186"/>
      <c r="O63" s="442"/>
      <c r="P63" s="118">
        <v>0</v>
      </c>
      <c r="Q63" s="118">
        <f t="shared" si="4"/>
        <v>0</v>
      </c>
      <c r="R63" s="125">
        <f t="shared" si="5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399" t="s">
        <v>403</v>
      </c>
      <c r="C64" s="99" t="s">
        <v>266</v>
      </c>
      <c r="D64" s="99"/>
      <c r="E64" s="99"/>
      <c r="F64" s="99"/>
      <c r="G64" s="100"/>
      <c r="H64" s="509"/>
      <c r="I64" s="186"/>
      <c r="J64" s="124"/>
      <c r="K64" s="642">
        <v>0.25</v>
      </c>
      <c r="L64" s="118">
        <f t="shared" si="8"/>
        <v>0</v>
      </c>
      <c r="M64" s="208">
        <f t="shared" si="7"/>
        <v>0</v>
      </c>
      <c r="N64" s="186"/>
      <c r="O64" s="442"/>
      <c r="P64" s="118">
        <v>0</v>
      </c>
      <c r="Q64" s="118">
        <f t="shared" si="4"/>
        <v>0</v>
      </c>
      <c r="R64" s="125">
        <f t="shared" si="5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1133" t="s">
        <v>269</v>
      </c>
      <c r="C65" s="94" t="s">
        <v>404</v>
      </c>
      <c r="D65" s="94" t="s">
        <v>405</v>
      </c>
      <c r="E65" s="92" t="s">
        <v>11</v>
      </c>
      <c r="F65" s="94"/>
      <c r="G65" s="95">
        <v>30</v>
      </c>
      <c r="H65" s="506"/>
      <c r="I65" s="588"/>
      <c r="J65" s="116">
        <v>0.25</v>
      </c>
      <c r="K65" s="117">
        <v>0.25</v>
      </c>
      <c r="L65" s="117">
        <f t="shared" si="8"/>
        <v>7.5</v>
      </c>
      <c r="M65" s="120">
        <f t="shared" si="7"/>
        <v>30</v>
      </c>
      <c r="N65" s="188"/>
      <c r="O65" s="442"/>
      <c r="P65" s="118">
        <v>0</v>
      </c>
      <c r="Q65" s="118">
        <f t="shared" si="4"/>
        <v>0</v>
      </c>
      <c r="R65" s="125">
        <f t="shared" si="5"/>
        <v>0</v>
      </c>
      <c r="S65" s="370" cm="1">
        <f t="array" ref="S65">_xlfn.IFS(E65="Air",R65,E65="Sea",M65,E65="Air+Sea",M65+R65)</f>
        <v>30</v>
      </c>
      <c r="T65" s="240"/>
    </row>
    <row r="66" spans="1:20" x14ac:dyDescent="0.25">
      <c r="A66" s="1131"/>
      <c r="B66" s="1133"/>
      <c r="C66" s="94" t="s">
        <v>404</v>
      </c>
      <c r="D66" s="94" t="s">
        <v>269</v>
      </c>
      <c r="E66" s="92" t="s">
        <v>11</v>
      </c>
      <c r="F66" s="94">
        <v>260</v>
      </c>
      <c r="G66" s="95">
        <v>260</v>
      </c>
      <c r="H66" s="506" t="s">
        <v>686</v>
      </c>
      <c r="I66" s="588"/>
      <c r="J66" s="116">
        <v>0.25</v>
      </c>
      <c r="K66" s="117">
        <v>0.25</v>
      </c>
      <c r="L66" s="117">
        <f t="shared" si="8"/>
        <v>65</v>
      </c>
      <c r="M66" s="120">
        <f t="shared" si="7"/>
        <v>260</v>
      </c>
      <c r="N66" s="188"/>
      <c r="O66" s="442"/>
      <c r="P66" s="118">
        <v>0</v>
      </c>
      <c r="Q66" s="118">
        <f t="shared" si="4"/>
        <v>0</v>
      </c>
      <c r="R66" s="125">
        <f t="shared" si="5"/>
        <v>0</v>
      </c>
      <c r="S66" s="370" cm="1">
        <f t="array" ref="S66">_xlfn.IFS(E66="Air",R66,E66="Sea",M66,E66="Air+Sea",M66+R66)</f>
        <v>260</v>
      </c>
      <c r="T66" s="240"/>
    </row>
    <row r="67" spans="1:20" x14ac:dyDescent="0.25">
      <c r="A67" s="1131"/>
      <c r="B67" s="399" t="s">
        <v>406</v>
      </c>
      <c r="C67" s="99" t="s">
        <v>407</v>
      </c>
      <c r="D67" s="99"/>
      <c r="E67" s="99"/>
      <c r="F67" s="99"/>
      <c r="G67" s="100"/>
      <c r="H67" s="509"/>
      <c r="I67" s="186"/>
      <c r="J67" s="124"/>
      <c r="K67" s="642">
        <v>0.25</v>
      </c>
      <c r="L67" s="118">
        <f t="shared" si="8"/>
        <v>0</v>
      </c>
      <c r="M67" s="208">
        <f t="shared" si="7"/>
        <v>0</v>
      </c>
      <c r="N67" s="186"/>
      <c r="O67" s="442"/>
      <c r="P67" s="118">
        <v>0</v>
      </c>
      <c r="Q67" s="118">
        <f t="shared" si="4"/>
        <v>0</v>
      </c>
      <c r="R67" s="125">
        <f t="shared" si="5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472" t="s">
        <v>274</v>
      </c>
      <c r="C68" s="94" t="s">
        <v>266</v>
      </c>
      <c r="D68" s="94" t="s">
        <v>274</v>
      </c>
      <c r="E68" s="92" t="s">
        <v>11</v>
      </c>
      <c r="F68" s="94">
        <v>60</v>
      </c>
      <c r="G68" s="95">
        <v>60</v>
      </c>
      <c r="H68" s="506"/>
      <c r="I68" s="622"/>
      <c r="J68" s="116">
        <v>0.25</v>
      </c>
      <c r="K68" s="117">
        <v>0.25</v>
      </c>
      <c r="L68" s="117">
        <f t="shared" si="8"/>
        <v>15</v>
      </c>
      <c r="M68" s="120">
        <f t="shared" si="7"/>
        <v>60</v>
      </c>
      <c r="N68" s="186"/>
      <c r="O68" s="442"/>
      <c r="P68" s="118">
        <v>0</v>
      </c>
      <c r="Q68" s="118">
        <f t="shared" si="4"/>
        <v>0</v>
      </c>
      <c r="R68" s="125">
        <f t="shared" si="5"/>
        <v>0</v>
      </c>
      <c r="S68" s="370" cm="1">
        <f t="array" ref="S68">_xlfn.IFS(E68="Air",R68,E68="Sea",M68,E68="Air+Sea",M68+R68)</f>
        <v>60</v>
      </c>
      <c r="T68" s="240"/>
    </row>
    <row r="69" spans="1:20" x14ac:dyDescent="0.25">
      <c r="A69" s="1131"/>
      <c r="B69" s="1134" t="s">
        <v>664</v>
      </c>
      <c r="C69" s="102" t="s">
        <v>183</v>
      </c>
      <c r="D69" s="102" t="s">
        <v>665</v>
      </c>
      <c r="E69" s="97" t="s">
        <v>11</v>
      </c>
      <c r="F69" s="102">
        <v>60</v>
      </c>
      <c r="G69" s="96">
        <v>60</v>
      </c>
      <c r="H69" s="516"/>
      <c r="I69" s="623"/>
      <c r="J69" s="65">
        <v>0.25</v>
      </c>
      <c r="K69" s="121">
        <v>0.25</v>
      </c>
      <c r="L69" s="121">
        <f t="shared" si="8"/>
        <v>15</v>
      </c>
      <c r="M69" s="122">
        <f t="shared" si="7"/>
        <v>60</v>
      </c>
      <c r="N69" s="186"/>
      <c r="O69" s="442"/>
      <c r="P69" s="118">
        <v>0</v>
      </c>
      <c r="Q69" s="118">
        <f t="shared" si="4"/>
        <v>0</v>
      </c>
      <c r="R69" s="125">
        <f t="shared" si="5"/>
        <v>0</v>
      </c>
      <c r="S69" s="371" cm="1">
        <f t="array" ref="S69">_xlfn.IFS(E69="Air",R69,E69="Sea",M69,E69="Air+Sea",M69+R69)</f>
        <v>60</v>
      </c>
      <c r="T69" s="240"/>
    </row>
    <row r="70" spans="1:20" ht="30" x14ac:dyDescent="0.25">
      <c r="A70" s="1131"/>
      <c r="B70" s="1134"/>
      <c r="C70" s="102" t="s">
        <v>266</v>
      </c>
      <c r="D70" s="102" t="s">
        <v>534</v>
      </c>
      <c r="E70" s="97" t="s">
        <v>11</v>
      </c>
      <c r="F70" s="102"/>
      <c r="G70" s="96">
        <v>180</v>
      </c>
      <c r="H70" s="516"/>
      <c r="I70" s="623"/>
      <c r="J70" s="65">
        <v>0.25</v>
      </c>
      <c r="K70" s="121">
        <v>0.25</v>
      </c>
      <c r="L70" s="121">
        <f t="shared" si="8"/>
        <v>45</v>
      </c>
      <c r="M70" s="122">
        <f t="shared" si="7"/>
        <v>180</v>
      </c>
      <c r="N70" s="186"/>
      <c r="O70" s="442"/>
      <c r="P70" s="118">
        <v>0</v>
      </c>
      <c r="Q70" s="118">
        <f t="shared" si="4"/>
        <v>0</v>
      </c>
      <c r="R70" s="125">
        <f t="shared" si="5"/>
        <v>0</v>
      </c>
      <c r="S70" s="371" cm="1">
        <f t="array" ref="S70">_xlfn.IFS(E70="Air",R70,E70="Sea",M70,E70="Air+Sea",M70+R70)</f>
        <v>180</v>
      </c>
      <c r="T70" s="240"/>
    </row>
    <row r="71" spans="1:20" ht="30" x14ac:dyDescent="0.25">
      <c r="A71" s="1131"/>
      <c r="B71" s="1134"/>
      <c r="C71" s="102" t="s">
        <v>266</v>
      </c>
      <c r="D71" s="102" t="s">
        <v>535</v>
      </c>
      <c r="E71" s="97" t="s">
        <v>11</v>
      </c>
      <c r="F71" s="102"/>
      <c r="G71" s="96">
        <v>180</v>
      </c>
      <c r="H71" s="516"/>
      <c r="I71" s="623"/>
      <c r="J71" s="65">
        <v>0.25</v>
      </c>
      <c r="K71" s="121">
        <v>0.25</v>
      </c>
      <c r="L71" s="121">
        <f t="shared" si="8"/>
        <v>45</v>
      </c>
      <c r="M71" s="122">
        <f t="shared" si="7"/>
        <v>180</v>
      </c>
      <c r="N71" s="186"/>
      <c r="O71" s="442"/>
      <c r="P71" s="118">
        <v>0</v>
      </c>
      <c r="Q71" s="118">
        <f t="shared" si="4"/>
        <v>0</v>
      </c>
      <c r="R71" s="125">
        <f t="shared" si="5"/>
        <v>0</v>
      </c>
      <c r="S71" s="371" cm="1">
        <f t="array" ref="S71">_xlfn.IFS(E71="Air",R71,E71="Sea",M71,E71="Air+Sea",M71+R71)</f>
        <v>180</v>
      </c>
      <c r="T71" s="240"/>
    </row>
    <row r="72" spans="1:20" x14ac:dyDescent="0.25">
      <c r="A72" s="1131"/>
      <c r="B72" s="399" t="s">
        <v>408</v>
      </c>
      <c r="C72" s="99" t="s">
        <v>153</v>
      </c>
      <c r="D72" s="99" t="s">
        <v>386</v>
      </c>
      <c r="E72" s="99"/>
      <c r="F72" s="99"/>
      <c r="G72" s="100"/>
      <c r="H72" s="509"/>
      <c r="I72" s="186"/>
      <c r="J72" s="124"/>
      <c r="K72" s="642">
        <v>0.25</v>
      </c>
      <c r="L72" s="118">
        <f t="shared" si="8"/>
        <v>0</v>
      </c>
      <c r="M72" s="125">
        <f t="shared" si="7"/>
        <v>0</v>
      </c>
      <c r="N72" s="186"/>
      <c r="O72" s="442"/>
      <c r="P72" s="118">
        <v>0</v>
      </c>
      <c r="Q72" s="118">
        <f t="shared" si="4"/>
        <v>0</v>
      </c>
      <c r="R72" s="125">
        <f t="shared" si="5"/>
        <v>0</v>
      </c>
      <c r="S72" s="372" t="e" cm="1">
        <f t="array" ref="S72">_xlfn.IFS(E72="Air",R72,E72="Sea",M72,E72="Air+Sea",M72+R72)</f>
        <v>#N/A</v>
      </c>
      <c r="T72" s="240"/>
    </row>
    <row r="73" spans="1:20" ht="15.75" thickBot="1" x14ac:dyDescent="0.3">
      <c r="A73" s="1132"/>
      <c r="B73" s="399" t="s">
        <v>381</v>
      </c>
      <c r="C73" s="99"/>
      <c r="D73" s="99" t="s">
        <v>386</v>
      </c>
      <c r="E73" s="99"/>
      <c r="F73" s="99"/>
      <c r="G73" s="100"/>
      <c r="H73" s="509"/>
      <c r="I73" s="186"/>
      <c r="J73" s="124"/>
      <c r="K73" s="642">
        <v>0.25</v>
      </c>
      <c r="L73" s="118">
        <f t="shared" si="8"/>
        <v>0</v>
      </c>
      <c r="M73" s="208">
        <f t="shared" si="7"/>
        <v>0</v>
      </c>
      <c r="N73" s="186"/>
      <c r="O73" s="442"/>
      <c r="P73" s="118">
        <v>0</v>
      </c>
      <c r="Q73" s="118">
        <f t="shared" si="4"/>
        <v>0</v>
      </c>
      <c r="R73" s="125">
        <f t="shared" si="5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0" t="s">
        <v>409</v>
      </c>
      <c r="B74" s="399" t="s">
        <v>289</v>
      </c>
      <c r="C74" s="99" t="s">
        <v>410</v>
      </c>
      <c r="D74" s="99" t="s">
        <v>291</v>
      </c>
      <c r="E74" s="99"/>
      <c r="F74" s="99"/>
      <c r="G74" s="100"/>
      <c r="H74" s="509"/>
      <c r="I74" s="186"/>
      <c r="J74" s="124"/>
      <c r="K74" s="642">
        <v>0.25</v>
      </c>
      <c r="L74" s="118">
        <f t="shared" si="8"/>
        <v>0</v>
      </c>
      <c r="M74" s="208">
        <f t="shared" si="7"/>
        <v>0</v>
      </c>
      <c r="N74" s="186"/>
      <c r="O74" s="442"/>
      <c r="P74" s="118">
        <v>0</v>
      </c>
      <c r="Q74" s="118">
        <f t="shared" si="4"/>
        <v>0</v>
      </c>
      <c r="R74" s="125">
        <f t="shared" si="5"/>
        <v>0</v>
      </c>
      <c r="S74" s="372" t="e" cm="1">
        <f t="array" ref="S74">_xlfn.IFS(E74="Air",R74,E74="Sea",M74,E74="Air+Sea",M74+R74)</f>
        <v>#N/A</v>
      </c>
      <c r="T74" s="240"/>
    </row>
    <row r="75" spans="1:20" x14ac:dyDescent="0.25">
      <c r="A75" s="1131"/>
      <c r="B75" s="1133" t="s">
        <v>411</v>
      </c>
      <c r="C75" s="94" t="s">
        <v>266</v>
      </c>
      <c r="D75" s="94" t="s">
        <v>412</v>
      </c>
      <c r="E75" s="92" t="s">
        <v>11</v>
      </c>
      <c r="F75" s="94"/>
      <c r="G75" s="95">
        <v>20</v>
      </c>
      <c r="H75" s="506"/>
      <c r="I75" s="588"/>
      <c r="J75" s="116">
        <v>0.25</v>
      </c>
      <c r="K75" s="117">
        <v>0.25</v>
      </c>
      <c r="L75" s="117">
        <f t="shared" si="8"/>
        <v>5</v>
      </c>
      <c r="M75" s="120">
        <f t="shared" si="7"/>
        <v>20</v>
      </c>
      <c r="N75" s="188"/>
      <c r="O75" s="442"/>
      <c r="P75" s="118">
        <v>0</v>
      </c>
      <c r="Q75" s="118">
        <f t="shared" si="4"/>
        <v>0</v>
      </c>
      <c r="R75" s="125">
        <f t="shared" si="5"/>
        <v>0</v>
      </c>
      <c r="S75" s="370" cm="1">
        <f t="array" ref="S75">_xlfn.IFS(E75="Air",R75,E75="Sea",M75,E75="Air+Sea",M75+R75)</f>
        <v>20</v>
      </c>
      <c r="T75" s="240"/>
    </row>
    <row r="76" spans="1:20" x14ac:dyDescent="0.25">
      <c r="A76" s="1131"/>
      <c r="B76" s="1133"/>
      <c r="C76" s="94" t="s">
        <v>266</v>
      </c>
      <c r="D76" s="94" t="s">
        <v>306</v>
      </c>
      <c r="E76" s="92" t="s">
        <v>11</v>
      </c>
      <c r="F76" s="94"/>
      <c r="G76" s="95">
        <v>140</v>
      </c>
      <c r="H76" s="506"/>
      <c r="I76" s="588"/>
      <c r="J76" s="116">
        <v>0.25</v>
      </c>
      <c r="K76" s="117">
        <v>0.25</v>
      </c>
      <c r="L76" s="117">
        <f t="shared" si="8"/>
        <v>35</v>
      </c>
      <c r="M76" s="120">
        <f t="shared" si="7"/>
        <v>140</v>
      </c>
      <c r="N76" s="188"/>
      <c r="O76" s="442"/>
      <c r="P76" s="118">
        <v>0</v>
      </c>
      <c r="Q76" s="118">
        <f t="shared" si="4"/>
        <v>0</v>
      </c>
      <c r="R76" s="125">
        <f t="shared" si="5"/>
        <v>0</v>
      </c>
      <c r="S76" s="370" cm="1">
        <f t="array" ref="S76">_xlfn.IFS(E76="Air",R76,E76="Sea",M76,E76="Air+Sea",M76+R76)</f>
        <v>140</v>
      </c>
      <c r="T76" s="240"/>
    </row>
    <row r="77" spans="1:20" ht="14.25" customHeight="1" thickBot="1" x14ac:dyDescent="0.3">
      <c r="A77" s="1132"/>
      <c r="B77" s="399" t="s">
        <v>381</v>
      </c>
      <c r="C77" s="99"/>
      <c r="D77" s="99"/>
      <c r="E77" s="99"/>
      <c r="F77" s="99"/>
      <c r="G77" s="100"/>
      <c r="H77" s="509"/>
      <c r="I77" s="186"/>
      <c r="J77" s="124"/>
      <c r="K77" s="642">
        <v>0.25</v>
      </c>
      <c r="L77" s="118">
        <f t="shared" si="8"/>
        <v>0</v>
      </c>
      <c r="M77" s="208">
        <f t="shared" si="7"/>
        <v>0</v>
      </c>
      <c r="N77" s="186"/>
      <c r="O77" s="442"/>
      <c r="P77" s="118">
        <v>0</v>
      </c>
      <c r="Q77" s="194">
        <f t="shared" si="4"/>
        <v>0</v>
      </c>
      <c r="R77" s="125">
        <f t="shared" si="5"/>
        <v>0</v>
      </c>
      <c r="S77" s="372" t="e" cm="1">
        <f t="array" ref="S77">_xlfn.IFS(E77="Air",R77,E77="Sea",M77,E77="Air+Sea",M77+R77)</f>
        <v>#N/A</v>
      </c>
      <c r="T77" s="240"/>
    </row>
    <row r="78" spans="1:20" ht="15" customHeight="1" x14ac:dyDescent="0.25">
      <c r="A78" s="1088" t="s">
        <v>413</v>
      </c>
      <c r="B78" s="399" t="s">
        <v>381</v>
      </c>
      <c r="C78" s="99"/>
      <c r="D78" s="99"/>
      <c r="E78" s="99"/>
      <c r="F78" s="99"/>
      <c r="G78" s="100"/>
      <c r="H78" s="509"/>
      <c r="I78" s="186"/>
      <c r="J78" s="124"/>
      <c r="K78" s="642">
        <v>0.25</v>
      </c>
      <c r="L78" s="118">
        <f t="shared" si="8"/>
        <v>0</v>
      </c>
      <c r="M78" s="208">
        <f t="shared" si="7"/>
        <v>0</v>
      </c>
      <c r="N78" s="186"/>
      <c r="O78" s="442"/>
      <c r="P78" s="118">
        <v>0</v>
      </c>
      <c r="Q78" s="194">
        <f t="shared" ref="Q78:Q91" si="9">IF(C78="APLL BK",G78,G78*O78)</f>
        <v>0</v>
      </c>
      <c r="R78" s="125">
        <f t="shared" ref="R78:R91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s="36" customFormat="1" x14ac:dyDescent="0.25">
      <c r="A79" s="1089"/>
      <c r="B79" s="405" t="s">
        <v>414</v>
      </c>
      <c r="C79" s="173" t="s">
        <v>317</v>
      </c>
      <c r="D79" s="173" t="s">
        <v>318</v>
      </c>
      <c r="E79" s="173" t="s">
        <v>11</v>
      </c>
      <c r="F79" s="173"/>
      <c r="G79" s="209">
        <v>870</v>
      </c>
      <c r="H79" s="523"/>
      <c r="I79" s="700"/>
      <c r="J79" s="138">
        <v>0.125</v>
      </c>
      <c r="K79" s="648">
        <v>0.25</v>
      </c>
      <c r="L79" s="139">
        <f t="shared" si="8"/>
        <v>108.75</v>
      </c>
      <c r="M79" s="210">
        <f t="shared" si="7"/>
        <v>435</v>
      </c>
      <c r="N79" s="186"/>
      <c r="O79" s="442"/>
      <c r="P79" s="118">
        <v>0</v>
      </c>
      <c r="Q79" s="194">
        <f t="shared" si="9"/>
        <v>0</v>
      </c>
      <c r="R79" s="125">
        <f t="shared" si="10"/>
        <v>0</v>
      </c>
      <c r="S79" s="373" cm="1">
        <f t="array" ref="S79">_xlfn.IFS(E79="Air",R79,E79="Sea",M79,E79="Air+Sea",M79+R79)</f>
        <v>435</v>
      </c>
      <c r="T79" s="240"/>
    </row>
    <row r="80" spans="1:20" x14ac:dyDescent="0.25">
      <c r="A80" s="1089"/>
      <c r="B80" s="107" t="s">
        <v>415</v>
      </c>
      <c r="C80" s="108" t="s">
        <v>404</v>
      </c>
      <c r="D80" s="108" t="s">
        <v>416</v>
      </c>
      <c r="E80" s="108" t="s">
        <v>11</v>
      </c>
      <c r="F80" s="108"/>
      <c r="G80" s="109">
        <v>240</v>
      </c>
      <c r="H80" s="523"/>
      <c r="I80" s="701"/>
      <c r="J80" s="138">
        <v>2</v>
      </c>
      <c r="K80" s="139">
        <v>0.25</v>
      </c>
      <c r="L80" s="139">
        <f t="shared" si="8"/>
        <v>480</v>
      </c>
      <c r="M80" s="140">
        <f t="shared" si="7"/>
        <v>1920</v>
      </c>
      <c r="N80" s="190"/>
      <c r="O80" s="442"/>
      <c r="P80" s="118">
        <v>0</v>
      </c>
      <c r="Q80" s="194">
        <f t="shared" si="9"/>
        <v>0</v>
      </c>
      <c r="R80" s="125">
        <f t="shared" si="10"/>
        <v>0</v>
      </c>
      <c r="S80" s="373" cm="1">
        <f t="array" ref="S80">_xlfn.IFS(E80="Air",R80,E80="Sea",M80,E80="Air+Sea",M80+R80)</f>
        <v>1920</v>
      </c>
      <c r="T80" s="240"/>
    </row>
    <row r="81" spans="1:21" x14ac:dyDescent="0.25">
      <c r="A81" s="1089"/>
      <c r="B81" s="107" t="s">
        <v>417</v>
      </c>
      <c r="C81" s="108" t="s">
        <v>418</v>
      </c>
      <c r="D81" s="108" t="s">
        <v>419</v>
      </c>
      <c r="E81" s="108" t="s">
        <v>11</v>
      </c>
      <c r="F81" s="108"/>
      <c r="G81" s="109">
        <v>240</v>
      </c>
      <c r="H81" s="523"/>
      <c r="I81" s="701"/>
      <c r="J81" s="138">
        <v>1</v>
      </c>
      <c r="K81" s="139">
        <v>0.25</v>
      </c>
      <c r="L81" s="139">
        <f t="shared" si="8"/>
        <v>240</v>
      </c>
      <c r="M81" s="140">
        <f t="shared" si="7"/>
        <v>960</v>
      </c>
      <c r="N81" s="190"/>
      <c r="O81" s="442"/>
      <c r="P81" s="118">
        <v>0</v>
      </c>
      <c r="Q81" s="194">
        <f t="shared" si="9"/>
        <v>0</v>
      </c>
      <c r="R81" s="125">
        <f t="shared" si="10"/>
        <v>0</v>
      </c>
      <c r="S81" s="373" cm="1">
        <f t="array" ref="S81">_xlfn.IFS(E81="Air",R81,E81="Sea",M81,E81="Air+Sea",M81+R81)</f>
        <v>960</v>
      </c>
      <c r="T81" s="240"/>
    </row>
    <row r="82" spans="1:21" x14ac:dyDescent="0.25">
      <c r="A82" s="1089"/>
      <c r="B82" s="399" t="s">
        <v>420</v>
      </c>
      <c r="C82" s="99" t="s">
        <v>404</v>
      </c>
      <c r="D82" s="99"/>
      <c r="E82" s="99"/>
      <c r="F82" s="99"/>
      <c r="G82" s="100"/>
      <c r="H82" s="509"/>
      <c r="I82" s="186"/>
      <c r="J82" s="124"/>
      <c r="K82" s="642">
        <v>0.25</v>
      </c>
      <c r="L82" s="118">
        <f t="shared" si="8"/>
        <v>0</v>
      </c>
      <c r="M82" s="208">
        <f t="shared" si="7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089"/>
      <c r="B83" s="399" t="s">
        <v>421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642">
        <v>0.25</v>
      </c>
      <c r="L83" s="118">
        <f t="shared" si="8"/>
        <v>0</v>
      </c>
      <c r="M83" s="208">
        <f t="shared" si="7"/>
        <v>0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089"/>
      <c r="B84" s="399" t="s">
        <v>422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642">
        <v>0.25</v>
      </c>
      <c r="L84" s="118">
        <f t="shared" si="8"/>
        <v>0</v>
      </c>
      <c r="M84" s="208">
        <f t="shared" si="7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089"/>
      <c r="B85" s="399" t="s">
        <v>423</v>
      </c>
      <c r="C85" s="99" t="s">
        <v>424</v>
      </c>
      <c r="D85" s="99"/>
      <c r="E85" s="99"/>
      <c r="F85" s="99"/>
      <c r="G85" s="100"/>
      <c r="H85" s="509"/>
      <c r="I85" s="186"/>
      <c r="J85" s="124"/>
      <c r="K85" s="642">
        <v>0.25</v>
      </c>
      <c r="L85" s="118">
        <f t="shared" si="8"/>
        <v>0</v>
      </c>
      <c r="M85" s="208">
        <f t="shared" ref="M85:M91" si="11">IFERROR(IF(OR(E85="Sea",E85="Air+Sea"),IF(C85="APLL BK",G85*IF(I85="",1,I85),L85/K85*IF(I85="",1,I85)),0),0)</f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089"/>
      <c r="B86" s="399" t="s">
        <v>425</v>
      </c>
      <c r="C86" s="99" t="s">
        <v>311</v>
      </c>
      <c r="D86" s="99"/>
      <c r="E86" s="99"/>
      <c r="F86" s="99"/>
      <c r="G86" s="100"/>
      <c r="H86" s="509"/>
      <c r="I86" s="186"/>
      <c r="J86" s="124"/>
      <c r="K86" s="642">
        <v>0.25</v>
      </c>
      <c r="L86" s="118">
        <f t="shared" si="8"/>
        <v>0</v>
      </c>
      <c r="M86" s="208">
        <f t="shared" si="11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089"/>
      <c r="B87" s="399" t="s">
        <v>426</v>
      </c>
      <c r="C87" s="99" t="s">
        <v>407</v>
      </c>
      <c r="D87" s="99"/>
      <c r="E87" s="99"/>
      <c r="F87" s="99"/>
      <c r="G87" s="100"/>
      <c r="H87" s="509"/>
      <c r="I87" s="186"/>
      <c r="J87" s="124"/>
      <c r="K87" s="642">
        <v>0.25</v>
      </c>
      <c r="L87" s="118">
        <f t="shared" si="8"/>
        <v>0</v>
      </c>
      <c r="M87" s="208">
        <f t="shared" si="11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089"/>
      <c r="B88" s="399" t="s">
        <v>427</v>
      </c>
      <c r="C88" s="99" t="s">
        <v>428</v>
      </c>
      <c r="D88" s="99"/>
      <c r="E88" s="99"/>
      <c r="F88" s="99"/>
      <c r="G88" s="100"/>
      <c r="H88" s="509"/>
      <c r="I88" s="186"/>
      <c r="J88" s="124"/>
      <c r="K88" s="642">
        <v>0.25</v>
      </c>
      <c r="L88" s="118">
        <f t="shared" si="8"/>
        <v>0</v>
      </c>
      <c r="M88" s="208">
        <f t="shared" si="11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1" x14ac:dyDescent="0.25">
      <c r="A89" s="1089"/>
      <c r="B89" s="399" t="s">
        <v>429</v>
      </c>
      <c r="C89" s="99" t="s">
        <v>407</v>
      </c>
      <c r="D89" s="99"/>
      <c r="E89" s="99"/>
      <c r="F89" s="99"/>
      <c r="G89" s="100"/>
      <c r="H89" s="509"/>
      <c r="I89" s="186"/>
      <c r="J89" s="124"/>
      <c r="K89" s="642">
        <v>0.25</v>
      </c>
      <c r="L89" s="118">
        <f t="shared" ref="L89:L91" si="12">IF(C89="APLL BK",G89,G89*J89)</f>
        <v>0</v>
      </c>
      <c r="M89" s="208">
        <f t="shared" si="11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1" s="36" customFormat="1" x14ac:dyDescent="0.25">
      <c r="A90" s="1089"/>
      <c r="B90" s="399" t="s">
        <v>430</v>
      </c>
      <c r="C90" s="99" t="s">
        <v>431</v>
      </c>
      <c r="D90" s="99"/>
      <c r="E90" s="99"/>
      <c r="F90" s="99"/>
      <c r="G90" s="100"/>
      <c r="H90" s="509"/>
      <c r="I90" s="186"/>
      <c r="J90" s="124"/>
      <c r="K90" s="642">
        <v>0.25</v>
      </c>
      <c r="L90" s="118">
        <f t="shared" si="12"/>
        <v>0</v>
      </c>
      <c r="M90" s="208">
        <f t="shared" si="11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1" ht="30.75" thickBot="1" x14ac:dyDescent="0.3">
      <c r="A91" s="1089"/>
      <c r="B91" s="179" t="s">
        <v>432</v>
      </c>
      <c r="C91" s="180" t="s">
        <v>433</v>
      </c>
      <c r="D91" s="180"/>
      <c r="E91" s="180" t="s">
        <v>11</v>
      </c>
      <c r="F91" s="180"/>
      <c r="G91" s="181">
        <v>500</v>
      </c>
      <c r="H91" s="527"/>
      <c r="I91" s="702"/>
      <c r="J91" s="182">
        <v>0.13</v>
      </c>
      <c r="K91" s="183">
        <v>0.25</v>
      </c>
      <c r="L91" s="183">
        <f t="shared" si="12"/>
        <v>65</v>
      </c>
      <c r="M91" s="184">
        <f t="shared" si="11"/>
        <v>260</v>
      </c>
      <c r="N91" s="696"/>
      <c r="O91" s="496"/>
      <c r="P91" s="200">
        <v>0</v>
      </c>
      <c r="Q91" s="339">
        <f t="shared" si="9"/>
        <v>0</v>
      </c>
      <c r="R91" s="201">
        <f t="shared" si="10"/>
        <v>0</v>
      </c>
      <c r="S91" s="374" cm="1">
        <f t="array" ref="S91">_xlfn.IFS(E91="Air",R91,E91="Sea",M91,E91="Air+Sea",M91+R91)</f>
        <v>260</v>
      </c>
      <c r="T91" s="240"/>
    </row>
    <row r="92" spans="1:21" ht="15.75" thickBot="1" x14ac:dyDescent="0.3">
      <c r="A92" s="310"/>
      <c r="I92" s="160"/>
      <c r="M92" s="172"/>
      <c r="N92" s="160"/>
      <c r="S92" s="205"/>
    </row>
    <row r="93" spans="1:21" ht="47.25" customHeight="1" x14ac:dyDescent="0.25">
      <c r="A93" s="310"/>
      <c r="I93" s="312"/>
      <c r="J93" s="66" t="s">
        <v>434</v>
      </c>
      <c r="K93" s="243">
        <f>IF([2]Booking_SGN!$B$2="SGN",INDEX([2]!volume,MATCH($I$11,[2]!customer,0),MATCH([2]Booking_SGN!$C$3,[2]!week,0)),0)</f>
        <v>1</v>
      </c>
      <c r="L93" s="243">
        <f>SUM(L13:L91)</f>
        <v>2757.5</v>
      </c>
      <c r="M93" s="244">
        <f>SUM(M13:M91)</f>
        <v>10143</v>
      </c>
      <c r="N93" s="160"/>
      <c r="O93" s="66" t="s">
        <v>434</v>
      </c>
      <c r="P93" s="243">
        <f>IF([2]Booking_SGN!$B$2="SGN",INDEX([2]!volume,MATCH($N$11,[2]!customer,0),MATCH([2]Booking_SGN!$C$3,[2]!week,0)),0)</f>
        <v>0</v>
      </c>
      <c r="Q93" s="243">
        <f>SUM(Q13:Q92)</f>
        <v>110</v>
      </c>
      <c r="R93" s="244">
        <f>SUM(R13:R91)</f>
        <v>0</v>
      </c>
      <c r="S93" s="245">
        <f t="shared" ref="S93:S94" si="13">R93+M93</f>
        <v>10143</v>
      </c>
      <c r="T93" s="246"/>
    </row>
    <row r="94" spans="1:21" ht="15.75" thickBot="1" x14ac:dyDescent="0.3">
      <c r="A94" s="310"/>
      <c r="I94" s="160"/>
      <c r="J94" s="67" t="s">
        <v>435</v>
      </c>
      <c r="K94" s="72"/>
      <c r="L94" s="72"/>
      <c r="M94" s="247">
        <f>M93*K93/40/3600</f>
        <v>7.04375E-2</v>
      </c>
      <c r="N94" s="161"/>
      <c r="O94" s="67" t="s">
        <v>435</v>
      </c>
      <c r="P94" s="72"/>
      <c r="Q94" s="72"/>
      <c r="R94" s="247">
        <f>R93*P93/40/3600</f>
        <v>0</v>
      </c>
      <c r="S94" s="248">
        <f t="shared" si="13"/>
        <v>7.04375E-2</v>
      </c>
      <c r="T94" s="249"/>
    </row>
    <row r="95" spans="1:21" ht="15.75" thickBot="1" x14ac:dyDescent="0.3">
      <c r="A95" s="483"/>
      <c r="I95" s="162"/>
      <c r="J95" s="145"/>
      <c r="K95" s="72"/>
      <c r="L95" s="72"/>
      <c r="M95" s="165"/>
      <c r="N95" s="162"/>
      <c r="O95" s="145"/>
      <c r="P95" s="72"/>
      <c r="Q95" s="72"/>
      <c r="R95" s="72"/>
      <c r="S95" s="166"/>
    </row>
    <row r="96" spans="1:21" ht="18.75" customHeight="1" x14ac:dyDescent="0.25">
      <c r="A96" s="487"/>
      <c r="B96" s="484"/>
      <c r="C96" s="484"/>
      <c r="D96" s="484"/>
      <c r="E96" s="484"/>
      <c r="F96" s="484"/>
      <c r="H96" s="484"/>
      <c r="I96" s="485"/>
      <c r="K96" s="867"/>
      <c r="L96" s="867"/>
      <c r="M96" s="168"/>
      <c r="N96" s="486"/>
      <c r="O96" s="232"/>
      <c r="P96" s="881"/>
      <c r="Q96" s="169"/>
      <c r="R96" s="169"/>
      <c r="S96" s="170"/>
      <c r="T96" s="240"/>
      <c r="U96" s="484"/>
    </row>
    <row r="97" spans="1:21" ht="18.75" customHeight="1" thickBot="1" x14ac:dyDescent="0.3">
      <c r="A97" s="310"/>
      <c r="B97" s="484"/>
      <c r="C97" s="484"/>
      <c r="D97" s="484"/>
      <c r="E97" s="484"/>
      <c r="F97" s="484"/>
      <c r="H97" s="484"/>
      <c r="I97" s="485"/>
      <c r="K97" s="867"/>
      <c r="L97" s="867"/>
      <c r="M97" s="168"/>
      <c r="N97" s="485"/>
      <c r="O97" s="231"/>
      <c r="P97" s="867"/>
      <c r="Q97" s="168"/>
      <c r="R97" s="168"/>
      <c r="S97" s="171"/>
      <c r="T97" s="240"/>
      <c r="U97" s="484"/>
    </row>
    <row r="98" spans="1:21" ht="36.75" customHeight="1" x14ac:dyDescent="0.25">
      <c r="I98" s="160"/>
      <c r="J98" s="66" t="s">
        <v>486</v>
      </c>
      <c r="K98" s="243">
        <f>IF([2]Booking_SGN!$B$2="SGN",INDEX([2]!volume,MATCH($I$11,[2]!customer,0),MATCH([2]Booking_SGN!$C$3,[2]!week,0)),0)</f>
        <v>1</v>
      </c>
      <c r="L98" s="243">
        <f>SUM(L96:L97)</f>
        <v>0</v>
      </c>
      <c r="M98" s="243">
        <f>SUM(M96:M97)</f>
        <v>0</v>
      </c>
      <c r="N98" s="160"/>
      <c r="O98" s="66" t="s">
        <v>486</v>
      </c>
      <c r="P98" s="882">
        <f>IF([2]Booking_SGN!$B$2="SGN",INDEX([2]!volume,MATCH($N$11,[2]!customer,0),MATCH([2]Booking_SGN!$C$3,[2]!week,0)),0)</f>
        <v>0</v>
      </c>
      <c r="Q98" s="882">
        <f>SUM(Q96:Q97)</f>
        <v>0</v>
      </c>
      <c r="R98" s="883">
        <f>SUM(R96:R97)</f>
        <v>0</v>
      </c>
      <c r="S98" s="884">
        <f t="shared" ref="S98:S103" si="14">R98+M98</f>
        <v>0</v>
      </c>
      <c r="T98" s="246"/>
    </row>
    <row r="99" spans="1:21" ht="15.75" thickBot="1" x14ac:dyDescent="0.3">
      <c r="B99" s="311"/>
      <c r="I99" s="160"/>
      <c r="J99" s="67" t="s">
        <v>435</v>
      </c>
      <c r="K99" s="72"/>
      <c r="L99" s="72"/>
      <c r="M99" s="256">
        <f>M98*K98/40/3600</f>
        <v>0</v>
      </c>
      <c r="N99" s="160"/>
      <c r="O99" s="67" t="s">
        <v>435</v>
      </c>
      <c r="P99" s="885"/>
      <c r="Q99" s="885"/>
      <c r="R99" s="886">
        <f>R98*P98/40/3600</f>
        <v>0</v>
      </c>
      <c r="S99" s="887">
        <f t="shared" si="14"/>
        <v>0</v>
      </c>
      <c r="T99" s="255"/>
    </row>
    <row r="100" spans="1:21" x14ac:dyDescent="0.25">
      <c r="B100" s="311"/>
      <c r="I100" s="160"/>
      <c r="J100" s="69"/>
      <c r="N100" s="160"/>
      <c r="O100" s="69"/>
      <c r="R100" s="172"/>
      <c r="S100" s="172"/>
    </row>
    <row r="101" spans="1:21" ht="15.75" thickBot="1" x14ac:dyDescent="0.3">
      <c r="B101" s="311"/>
      <c r="I101" s="160"/>
      <c r="J101" s="69"/>
      <c r="N101" s="160"/>
      <c r="O101" s="69"/>
      <c r="R101" s="172"/>
      <c r="S101" s="172"/>
    </row>
    <row r="102" spans="1:21" ht="29.1" customHeight="1" x14ac:dyDescent="0.25">
      <c r="B102" s="311"/>
      <c r="I102" s="160"/>
      <c r="J102" s="66" t="s">
        <v>487</v>
      </c>
      <c r="K102" s="243">
        <f>IF([2]Booking_SGN!$B$2="SGN",INDEX([2]!volume,MATCH($I$11,[2]!customer,0),MATCH([2]Booking_SGN!$C$3,[2]!week,0)),0)</f>
        <v>1</v>
      </c>
      <c r="L102" s="243">
        <f>L98+L93</f>
        <v>2757.5</v>
      </c>
      <c r="M102" s="243">
        <f>M98+M93</f>
        <v>10143</v>
      </c>
      <c r="N102" s="160"/>
      <c r="O102" s="66" t="s">
        <v>487</v>
      </c>
      <c r="P102" s="243">
        <f>IF([2]Booking_SGN!$B$2="SGN",INDEX([2]!volume,MATCH($N$11,[2]!customer,0),MATCH([2]Booking_SGN!$C$3,[2]!week,0)),0)</f>
        <v>0</v>
      </c>
      <c r="Q102" s="243">
        <f>Q98+Q93</f>
        <v>110</v>
      </c>
      <c r="R102" s="244">
        <f>R98+R93</f>
        <v>0</v>
      </c>
      <c r="S102" s="884">
        <f t="shared" si="14"/>
        <v>10143</v>
      </c>
      <c r="T102" s="257"/>
    </row>
    <row r="103" spans="1:21" ht="45.95" customHeight="1" thickBot="1" x14ac:dyDescent="0.3">
      <c r="B103" s="311"/>
      <c r="I103" s="160"/>
      <c r="J103" s="67" t="s">
        <v>488</v>
      </c>
      <c r="K103" s="72"/>
      <c r="L103" s="72"/>
      <c r="M103" s="256">
        <f>M99+M94</f>
        <v>7.04375E-2</v>
      </c>
      <c r="N103" s="160"/>
      <c r="O103" s="67" t="s">
        <v>488</v>
      </c>
      <c r="P103" s="72"/>
      <c r="Q103" s="72"/>
      <c r="R103" s="254">
        <f>R99+R94</f>
        <v>0</v>
      </c>
      <c r="S103" s="887">
        <f t="shared" si="14"/>
        <v>7.04375E-2</v>
      </c>
      <c r="T103" s="255"/>
    </row>
    <row r="104" spans="1:21" ht="15.75" thickBot="1" x14ac:dyDescent="0.3">
      <c r="I104" s="160"/>
      <c r="J104" s="69"/>
      <c r="N104" s="160"/>
      <c r="O104" s="69"/>
      <c r="R104" s="172"/>
      <c r="S104" s="172"/>
    </row>
    <row r="105" spans="1:21" x14ac:dyDescent="0.25">
      <c r="I105" s="160"/>
      <c r="J105" s="70" t="s">
        <v>489</v>
      </c>
      <c r="K105" s="872"/>
      <c r="L105" s="873"/>
      <c r="M105" s="873"/>
      <c r="N105" s="160"/>
      <c r="O105" s="70" t="s">
        <v>489</v>
      </c>
      <c r="P105" s="872"/>
      <c r="Q105" s="873"/>
      <c r="R105" s="888"/>
      <c r="S105" s="172"/>
    </row>
    <row r="106" spans="1:21" ht="15.75" thickBot="1" x14ac:dyDescent="0.3">
      <c r="I106" s="160"/>
      <c r="J106" s="71" t="s">
        <v>490</v>
      </c>
      <c r="K106" s="874"/>
      <c r="L106" s="875"/>
      <c r="M106" s="875"/>
      <c r="N106" s="160"/>
      <c r="O106" s="71" t="s">
        <v>490</v>
      </c>
      <c r="P106" s="874"/>
      <c r="Q106" s="875"/>
      <c r="R106" s="889"/>
      <c r="S106" s="165"/>
    </row>
    <row r="107" spans="1:21" ht="15.75" thickBot="1" x14ac:dyDescent="0.3">
      <c r="B107" s="128"/>
      <c r="C107" s="128"/>
      <c r="D107" s="128"/>
      <c r="I107" s="162"/>
      <c r="J107" s="145"/>
      <c r="K107" s="72"/>
      <c r="L107" s="72"/>
      <c r="M107" s="72"/>
      <c r="N107" s="162"/>
      <c r="O107" s="145"/>
      <c r="P107" s="72"/>
      <c r="Q107" s="72"/>
      <c r="R107" s="165"/>
      <c r="S107" s="890"/>
    </row>
  </sheetData>
  <sheetProtection algorithmName="SHA-512" hashValue="yIVnYtW04ZXKY4pFRqaITv0gFUywu+JAgDNS40sdWdcr6ERog8Dm0Vc5TyUPXqwvpNm0t8T2kf0HNesKST0NyQ==" saltValue="Y0KtX5oh+/QU/luOG1IIyw==" spinCount="100000" sheet="1" objects="1" scenarios="1" insertRows="0" sort="0" autoFilter="0"/>
  <autoFilter ref="A12:U103" xr:uid="{43BF3B22-BBAA-4A18-B765-7F3D5F4D0327}"/>
  <mergeCells count="20">
    <mergeCell ref="A10:S10"/>
    <mergeCell ref="I11:M11"/>
    <mergeCell ref="N11:R11"/>
    <mergeCell ref="B20:B21"/>
    <mergeCell ref="B24:B27"/>
    <mergeCell ref="C24:C27"/>
    <mergeCell ref="D24:D27"/>
    <mergeCell ref="A13:A18"/>
    <mergeCell ref="A19:A47"/>
    <mergeCell ref="B28:B29"/>
    <mergeCell ref="B35:B36"/>
    <mergeCell ref="B42:B43"/>
    <mergeCell ref="B46:B47"/>
    <mergeCell ref="B58:B59"/>
    <mergeCell ref="A78:A91"/>
    <mergeCell ref="B65:B66"/>
    <mergeCell ref="A74:A77"/>
    <mergeCell ref="B75:B76"/>
    <mergeCell ref="B69:B71"/>
    <mergeCell ref="A48:A73"/>
  </mergeCells>
  <conditionalFormatting sqref="I13 I28:I31 N28:N31 I33:I36 I41:I43">
    <cfRule type="notContainsBlanks" dxfId="48" priority="12">
      <formula>LEN(TRIM(I13))&gt;0</formula>
    </cfRule>
  </conditionalFormatting>
  <conditionalFormatting sqref="I46:I60">
    <cfRule type="notContainsBlanks" dxfId="47" priority="3">
      <formula>LEN(TRIM(I46))&gt;0</formula>
    </cfRule>
  </conditionalFormatting>
  <conditionalFormatting sqref="N13:N24 I19:I24">
    <cfRule type="notContainsBlanks" dxfId="46" priority="2">
      <formula>LEN(TRIM(I13))&gt;0</formula>
    </cfRule>
  </conditionalFormatting>
  <conditionalFormatting sqref="N33:N97 I64:I97">
    <cfRule type="notContainsBlanks" dxfId="45" priority="1">
      <formula>LEN(TRIM(I33))&gt;0</formula>
    </cfRule>
  </conditionalFormatting>
  <dataValidations count="4">
    <dataValidation type="list" allowBlank="1" showInputMessage="1" showErrorMessage="1" sqref="C12:C24 C28:C96" xr:uid="{C1B592C5-5BF1-4CAA-9824-4BA32FAA8DEC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00:F104 E11:E1048576 D5:E8" xr:uid="{A9384880-6490-4218-8A81-FC2E057C019D}">
      <formula1>"Air,Sea,Air+Sea"</formula1>
    </dataValidation>
    <dataValidation type="list" allowBlank="1" showInputMessage="1" showErrorMessage="1" sqref="C100:C103 B5:B8" xr:uid="{37242844-B929-4CDA-B42D-BE69909AEDD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04 C108:C1048576 C11 C97:C98" xr:uid="{800DE314-B261-4D70-B038-CCE565F11547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1D39-FF5B-4BEB-99C4-AB74E60F831E}">
  <sheetPr codeName="Sheet14">
    <tabColor rgb="FF92D050"/>
  </sheetPr>
  <dimension ref="A1:U107"/>
  <sheetViews>
    <sheetView showGridLines="0" zoomScale="55" zoomScaleNormal="55" workbookViewId="0">
      <selection activeCell="P13" sqref="P13:P91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25.14062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0.5703125" style="195" customWidth="1"/>
    <col min="15" max="15" width="10.5703125" style="128" customWidth="1"/>
    <col min="16" max="18" width="10.5703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54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P9" s="153"/>
      <c r="Q9" s="153"/>
      <c r="R9" s="153"/>
      <c r="S9" s="153"/>
    </row>
    <row r="10" spans="1:21" s="559" customFormat="1" ht="15.75" thickBot="1" x14ac:dyDescent="0.3">
      <c r="A10" s="1063" t="s">
        <v>21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XREDC - Sea</v>
      </c>
      <c r="J11" s="1067"/>
      <c r="K11" s="1067"/>
      <c r="L11" s="1067"/>
      <c r="M11" s="1068"/>
      <c r="N11" s="1066" t="str">
        <f>_xlfn.CONCAT($A$10," ","-"," ","Air")</f>
        <v>XREDC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720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30" x14ac:dyDescent="0.25">
      <c r="A13" s="1130" t="s">
        <v>369</v>
      </c>
      <c r="B13" s="387" t="s">
        <v>115</v>
      </c>
      <c r="C13" s="175" t="s">
        <v>153</v>
      </c>
      <c r="D13" s="175" t="s">
        <v>670</v>
      </c>
      <c r="E13" s="175" t="s">
        <v>11</v>
      </c>
      <c r="F13" s="494">
        <v>60</v>
      </c>
      <c r="G13" s="176">
        <v>45</v>
      </c>
      <c r="H13" s="591" t="s">
        <v>590</v>
      </c>
      <c r="I13" s="621"/>
      <c r="J13" s="62">
        <v>0.75</v>
      </c>
      <c r="K13" s="177">
        <v>0.75</v>
      </c>
      <c r="L13" s="177">
        <f t="shared" ref="L13:L18" si="0">IF(C13="APLL BK",G13,G13*J13)</f>
        <v>45</v>
      </c>
      <c r="M13" s="178">
        <f>IFERROR(IF(OR(E13="Sea",E13="Air+Sea"),IF(C13="APLL BK",G13*IF(I13="",1,I13),L13/K13*IF(I13="",1,I13)),0),0)</f>
        <v>45</v>
      </c>
      <c r="N13" s="619"/>
      <c r="O13" s="722"/>
      <c r="P13" s="202">
        <v>0</v>
      </c>
      <c r="Q13" s="336">
        <f t="shared" ref="Q13" si="1">IF(C13="APLL BK",G13,G13*O13)</f>
        <v>45</v>
      </c>
      <c r="R13" s="203">
        <f t="shared" ref="R13" si="2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x14ac:dyDescent="0.25">
      <c r="A14" s="1131"/>
      <c r="B14" s="408" t="s">
        <v>370</v>
      </c>
      <c r="C14" s="104" t="s">
        <v>153</v>
      </c>
      <c r="D14" s="104" t="s">
        <v>371</v>
      </c>
      <c r="E14" s="104"/>
      <c r="F14" s="104">
        <v>90</v>
      </c>
      <c r="G14" s="211"/>
      <c r="H14" s="718"/>
      <c r="I14" s="698"/>
      <c r="J14" s="135">
        <v>2</v>
      </c>
      <c r="K14" s="136">
        <v>0.75</v>
      </c>
      <c r="L14" s="136">
        <f t="shared" si="0"/>
        <v>0</v>
      </c>
      <c r="M14" s="446">
        <f t="shared" ref="M14:M81" si="3">IFERROR(IF(OR(E14="Sea",E14="Air+Sea"),IF(C14="APLL BK",G14*IF(I14="",1,I14),L14/K14*IF(I14="",1,I14)),0),0)</f>
        <v>0</v>
      </c>
      <c r="N14" s="186"/>
      <c r="O14" s="721"/>
      <c r="P14" s="118">
        <v>0</v>
      </c>
      <c r="Q14" s="118">
        <f t="shared" ref="Q14:Q77" si="4">IF(C14="APLL BK",G14,G14*O14)</f>
        <v>0</v>
      </c>
      <c r="R14" s="125">
        <f t="shared" ref="R14:R77" si="5">IFERROR(IF(OR(E14="Air",E14="Air+Sea"),IF(C14="APLL BK",G14*IF(N14="",1,N14),Q14/P14*IF(N14="",1,N14)),0),0)</f>
        <v>0</v>
      </c>
      <c r="S14" s="695" t="e" cm="1">
        <f t="array" ref="S14">_xlfn.IFS(E14="Air",R14,E14="Sea",M14,E14="Air+Sea",M14+R14)</f>
        <v>#N/A</v>
      </c>
      <c r="T14" s="240"/>
    </row>
    <row r="15" spans="1:21" x14ac:dyDescent="0.25">
      <c r="A15" s="1131"/>
      <c r="B15" s="408"/>
      <c r="C15" s="104" t="s">
        <v>153</v>
      </c>
      <c r="D15" s="104" t="s">
        <v>372</v>
      </c>
      <c r="E15" s="104"/>
      <c r="F15" s="104"/>
      <c r="G15" s="211"/>
      <c r="H15" s="718"/>
      <c r="I15" s="698"/>
      <c r="J15" s="135">
        <v>2</v>
      </c>
      <c r="K15" s="136">
        <v>0.75</v>
      </c>
      <c r="L15" s="136">
        <f>IF(C15="APLL BK",G15,G15*J15)</f>
        <v>0</v>
      </c>
      <c r="M15" s="446">
        <f>IFERROR(IF(OR(E15="Sea",E15="Air+Sea"),IF(C15="APLL BK",G15*IF(I15="",1,I15),L15/K15*IF(I15="",1,I15)),0),0)</f>
        <v>0</v>
      </c>
      <c r="N15" s="186"/>
      <c r="O15" s="721"/>
      <c r="P15" s="118">
        <v>0</v>
      </c>
      <c r="Q15" s="118">
        <f t="shared" si="4"/>
        <v>0</v>
      </c>
      <c r="R15" s="125">
        <f t="shared" si="5"/>
        <v>0</v>
      </c>
      <c r="S15" s="695" t="e" cm="1">
        <f t="array" ref="S15">_xlfn.IFS(E15="Air",R15,E15="Sea",M15,E15="Air+Sea",M15+R15)</f>
        <v>#N/A</v>
      </c>
      <c r="T15" s="240"/>
    </row>
    <row r="16" spans="1:21" x14ac:dyDescent="0.25">
      <c r="A16" s="1131"/>
      <c r="B16" s="408"/>
      <c r="C16" s="104" t="s">
        <v>153</v>
      </c>
      <c r="D16" s="104" t="s">
        <v>373</v>
      </c>
      <c r="E16" s="104"/>
      <c r="F16" s="104"/>
      <c r="G16" s="211"/>
      <c r="H16" s="718"/>
      <c r="I16" s="698"/>
      <c r="J16" s="135">
        <v>2</v>
      </c>
      <c r="K16" s="136">
        <v>0.75</v>
      </c>
      <c r="L16" s="136">
        <f t="shared" si="0"/>
        <v>0</v>
      </c>
      <c r="M16" s="446">
        <f t="shared" si="3"/>
        <v>0</v>
      </c>
      <c r="N16" s="186"/>
      <c r="O16" s="721"/>
      <c r="P16" s="118">
        <v>0</v>
      </c>
      <c r="Q16" s="118">
        <f t="shared" si="4"/>
        <v>0</v>
      </c>
      <c r="R16" s="125">
        <f t="shared" si="5"/>
        <v>0</v>
      </c>
      <c r="S16" s="695" t="e" cm="1">
        <f t="array" ref="S16">_xlfn.IFS(E16="Air",R16,E16="Sea",M16,E16="Air+Sea",M16+R16)</f>
        <v>#N/A</v>
      </c>
      <c r="T16" s="240"/>
    </row>
    <row r="17" spans="1:20" x14ac:dyDescent="0.25">
      <c r="A17" s="1131"/>
      <c r="B17" s="408"/>
      <c r="C17" s="104" t="s">
        <v>153</v>
      </c>
      <c r="D17" s="104" t="s">
        <v>374</v>
      </c>
      <c r="E17" s="104"/>
      <c r="F17" s="104"/>
      <c r="G17" s="211"/>
      <c r="H17" s="718"/>
      <c r="I17" s="698"/>
      <c r="J17" s="641">
        <v>4</v>
      </c>
      <c r="K17" s="136">
        <v>0.75</v>
      </c>
      <c r="L17" s="646">
        <f t="shared" si="0"/>
        <v>0</v>
      </c>
      <c r="M17" s="697">
        <f t="shared" si="3"/>
        <v>0</v>
      </c>
      <c r="N17" s="186"/>
      <c r="O17" s="721"/>
      <c r="P17" s="118">
        <v>0</v>
      </c>
      <c r="Q17" s="118">
        <f t="shared" si="4"/>
        <v>0</v>
      </c>
      <c r="R17" s="125">
        <f t="shared" si="5"/>
        <v>0</v>
      </c>
      <c r="S17" s="695" t="e" cm="1">
        <f t="array" ref="S17">_xlfn.IFS(E17="Air",R17,E17="Sea",M17,E17="Air+Sea",M17+R17)</f>
        <v>#N/A</v>
      </c>
      <c r="T17" s="240"/>
    </row>
    <row r="18" spans="1:20" ht="15.75" thickBot="1" x14ac:dyDescent="0.3">
      <c r="A18" s="1132"/>
      <c r="B18" s="408"/>
      <c r="C18" s="104" t="s">
        <v>153</v>
      </c>
      <c r="D18" s="104" t="s">
        <v>375</v>
      </c>
      <c r="E18" s="104"/>
      <c r="F18" s="104"/>
      <c r="G18" s="211"/>
      <c r="H18" s="718"/>
      <c r="I18" s="698"/>
      <c r="J18" s="641">
        <v>4</v>
      </c>
      <c r="K18" s="136">
        <v>0.75</v>
      </c>
      <c r="L18" s="646">
        <f t="shared" si="0"/>
        <v>0</v>
      </c>
      <c r="M18" s="697">
        <f t="shared" si="3"/>
        <v>0</v>
      </c>
      <c r="N18" s="186"/>
      <c r="O18" s="721"/>
      <c r="P18" s="118">
        <v>0</v>
      </c>
      <c r="Q18" s="118">
        <f t="shared" si="4"/>
        <v>0</v>
      </c>
      <c r="R18" s="125">
        <f t="shared" si="5"/>
        <v>0</v>
      </c>
      <c r="S18" s="695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159</v>
      </c>
      <c r="E19" s="92" t="s">
        <v>11</v>
      </c>
      <c r="F19" s="468"/>
      <c r="G19" s="93">
        <v>540</v>
      </c>
      <c r="H19" s="506"/>
      <c r="I19" s="624"/>
      <c r="J19" s="116">
        <v>0.75</v>
      </c>
      <c r="K19" s="117">
        <v>0.75</v>
      </c>
      <c r="L19" s="117">
        <f>IF(C19="APLL BK",G19,G19*J19)</f>
        <v>405</v>
      </c>
      <c r="M19" s="120">
        <f t="shared" si="3"/>
        <v>540</v>
      </c>
      <c r="N19" s="187"/>
      <c r="O19" s="721"/>
      <c r="P19" s="118">
        <v>0</v>
      </c>
      <c r="Q19" s="118">
        <f t="shared" si="4"/>
        <v>0</v>
      </c>
      <c r="R19" s="125">
        <f t="shared" si="5"/>
        <v>0</v>
      </c>
      <c r="S19" s="370" cm="1">
        <f t="array" ref="S19">_xlfn.IFS(E19="Air",R19,E19="Sea",M19,E19="Air+Sea",M19+R19)</f>
        <v>540</v>
      </c>
      <c r="T19" s="240"/>
    </row>
    <row r="20" spans="1:20" x14ac:dyDescent="0.25">
      <c r="A20" s="1131"/>
      <c r="B20" s="1072" t="s">
        <v>144</v>
      </c>
      <c r="C20" s="99" t="s">
        <v>377</v>
      </c>
      <c r="D20" s="99" t="s">
        <v>378</v>
      </c>
      <c r="E20" s="99"/>
      <c r="F20" s="476"/>
      <c r="G20" s="100"/>
      <c r="H20" s="509"/>
      <c r="I20" s="186"/>
      <c r="J20" s="124"/>
      <c r="K20" s="646">
        <v>0.75</v>
      </c>
      <c r="L20" s="118">
        <f t="shared" ref="L20:L88" si="6">IF(C20="APLL BK",G20,G20*J20)</f>
        <v>0</v>
      </c>
      <c r="M20" s="125">
        <f t="shared" si="3"/>
        <v>0</v>
      </c>
      <c r="N20" s="186"/>
      <c r="O20" s="721"/>
      <c r="P20" s="118">
        <v>0</v>
      </c>
      <c r="Q20" s="118">
        <f t="shared" si="4"/>
        <v>0</v>
      </c>
      <c r="R20" s="125">
        <f t="shared" si="5"/>
        <v>0</v>
      </c>
      <c r="S20" s="372" t="e" cm="1">
        <f t="array" ref="S20">_xlfn.IFS(E20="Air",R20,E20="Sea",M20,E20="Air+Sea",M20+R20)</f>
        <v>#N/A</v>
      </c>
      <c r="T20" s="240"/>
    </row>
    <row r="21" spans="1:20" x14ac:dyDescent="0.25">
      <c r="A21" s="1131"/>
      <c r="B21" s="1072"/>
      <c r="C21" s="92" t="s">
        <v>407</v>
      </c>
      <c r="D21" s="92" t="s">
        <v>146</v>
      </c>
      <c r="E21" s="92" t="s">
        <v>11</v>
      </c>
      <c r="F21" s="468"/>
      <c r="G21" s="93">
        <v>240</v>
      </c>
      <c r="H21" s="512"/>
      <c r="I21" s="622"/>
      <c r="J21" s="116">
        <v>0.75</v>
      </c>
      <c r="K21" s="117">
        <v>0.75</v>
      </c>
      <c r="L21" s="117">
        <f t="shared" si="6"/>
        <v>180</v>
      </c>
      <c r="M21" s="120">
        <f t="shared" si="3"/>
        <v>240</v>
      </c>
      <c r="N21" s="186"/>
      <c r="O21" s="721"/>
      <c r="P21" s="118">
        <v>0</v>
      </c>
      <c r="Q21" s="118">
        <f t="shared" si="4"/>
        <v>0</v>
      </c>
      <c r="R21" s="125">
        <f t="shared" si="5"/>
        <v>0</v>
      </c>
      <c r="S21" s="370" cm="1">
        <f t="array" ref="S21">_xlfn.IFS(E21="Air",R21,E21="Sea",M21,E21="Air+Sea",M21+R21)</f>
        <v>240</v>
      </c>
      <c r="T21" s="240"/>
    </row>
    <row r="22" spans="1:20" ht="14.25" customHeight="1" x14ac:dyDescent="0.25">
      <c r="A22" s="1131"/>
      <c r="B22" s="472" t="s">
        <v>557</v>
      </c>
      <c r="C22" s="94" t="s">
        <v>387</v>
      </c>
      <c r="D22" s="94" t="s">
        <v>176</v>
      </c>
      <c r="E22" s="92" t="s">
        <v>11</v>
      </c>
      <c r="F22" s="473">
        <v>300</v>
      </c>
      <c r="G22" s="95">
        <v>360</v>
      </c>
      <c r="H22" s="506"/>
      <c r="I22" s="588"/>
      <c r="J22" s="116">
        <v>0.75</v>
      </c>
      <c r="K22" s="117">
        <v>0.75</v>
      </c>
      <c r="L22" s="117">
        <f t="shared" si="6"/>
        <v>270</v>
      </c>
      <c r="M22" s="120">
        <f t="shared" si="3"/>
        <v>360</v>
      </c>
      <c r="N22" s="188"/>
      <c r="O22" s="721"/>
      <c r="P22" s="118">
        <v>0</v>
      </c>
      <c r="Q22" s="118">
        <f t="shared" si="4"/>
        <v>0</v>
      </c>
      <c r="R22" s="125">
        <f t="shared" si="5"/>
        <v>0</v>
      </c>
      <c r="S22" s="370" cm="1">
        <f t="array" ref="S22">_xlfn.IFS(E22="Air",R22,E22="Sea",M22,E22="Air+Sea",M22+R22)</f>
        <v>360</v>
      </c>
      <c r="T22" s="240"/>
    </row>
    <row r="23" spans="1:20" ht="25.5" customHeight="1" x14ac:dyDescent="0.25">
      <c r="A23" s="1131"/>
      <c r="B23" s="479" t="s">
        <v>492</v>
      </c>
      <c r="C23" s="102" t="s">
        <v>407</v>
      </c>
      <c r="D23" s="102" t="s">
        <v>493</v>
      </c>
      <c r="E23" s="97" t="s">
        <v>11</v>
      </c>
      <c r="F23" s="477">
        <v>360</v>
      </c>
      <c r="G23" s="96">
        <v>360</v>
      </c>
      <c r="H23" s="516"/>
      <c r="I23" s="609">
        <v>0.5</v>
      </c>
      <c r="J23" s="65">
        <v>0.75</v>
      </c>
      <c r="K23" s="121">
        <v>0.75</v>
      </c>
      <c r="L23" s="121">
        <f t="shared" si="6"/>
        <v>270</v>
      </c>
      <c r="M23" s="122">
        <f t="shared" si="3"/>
        <v>180</v>
      </c>
      <c r="N23" s="188"/>
      <c r="O23" s="721"/>
      <c r="P23" s="118">
        <v>0</v>
      </c>
      <c r="Q23" s="118">
        <f t="shared" si="4"/>
        <v>0</v>
      </c>
      <c r="R23" s="125">
        <f t="shared" si="5"/>
        <v>0</v>
      </c>
      <c r="S23" s="371" cm="1">
        <f t="array" ref="S23">_xlfn.IFS(E23="Air",R23,E23="Sea",M23,E23="Air+Sea",M23+R23)</f>
        <v>180</v>
      </c>
      <c r="T23" s="240"/>
    </row>
    <row r="24" spans="1:20" ht="21.75" customHeight="1" x14ac:dyDescent="0.25">
      <c r="A24" s="1131"/>
      <c r="B24" s="1072" t="s">
        <v>134</v>
      </c>
      <c r="C24" s="1079" t="s">
        <v>135</v>
      </c>
      <c r="D24" s="1079" t="s">
        <v>136</v>
      </c>
      <c r="E24" s="92" t="s">
        <v>11</v>
      </c>
      <c r="F24" s="468">
        <v>350</v>
      </c>
      <c r="G24" s="93">
        <v>350</v>
      </c>
      <c r="H24" s="715" t="s">
        <v>675</v>
      </c>
      <c r="I24" s="622"/>
      <c r="J24" s="116">
        <v>0.75</v>
      </c>
      <c r="K24" s="117">
        <v>0.75</v>
      </c>
      <c r="L24" s="117">
        <f t="shared" si="6"/>
        <v>262.5</v>
      </c>
      <c r="M24" s="120">
        <f t="shared" si="3"/>
        <v>350</v>
      </c>
      <c r="N24" s="186"/>
      <c r="O24" s="721"/>
      <c r="P24" s="118">
        <v>0</v>
      </c>
      <c r="Q24" s="118">
        <f t="shared" si="4"/>
        <v>0</v>
      </c>
      <c r="R24" s="125">
        <f t="shared" si="5"/>
        <v>0</v>
      </c>
      <c r="S24" s="370" cm="1">
        <f t="array" ref="S24">_xlfn.IFS(E24="Air",R24,E24="Sea",M24,E24="Air+Sea",M24+R24)</f>
        <v>350</v>
      </c>
      <c r="T24" s="240"/>
    </row>
    <row r="25" spans="1:20" ht="19.5" customHeight="1" x14ac:dyDescent="0.25">
      <c r="A25" s="1131"/>
      <c r="B25" s="1072"/>
      <c r="C25" s="1079"/>
      <c r="D25" s="1079"/>
      <c r="E25" s="104"/>
      <c r="F25" s="104"/>
      <c r="G25" s="211"/>
      <c r="H25" s="718" t="s">
        <v>495</v>
      </c>
      <c r="I25" s="698"/>
      <c r="J25" s="641">
        <v>4</v>
      </c>
      <c r="K25" s="646">
        <v>0.75</v>
      </c>
      <c r="L25" s="646">
        <f t="shared" si="6"/>
        <v>0</v>
      </c>
      <c r="M25" s="697">
        <f t="shared" si="3"/>
        <v>0</v>
      </c>
      <c r="N25" s="404"/>
      <c r="O25" s="99"/>
      <c r="P25" s="642">
        <v>0</v>
      </c>
      <c r="Q25" s="642">
        <f t="shared" si="4"/>
        <v>0</v>
      </c>
      <c r="R25" s="692">
        <f t="shared" si="5"/>
        <v>0</v>
      </c>
      <c r="S25" s="695" t="e" cm="1">
        <f t="array" ref="S25">_xlfn.IFS(E25="Air",R25,E25="Sea",M25,E25="Air+Sea",M25+R25)</f>
        <v>#N/A</v>
      </c>
      <c r="T25" s="240"/>
    </row>
    <row r="26" spans="1:20" ht="19.5" customHeight="1" x14ac:dyDescent="0.25">
      <c r="A26" s="1131"/>
      <c r="B26" s="1072"/>
      <c r="C26" s="1079"/>
      <c r="D26" s="1079"/>
      <c r="E26" s="104"/>
      <c r="F26" s="104"/>
      <c r="G26" s="211"/>
      <c r="H26" s="718" t="s">
        <v>496</v>
      </c>
      <c r="I26" s="698"/>
      <c r="J26" s="641">
        <v>4</v>
      </c>
      <c r="K26" s="646">
        <v>0.75</v>
      </c>
      <c r="L26" s="646">
        <f t="shared" si="6"/>
        <v>0</v>
      </c>
      <c r="M26" s="697">
        <f t="shared" si="3"/>
        <v>0</v>
      </c>
      <c r="N26" s="404"/>
      <c r="O26" s="99"/>
      <c r="P26" s="642">
        <v>0</v>
      </c>
      <c r="Q26" s="642">
        <f t="shared" si="4"/>
        <v>0</v>
      </c>
      <c r="R26" s="692">
        <f t="shared" si="5"/>
        <v>0</v>
      </c>
      <c r="S26" s="695" t="e" cm="1">
        <f t="array" ref="S26">_xlfn.IFS(E26="Air",R26,E26="Sea",M26,E26="Air+Sea",M26+R26)</f>
        <v>#N/A</v>
      </c>
      <c r="T26" s="240"/>
    </row>
    <row r="27" spans="1:20" ht="19.5" customHeight="1" x14ac:dyDescent="0.25">
      <c r="A27" s="1131"/>
      <c r="B27" s="1072"/>
      <c r="C27" s="1079"/>
      <c r="D27" s="1079"/>
      <c r="E27" s="104"/>
      <c r="F27" s="104"/>
      <c r="G27" s="211"/>
      <c r="H27" s="718" t="s">
        <v>497</v>
      </c>
      <c r="I27" s="698"/>
      <c r="J27" s="641">
        <v>4</v>
      </c>
      <c r="K27" s="646">
        <v>0.75</v>
      </c>
      <c r="L27" s="646">
        <f t="shared" si="6"/>
        <v>0</v>
      </c>
      <c r="M27" s="697">
        <f t="shared" si="3"/>
        <v>0</v>
      </c>
      <c r="N27" s="404"/>
      <c r="O27" s="99"/>
      <c r="P27" s="642">
        <v>0</v>
      </c>
      <c r="Q27" s="642">
        <f t="shared" si="4"/>
        <v>0</v>
      </c>
      <c r="R27" s="692">
        <f t="shared" si="5"/>
        <v>0</v>
      </c>
      <c r="S27" s="695" t="e" cm="1">
        <f t="array" ref="S27">_xlfn.IFS(E27="Air",R27,E27="Sea",M27,E27="Air+Sea",M27+R27)</f>
        <v>#N/A</v>
      </c>
      <c r="T27" s="240"/>
    </row>
    <row r="28" spans="1:20" x14ac:dyDescent="0.25">
      <c r="A28" s="1131"/>
      <c r="B28" s="1133" t="s">
        <v>498</v>
      </c>
      <c r="C28" s="94" t="s">
        <v>183</v>
      </c>
      <c r="D28" s="94" t="s">
        <v>392</v>
      </c>
      <c r="E28" s="92" t="s">
        <v>11</v>
      </c>
      <c r="F28" s="473"/>
      <c r="G28" s="95">
        <v>60</v>
      </c>
      <c r="H28" s="506"/>
      <c r="I28" s="588"/>
      <c r="J28" s="116">
        <v>0.75</v>
      </c>
      <c r="K28" s="117">
        <v>0.75</v>
      </c>
      <c r="L28" s="117">
        <f t="shared" si="6"/>
        <v>45</v>
      </c>
      <c r="M28" s="120">
        <f t="shared" si="3"/>
        <v>60</v>
      </c>
      <c r="N28" s="188"/>
      <c r="O28" s="721"/>
      <c r="P28" s="118">
        <v>0</v>
      </c>
      <c r="Q28" s="118">
        <f t="shared" si="4"/>
        <v>0</v>
      </c>
      <c r="R28" s="125">
        <f t="shared" si="5"/>
        <v>0</v>
      </c>
      <c r="S28" s="370" cm="1">
        <f t="array" ref="S28">_xlfn.IFS(E28="Air",R28,E28="Sea",M28,E28="Air+Sea",M28+R28)</f>
        <v>60</v>
      </c>
      <c r="T28" s="240"/>
    </row>
    <row r="29" spans="1:20" x14ac:dyDescent="0.25">
      <c r="A29" s="1131"/>
      <c r="B29" s="1133"/>
      <c r="C29" s="94" t="s">
        <v>387</v>
      </c>
      <c r="D29" s="94" t="s">
        <v>205</v>
      </c>
      <c r="E29" s="92" t="s">
        <v>11</v>
      </c>
      <c r="F29" s="473"/>
      <c r="G29" s="95">
        <v>300</v>
      </c>
      <c r="H29" s="506"/>
      <c r="I29" s="588"/>
      <c r="J29" s="116">
        <v>0.75</v>
      </c>
      <c r="K29" s="117">
        <v>0.75</v>
      </c>
      <c r="L29" s="117">
        <f t="shared" si="6"/>
        <v>225</v>
      </c>
      <c r="M29" s="120">
        <f t="shared" si="3"/>
        <v>300</v>
      </c>
      <c r="N29" s="188"/>
      <c r="O29" s="721"/>
      <c r="P29" s="118">
        <v>0</v>
      </c>
      <c r="Q29" s="118">
        <f t="shared" si="4"/>
        <v>0</v>
      </c>
      <c r="R29" s="125">
        <f t="shared" si="5"/>
        <v>0</v>
      </c>
      <c r="S29" s="370" cm="1">
        <f t="array" ref="S29">_xlfn.IFS(E29="Air",R29,E29="Sea",M29,E29="Air+Sea",M29+R29)</f>
        <v>300</v>
      </c>
      <c r="T29" s="240"/>
    </row>
    <row r="30" spans="1:20" ht="18" customHeight="1" x14ac:dyDescent="0.25">
      <c r="A30" s="1131"/>
      <c r="B30" s="472" t="s">
        <v>182</v>
      </c>
      <c r="C30" s="94" t="s">
        <v>183</v>
      </c>
      <c r="D30" s="94" t="s">
        <v>185</v>
      </c>
      <c r="E30" s="92" t="s">
        <v>11</v>
      </c>
      <c r="F30" s="473"/>
      <c r="G30" s="95">
        <v>70</v>
      </c>
      <c r="H30" s="506"/>
      <c r="I30" s="588"/>
      <c r="J30" s="116">
        <v>0.75</v>
      </c>
      <c r="K30" s="117">
        <v>0.75</v>
      </c>
      <c r="L30" s="117">
        <f t="shared" si="6"/>
        <v>52.5</v>
      </c>
      <c r="M30" s="120">
        <f t="shared" si="3"/>
        <v>70</v>
      </c>
      <c r="N30" s="188"/>
      <c r="O30" s="721"/>
      <c r="P30" s="118">
        <v>0</v>
      </c>
      <c r="Q30" s="118">
        <f t="shared" si="4"/>
        <v>0</v>
      </c>
      <c r="R30" s="125">
        <f t="shared" si="5"/>
        <v>0</v>
      </c>
      <c r="S30" s="370" cm="1">
        <f t="array" ref="S30">_xlfn.IFS(E30="Air",R30,E30="Sea",M30,E30="Air+Sea",M30+R30)</f>
        <v>70</v>
      </c>
      <c r="T30" s="240"/>
    </row>
    <row r="31" spans="1:20" ht="18" customHeight="1" x14ac:dyDescent="0.25">
      <c r="A31" s="1131"/>
      <c r="B31" s="472" t="s">
        <v>126</v>
      </c>
      <c r="C31" s="94" t="s">
        <v>311</v>
      </c>
      <c r="D31" s="94" t="s">
        <v>127</v>
      </c>
      <c r="E31" s="92" t="s">
        <v>11</v>
      </c>
      <c r="F31" s="473"/>
      <c r="G31" s="95">
        <v>120</v>
      </c>
      <c r="H31" s="506" t="s">
        <v>594</v>
      </c>
      <c r="I31" s="588"/>
      <c r="J31" s="116">
        <v>0.75</v>
      </c>
      <c r="K31" s="117">
        <v>0.75</v>
      </c>
      <c r="L31" s="117">
        <f t="shared" si="6"/>
        <v>90</v>
      </c>
      <c r="M31" s="120">
        <f t="shared" si="3"/>
        <v>120</v>
      </c>
      <c r="N31" s="188"/>
      <c r="O31" s="721"/>
      <c r="P31" s="118">
        <v>0</v>
      </c>
      <c r="Q31" s="118">
        <f t="shared" si="4"/>
        <v>0</v>
      </c>
      <c r="R31" s="125">
        <f t="shared" si="5"/>
        <v>0</v>
      </c>
      <c r="S31" s="370" cm="1">
        <f t="array" ref="S31">_xlfn.IFS(E31="Air",R31,E31="Sea",M31,E31="Air+Sea",M31+R31)</f>
        <v>120</v>
      </c>
      <c r="T31" s="240"/>
    </row>
    <row r="32" spans="1:20" ht="20.25" customHeight="1" x14ac:dyDescent="0.25">
      <c r="A32" s="1131"/>
      <c r="B32" s="399" t="s">
        <v>500</v>
      </c>
      <c r="C32" s="99" t="s">
        <v>153</v>
      </c>
      <c r="D32" s="99" t="s">
        <v>501</v>
      </c>
      <c r="E32" s="99"/>
      <c r="F32" s="99"/>
      <c r="G32" s="100"/>
      <c r="H32" s="717"/>
      <c r="I32" s="404"/>
      <c r="J32" s="489"/>
      <c r="K32" s="646">
        <v>0.75</v>
      </c>
      <c r="L32" s="642">
        <f t="shared" si="6"/>
        <v>0</v>
      </c>
      <c r="M32" s="692">
        <f t="shared" si="3"/>
        <v>0</v>
      </c>
      <c r="N32" s="404"/>
      <c r="O32" s="99"/>
      <c r="P32" s="642">
        <v>0</v>
      </c>
      <c r="Q32" s="642">
        <f t="shared" si="4"/>
        <v>0</v>
      </c>
      <c r="R32" s="692">
        <f t="shared" si="5"/>
        <v>0</v>
      </c>
      <c r="S32" s="695" t="e" cm="1">
        <f t="array" ref="S32">_xlfn.IFS(E32="Air",R32,E32="Sea",M32,E32="Air+Sea",M32+R32)</f>
        <v>#N/A</v>
      </c>
    </row>
    <row r="33" spans="1:20" ht="20.25" customHeight="1" x14ac:dyDescent="0.25">
      <c r="A33" s="1131"/>
      <c r="B33" s="394" t="s">
        <v>558</v>
      </c>
      <c r="C33" s="97" t="s">
        <v>387</v>
      </c>
      <c r="D33" s="97" t="s">
        <v>503</v>
      </c>
      <c r="E33" s="97" t="s">
        <v>11</v>
      </c>
      <c r="F33" s="470"/>
      <c r="G33" s="98">
        <v>360</v>
      </c>
      <c r="H33" s="516"/>
      <c r="I33" s="623">
        <v>0.75</v>
      </c>
      <c r="J33" s="65">
        <v>0.75</v>
      </c>
      <c r="K33" s="121">
        <v>0.75</v>
      </c>
      <c r="L33" s="121">
        <f t="shared" si="6"/>
        <v>270</v>
      </c>
      <c r="M33" s="122">
        <f t="shared" si="3"/>
        <v>270</v>
      </c>
      <c r="N33" s="186"/>
      <c r="O33" s="721"/>
      <c r="P33" s="118">
        <v>0</v>
      </c>
      <c r="Q33" s="118">
        <f t="shared" si="4"/>
        <v>0</v>
      </c>
      <c r="R33" s="125">
        <f t="shared" si="5"/>
        <v>0</v>
      </c>
      <c r="S33" s="371" cm="1">
        <f t="array" ref="S33">_xlfn.IFS(E33="Air",R33,E33="Sea",M33,E33="Air+Sea",M33+R33)</f>
        <v>270</v>
      </c>
    </row>
    <row r="34" spans="1:20" x14ac:dyDescent="0.25">
      <c r="A34" s="1131"/>
      <c r="B34" s="472" t="s">
        <v>383</v>
      </c>
      <c r="C34" s="92" t="s">
        <v>183</v>
      </c>
      <c r="D34" s="94" t="s">
        <v>167</v>
      </c>
      <c r="E34" s="92" t="s">
        <v>11</v>
      </c>
      <c r="F34" s="473">
        <v>240</v>
      </c>
      <c r="G34" s="95">
        <v>560</v>
      </c>
      <c r="H34" s="506"/>
      <c r="I34" s="625"/>
      <c r="J34" s="116">
        <v>0.75</v>
      </c>
      <c r="K34" s="117">
        <v>0.75</v>
      </c>
      <c r="L34" s="117">
        <f t="shared" si="6"/>
        <v>420</v>
      </c>
      <c r="M34" s="120">
        <f t="shared" si="3"/>
        <v>560</v>
      </c>
      <c r="N34" s="189"/>
      <c r="O34" s="721"/>
      <c r="P34" s="118">
        <v>0</v>
      </c>
      <c r="Q34" s="118">
        <f t="shared" si="4"/>
        <v>0</v>
      </c>
      <c r="R34" s="125">
        <f t="shared" si="5"/>
        <v>0</v>
      </c>
      <c r="S34" s="370" cm="1">
        <f t="array" ref="S34">_xlfn.IFS(E34="Air",R34,E34="Sea",M34,E34="Air+Sea",M34+R34)</f>
        <v>560</v>
      </c>
      <c r="T34" s="240"/>
    </row>
    <row r="35" spans="1:20" x14ac:dyDescent="0.25">
      <c r="A35" s="1131"/>
      <c r="B35" s="1073" t="s">
        <v>152</v>
      </c>
      <c r="C35" s="99" t="s">
        <v>153</v>
      </c>
      <c r="D35" s="99" t="s">
        <v>380</v>
      </c>
      <c r="E35" s="99"/>
      <c r="F35" s="476"/>
      <c r="G35" s="100"/>
      <c r="H35" s="296"/>
      <c r="I35" s="186"/>
      <c r="J35" s="124"/>
      <c r="K35" s="646">
        <v>0.75</v>
      </c>
      <c r="L35" s="118">
        <f t="shared" si="6"/>
        <v>0</v>
      </c>
      <c r="M35" s="125">
        <f t="shared" si="3"/>
        <v>0</v>
      </c>
      <c r="N35" s="186"/>
      <c r="O35" s="721"/>
      <c r="P35" s="118">
        <v>0</v>
      </c>
      <c r="Q35" s="118">
        <f t="shared" si="4"/>
        <v>0</v>
      </c>
      <c r="R35" s="125">
        <f t="shared" si="5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1073"/>
      <c r="C36" s="99" t="s">
        <v>153</v>
      </c>
      <c r="D36" s="99" t="s">
        <v>154</v>
      </c>
      <c r="E36" s="99"/>
      <c r="F36" s="476"/>
      <c r="G36" s="100"/>
      <c r="H36" s="296"/>
      <c r="I36" s="186"/>
      <c r="J36" s="124"/>
      <c r="K36" s="646">
        <v>0.75</v>
      </c>
      <c r="L36" s="118">
        <f t="shared" si="6"/>
        <v>0</v>
      </c>
      <c r="M36" s="125">
        <f t="shared" si="3"/>
        <v>0</v>
      </c>
      <c r="N36" s="186"/>
      <c r="O36" s="721"/>
      <c r="P36" s="118">
        <v>0</v>
      </c>
      <c r="Q36" s="118">
        <f t="shared" si="4"/>
        <v>0</v>
      </c>
      <c r="R36" s="125">
        <f t="shared" si="5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381</v>
      </c>
      <c r="C37" s="99"/>
      <c r="D37" s="99"/>
      <c r="E37" s="99"/>
      <c r="F37" s="476"/>
      <c r="G37" s="100"/>
      <c r="H37" s="509"/>
      <c r="I37" s="186"/>
      <c r="J37" s="101"/>
      <c r="K37" s="646">
        <v>0.75</v>
      </c>
      <c r="L37" s="118">
        <f t="shared" si="6"/>
        <v>0</v>
      </c>
      <c r="M37" s="208">
        <f t="shared" si="3"/>
        <v>0</v>
      </c>
      <c r="N37" s="186"/>
      <c r="O37" s="719"/>
      <c r="P37" s="118">
        <v>0</v>
      </c>
      <c r="Q37" s="118">
        <f t="shared" si="4"/>
        <v>0</v>
      </c>
      <c r="R37" s="125">
        <f t="shared" si="5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 t="s">
        <v>384</v>
      </c>
      <c r="C38" s="99" t="s">
        <v>385</v>
      </c>
      <c r="D38" s="99" t="s">
        <v>386</v>
      </c>
      <c r="E38" s="99"/>
      <c r="F38" s="476"/>
      <c r="G38" s="100"/>
      <c r="H38" s="509"/>
      <c r="I38" s="186"/>
      <c r="J38" s="124"/>
      <c r="K38" s="646">
        <v>0.75</v>
      </c>
      <c r="L38" s="118">
        <f t="shared" si="6"/>
        <v>0</v>
      </c>
      <c r="M38" s="208">
        <f t="shared" si="3"/>
        <v>0</v>
      </c>
      <c r="N38" s="186"/>
      <c r="O38" s="721"/>
      <c r="P38" s="118">
        <v>0</v>
      </c>
      <c r="Q38" s="118">
        <f t="shared" si="4"/>
        <v>0</v>
      </c>
      <c r="R38" s="125">
        <f t="shared" si="5"/>
        <v>0</v>
      </c>
      <c r="S38" s="372" t="e" cm="1">
        <f t="array" ref="S38">_xlfn.IFS(E38="Air",R38,E38="Sea",M38,E38="Air+Sea",M38+R38)</f>
        <v>#N/A</v>
      </c>
      <c r="T38" s="240"/>
    </row>
    <row r="39" spans="1:20" ht="25.5" customHeight="1" x14ac:dyDescent="0.25">
      <c r="A39" s="1131"/>
      <c r="B39" s="399" t="s">
        <v>208</v>
      </c>
      <c r="C39" s="99" t="s">
        <v>407</v>
      </c>
      <c r="D39" s="99" t="s">
        <v>392</v>
      </c>
      <c r="E39" s="99"/>
      <c r="F39" s="99"/>
      <c r="G39" s="100"/>
      <c r="H39" s="717" t="s">
        <v>559</v>
      </c>
      <c r="I39" s="404"/>
      <c r="J39" s="489">
        <v>1</v>
      </c>
      <c r="K39" s="646">
        <v>0.75</v>
      </c>
      <c r="L39" s="642">
        <f t="shared" si="6"/>
        <v>0</v>
      </c>
      <c r="M39" s="692">
        <f t="shared" si="3"/>
        <v>0</v>
      </c>
      <c r="N39" s="188"/>
      <c r="O39" s="721"/>
      <c r="P39" s="118">
        <v>0</v>
      </c>
      <c r="Q39" s="118">
        <f t="shared" si="4"/>
        <v>0</v>
      </c>
      <c r="R39" s="125">
        <f t="shared" si="5"/>
        <v>0</v>
      </c>
      <c r="S39" s="695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399"/>
      <c r="C40" s="99" t="s">
        <v>407</v>
      </c>
      <c r="D40" s="99" t="s">
        <v>211</v>
      </c>
      <c r="E40" s="99"/>
      <c r="F40" s="99">
        <v>120</v>
      </c>
      <c r="G40" s="100"/>
      <c r="H40" s="717"/>
      <c r="I40" s="404"/>
      <c r="J40" s="489">
        <v>1</v>
      </c>
      <c r="K40" s="646">
        <v>0.75</v>
      </c>
      <c r="L40" s="642">
        <f t="shared" si="6"/>
        <v>0</v>
      </c>
      <c r="M40" s="692">
        <f t="shared" si="3"/>
        <v>0</v>
      </c>
      <c r="N40" s="188"/>
      <c r="O40" s="721"/>
      <c r="P40" s="118">
        <v>0</v>
      </c>
      <c r="Q40" s="118">
        <f t="shared" si="4"/>
        <v>0</v>
      </c>
      <c r="R40" s="125">
        <f t="shared" si="5"/>
        <v>0</v>
      </c>
      <c r="S40" s="695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472" t="s">
        <v>505</v>
      </c>
      <c r="C41" s="94" t="s">
        <v>183</v>
      </c>
      <c r="D41" s="94" t="s">
        <v>195</v>
      </c>
      <c r="E41" s="92" t="s">
        <v>11</v>
      </c>
      <c r="F41" s="473"/>
      <c r="G41" s="95">
        <v>175</v>
      </c>
      <c r="H41" s="506"/>
      <c r="I41" s="588"/>
      <c r="J41" s="116">
        <v>0.75</v>
      </c>
      <c r="K41" s="117">
        <v>0.75</v>
      </c>
      <c r="L41" s="117">
        <f t="shared" si="6"/>
        <v>131.25</v>
      </c>
      <c r="M41" s="120">
        <f t="shared" si="3"/>
        <v>175</v>
      </c>
      <c r="N41" s="188"/>
      <c r="O41" s="721"/>
      <c r="P41" s="118">
        <v>0</v>
      </c>
      <c r="Q41" s="118">
        <f t="shared" si="4"/>
        <v>0</v>
      </c>
      <c r="R41" s="125">
        <f t="shared" si="5"/>
        <v>0</v>
      </c>
      <c r="S41" s="370" cm="1">
        <f t="array" ref="S41">_xlfn.IFS(E41="Air",R41,E41="Sea",M41,E41="Air+Sea",M41+R41)</f>
        <v>175</v>
      </c>
      <c r="T41" s="240"/>
    </row>
    <row r="42" spans="1:20" x14ac:dyDescent="0.25">
      <c r="A42" s="1131"/>
      <c r="B42" s="1133" t="s">
        <v>190</v>
      </c>
      <c r="C42" s="94" t="s">
        <v>153</v>
      </c>
      <c r="D42" s="92" t="s">
        <v>388</v>
      </c>
      <c r="E42" s="92" t="s">
        <v>11</v>
      </c>
      <c r="F42" s="473">
        <v>50</v>
      </c>
      <c r="G42" s="95">
        <v>20</v>
      </c>
      <c r="H42" s="506"/>
      <c r="I42" s="625">
        <v>0.5</v>
      </c>
      <c r="J42" s="116">
        <v>0.75</v>
      </c>
      <c r="K42" s="117">
        <v>0.75</v>
      </c>
      <c r="L42" s="117">
        <f t="shared" si="6"/>
        <v>20</v>
      </c>
      <c r="M42" s="120">
        <f t="shared" si="3"/>
        <v>10</v>
      </c>
      <c r="N42" s="188"/>
      <c r="O42" s="721"/>
      <c r="P42" s="118">
        <v>0</v>
      </c>
      <c r="Q42" s="118">
        <f t="shared" si="4"/>
        <v>20</v>
      </c>
      <c r="R42" s="125">
        <f t="shared" si="5"/>
        <v>0</v>
      </c>
      <c r="S42" s="370" cm="1">
        <f t="array" ref="S42">_xlfn.IFS(E42="Air",R42,E42="Sea",M42,E42="Air+Sea",M42+R42)</f>
        <v>10</v>
      </c>
      <c r="T42" s="240"/>
    </row>
    <row r="43" spans="1:20" x14ac:dyDescent="0.25">
      <c r="A43" s="1131"/>
      <c r="B43" s="1133"/>
      <c r="C43" s="94" t="s">
        <v>153</v>
      </c>
      <c r="D43" s="94" t="s">
        <v>191</v>
      </c>
      <c r="E43" s="92" t="s">
        <v>11</v>
      </c>
      <c r="F43" s="473"/>
      <c r="G43" s="95">
        <v>40</v>
      </c>
      <c r="H43" s="506" t="s">
        <v>506</v>
      </c>
      <c r="I43" s="625">
        <v>0.5</v>
      </c>
      <c r="J43" s="116">
        <v>0.75</v>
      </c>
      <c r="K43" s="117">
        <v>0.75</v>
      </c>
      <c r="L43" s="117">
        <f t="shared" si="6"/>
        <v>40</v>
      </c>
      <c r="M43" s="120">
        <f t="shared" si="3"/>
        <v>20</v>
      </c>
      <c r="N43" s="188"/>
      <c r="O43" s="721"/>
      <c r="P43" s="118">
        <v>0</v>
      </c>
      <c r="Q43" s="118">
        <f t="shared" si="4"/>
        <v>40</v>
      </c>
      <c r="R43" s="125">
        <f t="shared" si="5"/>
        <v>0</v>
      </c>
      <c r="S43" s="370" cm="1">
        <f t="array" ref="S43">_xlfn.IFS(E43="Air",R43,E43="Sea",M43,E43="Air+Sea",M43+R43)</f>
        <v>20</v>
      </c>
      <c r="T43" s="240"/>
    </row>
    <row r="44" spans="1:20" x14ac:dyDescent="0.25">
      <c r="A44" s="1131"/>
      <c r="B44" s="399" t="s">
        <v>389</v>
      </c>
      <c r="C44" s="99" t="s">
        <v>390</v>
      </c>
      <c r="D44" s="99" t="s">
        <v>386</v>
      </c>
      <c r="E44" s="99"/>
      <c r="F44" s="476"/>
      <c r="G44" s="100"/>
      <c r="H44" s="509"/>
      <c r="I44" s="186"/>
      <c r="J44" s="124"/>
      <c r="K44" s="646">
        <v>0.75</v>
      </c>
      <c r="L44" s="118">
        <f t="shared" si="6"/>
        <v>0</v>
      </c>
      <c r="M44" s="208">
        <f t="shared" si="3"/>
        <v>0</v>
      </c>
      <c r="N44" s="186"/>
      <c r="O44" s="721"/>
      <c r="P44" s="118">
        <v>0</v>
      </c>
      <c r="Q44" s="118">
        <f t="shared" si="4"/>
        <v>0</v>
      </c>
      <c r="R44" s="125">
        <f t="shared" si="5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399" t="s">
        <v>381</v>
      </c>
      <c r="C45" s="99"/>
      <c r="D45" s="99"/>
      <c r="E45" s="99"/>
      <c r="F45" s="476"/>
      <c r="G45" s="100"/>
      <c r="H45" s="509"/>
      <c r="I45" s="186"/>
      <c r="J45" s="124"/>
      <c r="K45" s="646">
        <v>0.75</v>
      </c>
      <c r="L45" s="118">
        <f t="shared" si="6"/>
        <v>0</v>
      </c>
      <c r="M45" s="208">
        <f t="shared" si="3"/>
        <v>0</v>
      </c>
      <c r="N45" s="186"/>
      <c r="O45" s="721"/>
      <c r="P45" s="118">
        <v>0</v>
      </c>
      <c r="Q45" s="118">
        <f t="shared" si="4"/>
        <v>0</v>
      </c>
      <c r="R45" s="125">
        <f t="shared" si="5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131"/>
      <c r="B46" s="1133" t="s">
        <v>216</v>
      </c>
      <c r="C46" s="94" t="s">
        <v>183</v>
      </c>
      <c r="D46" s="94" t="s">
        <v>394</v>
      </c>
      <c r="E46" s="92" t="s">
        <v>11</v>
      </c>
      <c r="F46" s="473"/>
      <c r="G46" s="95">
        <v>25</v>
      </c>
      <c r="H46" s="506"/>
      <c r="I46" s="588"/>
      <c r="J46" s="116">
        <v>0.75</v>
      </c>
      <c r="K46" s="117">
        <v>0.75</v>
      </c>
      <c r="L46" s="117">
        <f t="shared" si="6"/>
        <v>18.75</v>
      </c>
      <c r="M46" s="120">
        <f t="shared" si="3"/>
        <v>25</v>
      </c>
      <c r="N46" s="188"/>
      <c r="O46" s="721"/>
      <c r="P46" s="118">
        <v>0</v>
      </c>
      <c r="Q46" s="118">
        <f t="shared" si="4"/>
        <v>0</v>
      </c>
      <c r="R46" s="125">
        <f t="shared" si="5"/>
        <v>0</v>
      </c>
      <c r="S46" s="370" cm="1">
        <f t="array" ref="S46">_xlfn.IFS(E46="Air",R46,E46="Sea",M46,E46="Air+Sea",M46+R46)</f>
        <v>25</v>
      </c>
      <c r="T46" s="240"/>
    </row>
    <row r="47" spans="1:20" ht="60.75" thickBot="1" x14ac:dyDescent="0.3">
      <c r="A47" s="1132"/>
      <c r="B47" s="1133"/>
      <c r="C47" s="94" t="s">
        <v>183</v>
      </c>
      <c r="D47" s="94" t="s">
        <v>217</v>
      </c>
      <c r="E47" s="92" t="s">
        <v>11</v>
      </c>
      <c r="F47" s="473">
        <v>420</v>
      </c>
      <c r="G47" s="95">
        <v>375</v>
      </c>
      <c r="H47" s="506" t="s">
        <v>507</v>
      </c>
      <c r="I47" s="588"/>
      <c r="J47" s="116">
        <v>0.75</v>
      </c>
      <c r="K47" s="117">
        <v>0.75</v>
      </c>
      <c r="L47" s="117">
        <f t="shared" si="6"/>
        <v>281.25</v>
      </c>
      <c r="M47" s="120">
        <f t="shared" si="3"/>
        <v>375</v>
      </c>
      <c r="N47" s="188"/>
      <c r="O47" s="721"/>
      <c r="P47" s="118">
        <v>0</v>
      </c>
      <c r="Q47" s="118">
        <f t="shared" si="4"/>
        <v>0</v>
      </c>
      <c r="R47" s="125">
        <f t="shared" si="5"/>
        <v>0</v>
      </c>
      <c r="S47" s="370" cm="1">
        <f t="array" ref="S47">_xlfn.IFS(E47="Air",R47,E47="Sea",M47,E47="Air+Sea",M47+R47)</f>
        <v>375</v>
      </c>
      <c r="T47" s="240"/>
    </row>
    <row r="48" spans="1:20" ht="38.25" customHeight="1" x14ac:dyDescent="0.25">
      <c r="A48" s="1130" t="s">
        <v>395</v>
      </c>
      <c r="B48" s="390" t="s">
        <v>224</v>
      </c>
      <c r="C48" s="92" t="s">
        <v>225</v>
      </c>
      <c r="D48" s="92" t="s">
        <v>224</v>
      </c>
      <c r="E48" s="92" t="s">
        <v>11</v>
      </c>
      <c r="F48" s="468"/>
      <c r="G48" s="93">
        <v>120</v>
      </c>
      <c r="H48" s="506"/>
      <c r="I48" s="622"/>
      <c r="J48" s="116">
        <v>0.75</v>
      </c>
      <c r="K48" s="117">
        <v>0.75</v>
      </c>
      <c r="L48" s="117">
        <f t="shared" si="6"/>
        <v>90</v>
      </c>
      <c r="M48" s="120">
        <f t="shared" si="3"/>
        <v>120</v>
      </c>
      <c r="N48" s="186"/>
      <c r="O48" s="721"/>
      <c r="P48" s="118">
        <v>0</v>
      </c>
      <c r="Q48" s="118">
        <f t="shared" si="4"/>
        <v>0</v>
      </c>
      <c r="R48" s="125">
        <f t="shared" si="5"/>
        <v>0</v>
      </c>
      <c r="S48" s="370" cm="1">
        <f t="array" ref="S48">_xlfn.IFS(E48="Air",R48,E48="Sea",M48,E48="Air+Sea",M48+R48)</f>
        <v>120</v>
      </c>
      <c r="T48" s="240"/>
    </row>
    <row r="49" spans="1:20" ht="38.25" customHeight="1" x14ac:dyDescent="0.25">
      <c r="A49" s="1131"/>
      <c r="B49" s="394" t="s">
        <v>659</v>
      </c>
      <c r="C49" s="97" t="s">
        <v>225</v>
      </c>
      <c r="D49" s="97" t="s">
        <v>511</v>
      </c>
      <c r="E49" s="97" t="s">
        <v>11</v>
      </c>
      <c r="F49" s="470"/>
      <c r="G49" s="98">
        <v>60</v>
      </c>
      <c r="H49" s="516"/>
      <c r="I49" s="623"/>
      <c r="J49" s="65">
        <v>0.75</v>
      </c>
      <c r="K49" s="121">
        <v>0.75</v>
      </c>
      <c r="L49" s="121">
        <f t="shared" si="6"/>
        <v>45</v>
      </c>
      <c r="M49" s="122">
        <f t="shared" si="3"/>
        <v>60</v>
      </c>
      <c r="N49" s="186"/>
      <c r="O49" s="721"/>
      <c r="P49" s="118">
        <v>0</v>
      </c>
      <c r="Q49" s="118">
        <f t="shared" si="4"/>
        <v>0</v>
      </c>
      <c r="R49" s="125">
        <f t="shared" si="5"/>
        <v>0</v>
      </c>
      <c r="S49" s="371" cm="1">
        <f t="array" ref="S49">_xlfn.IFS(E49="Air",R49,E49="Sea",M49,E49="Air+Sea",M49+R49)</f>
        <v>60</v>
      </c>
      <c r="T49" s="240"/>
    </row>
    <row r="50" spans="1:20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473"/>
      <c r="G50" s="95">
        <v>150</v>
      </c>
      <c r="H50" s="506"/>
      <c r="I50" s="588"/>
      <c r="J50" s="116">
        <v>0.75</v>
      </c>
      <c r="K50" s="117">
        <v>0.75</v>
      </c>
      <c r="L50" s="117">
        <f t="shared" si="6"/>
        <v>112.5</v>
      </c>
      <c r="M50" s="120">
        <f t="shared" si="3"/>
        <v>150</v>
      </c>
      <c r="N50" s="188"/>
      <c r="O50" s="721"/>
      <c r="P50" s="118">
        <v>0</v>
      </c>
      <c r="Q50" s="118">
        <f t="shared" si="4"/>
        <v>0</v>
      </c>
      <c r="R50" s="125">
        <f t="shared" si="5"/>
        <v>0</v>
      </c>
      <c r="S50" s="370" cm="1">
        <f t="array" ref="S50">_xlfn.IFS(E50="Air",R50,E50="Sea",M50,E50="Air+Sea",M50+R50)</f>
        <v>150</v>
      </c>
      <c r="T50" s="240"/>
    </row>
    <row r="51" spans="1:20" x14ac:dyDescent="0.25">
      <c r="A51" s="1131"/>
      <c r="B51" s="399" t="s">
        <v>232</v>
      </c>
      <c r="C51" s="99" t="s">
        <v>183</v>
      </c>
      <c r="D51" s="99" t="s">
        <v>232</v>
      </c>
      <c r="E51" s="99"/>
      <c r="F51" s="476"/>
      <c r="G51" s="100"/>
      <c r="H51" s="509" t="s">
        <v>522</v>
      </c>
      <c r="I51" s="186"/>
      <c r="J51" s="124"/>
      <c r="K51" s="646">
        <v>0.75</v>
      </c>
      <c r="L51" s="118">
        <f t="shared" si="6"/>
        <v>0</v>
      </c>
      <c r="M51" s="208">
        <f t="shared" si="3"/>
        <v>0</v>
      </c>
      <c r="N51" s="186"/>
      <c r="O51" s="721"/>
      <c r="P51" s="118">
        <v>0</v>
      </c>
      <c r="Q51" s="118">
        <f t="shared" si="4"/>
        <v>0</v>
      </c>
      <c r="R51" s="125">
        <f t="shared" si="5"/>
        <v>0</v>
      </c>
      <c r="S51" s="372" t="e" cm="1">
        <f t="array" ref="S51">_xlfn.IFS(E51="Air",R51,E51="Sea",M51,E51="Air+Sea",M51+R51)</f>
        <v>#N/A</v>
      </c>
      <c r="T51" s="240"/>
    </row>
    <row r="52" spans="1:20" x14ac:dyDescent="0.25">
      <c r="A52" s="1131"/>
      <c r="B52" s="394" t="s">
        <v>685</v>
      </c>
      <c r="C52" s="97" t="s">
        <v>225</v>
      </c>
      <c r="D52" s="97" t="s">
        <v>524</v>
      </c>
      <c r="E52" s="97" t="s">
        <v>11</v>
      </c>
      <c r="F52" s="470"/>
      <c r="G52" s="98">
        <v>60</v>
      </c>
      <c r="H52" s="516" t="s">
        <v>525</v>
      </c>
      <c r="I52" s="623"/>
      <c r="J52" s="65">
        <v>0.75</v>
      </c>
      <c r="K52" s="121">
        <v>0.75</v>
      </c>
      <c r="L52" s="121">
        <f t="shared" si="6"/>
        <v>45</v>
      </c>
      <c r="M52" s="122">
        <f t="shared" si="3"/>
        <v>60</v>
      </c>
      <c r="N52" s="186"/>
      <c r="O52" s="721"/>
      <c r="P52" s="118">
        <v>0</v>
      </c>
      <c r="Q52" s="118">
        <f t="shared" si="4"/>
        <v>0</v>
      </c>
      <c r="R52" s="125">
        <f t="shared" si="5"/>
        <v>0</v>
      </c>
      <c r="S52" s="371" cm="1">
        <f t="array" ref="S52">_xlfn.IFS(E52="Air",R52,E52="Sea",M52,E52="Air+Sea",M52+R52)</f>
        <v>60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473"/>
      <c r="G53" s="95">
        <v>60</v>
      </c>
      <c r="H53" s="506"/>
      <c r="I53" s="588"/>
      <c r="J53" s="116">
        <v>0.75</v>
      </c>
      <c r="K53" s="117">
        <v>0.75</v>
      </c>
      <c r="L53" s="117">
        <f t="shared" si="6"/>
        <v>45</v>
      </c>
      <c r="M53" s="120">
        <f t="shared" si="3"/>
        <v>60</v>
      </c>
      <c r="N53" s="188"/>
      <c r="O53" s="721"/>
      <c r="P53" s="118">
        <v>0</v>
      </c>
      <c r="Q53" s="118">
        <f t="shared" si="4"/>
        <v>0</v>
      </c>
      <c r="R53" s="125">
        <f t="shared" si="5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473"/>
      <c r="G54" s="95">
        <v>205</v>
      </c>
      <c r="H54" s="506"/>
      <c r="I54" s="588"/>
      <c r="J54" s="116">
        <v>0.75</v>
      </c>
      <c r="K54" s="117">
        <v>0.75</v>
      </c>
      <c r="L54" s="117">
        <f t="shared" si="6"/>
        <v>153.75</v>
      </c>
      <c r="M54" s="120">
        <f t="shared" si="3"/>
        <v>205</v>
      </c>
      <c r="N54" s="188"/>
      <c r="O54" s="721"/>
      <c r="P54" s="118">
        <v>0</v>
      </c>
      <c r="Q54" s="118">
        <f t="shared" si="4"/>
        <v>0</v>
      </c>
      <c r="R54" s="125">
        <f t="shared" si="5"/>
        <v>0</v>
      </c>
      <c r="S54" s="370" cm="1">
        <f t="array" ref="S54">_xlfn.IFS(E54="Air",R54,E54="Sea",M54,E54="Air+Sea",M54+R54)</f>
        <v>205</v>
      </c>
      <c r="T54" s="240"/>
    </row>
    <row r="55" spans="1:20" x14ac:dyDescent="0.25">
      <c r="A55" s="1131"/>
      <c r="B55" s="399" t="s">
        <v>240</v>
      </c>
      <c r="C55" s="99" t="s">
        <v>241</v>
      </c>
      <c r="D55" s="99" t="s">
        <v>240</v>
      </c>
      <c r="E55" s="99"/>
      <c r="F55" s="476"/>
      <c r="G55" s="100"/>
      <c r="H55" s="509"/>
      <c r="I55" s="186"/>
      <c r="J55" s="124"/>
      <c r="K55" s="646">
        <v>0.75</v>
      </c>
      <c r="L55" s="118">
        <f t="shared" si="6"/>
        <v>0</v>
      </c>
      <c r="M55" s="208">
        <f t="shared" si="3"/>
        <v>0</v>
      </c>
      <c r="N55" s="186"/>
      <c r="O55" s="721"/>
      <c r="P55" s="118">
        <v>0</v>
      </c>
      <c r="Q55" s="118">
        <f t="shared" si="4"/>
        <v>0</v>
      </c>
      <c r="R55" s="125">
        <f t="shared" si="5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131"/>
      <c r="B56" s="522" t="s">
        <v>253</v>
      </c>
      <c r="C56" s="409" t="s">
        <v>183</v>
      </c>
      <c r="D56" s="409" t="s">
        <v>253</v>
      </c>
      <c r="E56" s="104"/>
      <c r="F56" s="635"/>
      <c r="G56" s="542"/>
      <c r="H56" s="519"/>
      <c r="I56" s="628"/>
      <c r="J56" s="135">
        <v>5</v>
      </c>
      <c r="K56" s="646">
        <v>0.75</v>
      </c>
      <c r="L56" s="136">
        <f t="shared" si="6"/>
        <v>0</v>
      </c>
      <c r="M56" s="446">
        <f t="shared" si="3"/>
        <v>0</v>
      </c>
      <c r="N56" s="188"/>
      <c r="O56" s="721"/>
      <c r="P56" s="118">
        <v>0</v>
      </c>
      <c r="Q56" s="118">
        <f t="shared" si="4"/>
        <v>0</v>
      </c>
      <c r="R56" s="125">
        <f t="shared" si="5"/>
        <v>0</v>
      </c>
      <c r="S56" s="372" t="e" cm="1">
        <f t="array" ref="S56">_xlfn.IFS(E56="Air",R56,E56="Sea",M56,E56="Air+Sea",M56+R56)</f>
        <v>#N/A</v>
      </c>
      <c r="T56" s="240"/>
    </row>
    <row r="57" spans="1:20" x14ac:dyDescent="0.25">
      <c r="A57" s="1131"/>
      <c r="B57" s="1133" t="s">
        <v>258</v>
      </c>
      <c r="C57" s="94" t="s">
        <v>183</v>
      </c>
      <c r="D57" s="94" t="s">
        <v>397</v>
      </c>
      <c r="E57" s="92" t="s">
        <v>11</v>
      </c>
      <c r="F57" s="473"/>
      <c r="G57" s="95">
        <v>30</v>
      </c>
      <c r="H57" s="506"/>
      <c r="I57" s="588"/>
      <c r="J57" s="116">
        <v>0.75</v>
      </c>
      <c r="K57" s="117">
        <v>0.75</v>
      </c>
      <c r="L57" s="117">
        <f t="shared" si="6"/>
        <v>22.5</v>
      </c>
      <c r="M57" s="120">
        <f t="shared" si="3"/>
        <v>30</v>
      </c>
      <c r="N57" s="188"/>
      <c r="O57" s="721"/>
      <c r="P57" s="118">
        <v>0</v>
      </c>
      <c r="Q57" s="118">
        <f t="shared" si="4"/>
        <v>0</v>
      </c>
      <c r="R57" s="125">
        <f t="shared" si="5"/>
        <v>0</v>
      </c>
      <c r="S57" s="370" cm="1">
        <f t="array" ref="S57">_xlfn.IFS(E57="Air",R57,E57="Sea",M57,E57="Air+Sea",M57+R57)</f>
        <v>30</v>
      </c>
      <c r="T57" s="240"/>
    </row>
    <row r="58" spans="1:20" x14ac:dyDescent="0.25">
      <c r="A58" s="1131"/>
      <c r="B58" s="1133"/>
      <c r="C58" s="94" t="s">
        <v>183</v>
      </c>
      <c r="D58" s="94" t="s">
        <v>258</v>
      </c>
      <c r="E58" s="92" t="s">
        <v>11</v>
      </c>
      <c r="F58" s="473"/>
      <c r="G58" s="95">
        <v>90</v>
      </c>
      <c r="H58" s="506"/>
      <c r="I58" s="588"/>
      <c r="J58" s="116">
        <v>0.75</v>
      </c>
      <c r="K58" s="117">
        <v>0.75</v>
      </c>
      <c r="L58" s="117">
        <f t="shared" si="6"/>
        <v>67.5</v>
      </c>
      <c r="M58" s="120">
        <f t="shared" si="3"/>
        <v>90</v>
      </c>
      <c r="N58" s="188"/>
      <c r="O58" s="721"/>
      <c r="P58" s="118">
        <v>0</v>
      </c>
      <c r="Q58" s="118">
        <f t="shared" si="4"/>
        <v>0</v>
      </c>
      <c r="R58" s="125">
        <f t="shared" si="5"/>
        <v>0</v>
      </c>
      <c r="S58" s="370" cm="1">
        <f t="array" ref="S58">_xlfn.IFS(E58="Air",R58,E58="Sea",M58,E58="Air+Sea",M58+R58)</f>
        <v>90</v>
      </c>
      <c r="T58" s="240"/>
    </row>
    <row r="59" spans="1:20" ht="30" x14ac:dyDescent="0.25">
      <c r="A59" s="1131"/>
      <c r="B59" s="479" t="s">
        <v>687</v>
      </c>
      <c r="C59" s="102" t="s">
        <v>400</v>
      </c>
      <c r="D59" s="102" t="s">
        <v>688</v>
      </c>
      <c r="E59" s="97" t="s">
        <v>11</v>
      </c>
      <c r="F59" s="477"/>
      <c r="G59" s="96">
        <v>300</v>
      </c>
      <c r="H59" s="516" t="s">
        <v>689</v>
      </c>
      <c r="I59" s="609"/>
      <c r="J59" s="65">
        <v>0.75</v>
      </c>
      <c r="K59" s="121">
        <v>0.75</v>
      </c>
      <c r="L59" s="121">
        <f t="shared" ref="L59" si="7">IF(C59="APLL BK",G59,G59*J59)</f>
        <v>225</v>
      </c>
      <c r="M59" s="122">
        <f t="shared" ref="M59" si="8">IFERROR(IF(OR(E59="Sea",E59="Air+Sea"),IF(C59="APLL BK",G59*IF(I59="",1,I59),L59/K59*IF(I59="",1,I59)),0),0)</f>
        <v>300</v>
      </c>
      <c r="N59" s="188"/>
      <c r="O59" s="721"/>
      <c r="P59" s="118">
        <v>0</v>
      </c>
      <c r="Q59" s="118">
        <f t="shared" si="4"/>
        <v>0</v>
      </c>
      <c r="R59" s="125">
        <f t="shared" si="5"/>
        <v>0</v>
      </c>
      <c r="S59" s="371" cm="1">
        <f t="array" ref="S59">_xlfn.IFS(E59="Air",R59,E59="Sea",M59,E59="Air+Sea",M59+R59)</f>
        <v>300</v>
      </c>
      <c r="T59" s="240"/>
    </row>
    <row r="60" spans="1:20" ht="30" x14ac:dyDescent="0.25">
      <c r="A60" s="1131"/>
      <c r="B60" s="522" t="s">
        <v>398</v>
      </c>
      <c r="C60" s="409" t="s">
        <v>183</v>
      </c>
      <c r="D60" s="409" t="s">
        <v>260</v>
      </c>
      <c r="E60" s="104"/>
      <c r="F60" s="635"/>
      <c r="G60" s="542"/>
      <c r="H60" s="519"/>
      <c r="I60" s="628"/>
      <c r="J60" s="135">
        <v>5</v>
      </c>
      <c r="K60" s="646">
        <v>0.75</v>
      </c>
      <c r="L60" s="136">
        <f t="shared" si="6"/>
        <v>0</v>
      </c>
      <c r="M60" s="446">
        <f t="shared" si="3"/>
        <v>0</v>
      </c>
      <c r="N60" s="188"/>
      <c r="O60" s="721"/>
      <c r="P60" s="118">
        <v>0</v>
      </c>
      <c r="Q60" s="118">
        <f t="shared" si="4"/>
        <v>0</v>
      </c>
      <c r="R60" s="125">
        <f t="shared" si="5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399</v>
      </c>
      <c r="C61" s="99" t="s">
        <v>400</v>
      </c>
      <c r="D61" s="99" t="s">
        <v>386</v>
      </c>
      <c r="E61" s="99"/>
      <c r="F61" s="476"/>
      <c r="G61" s="100"/>
      <c r="H61" s="509"/>
      <c r="I61" s="186"/>
      <c r="J61" s="124"/>
      <c r="K61" s="646">
        <v>0.75</v>
      </c>
      <c r="L61" s="118">
        <f t="shared" si="6"/>
        <v>0</v>
      </c>
      <c r="M61" s="208">
        <f t="shared" si="3"/>
        <v>0</v>
      </c>
      <c r="N61" s="186"/>
      <c r="O61" s="721"/>
      <c r="P61" s="118">
        <v>0</v>
      </c>
      <c r="Q61" s="118">
        <f t="shared" si="4"/>
        <v>0</v>
      </c>
      <c r="R61" s="125">
        <f t="shared" si="5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401</v>
      </c>
      <c r="C62" s="99" t="s">
        <v>183</v>
      </c>
      <c r="D62" s="99" t="s">
        <v>386</v>
      </c>
      <c r="E62" s="99"/>
      <c r="F62" s="476"/>
      <c r="G62" s="100"/>
      <c r="H62" s="509"/>
      <c r="I62" s="186"/>
      <c r="J62" s="124"/>
      <c r="K62" s="646">
        <v>0.75</v>
      </c>
      <c r="L62" s="118">
        <f t="shared" si="6"/>
        <v>0</v>
      </c>
      <c r="M62" s="208">
        <f t="shared" si="3"/>
        <v>0</v>
      </c>
      <c r="N62" s="186"/>
      <c r="O62" s="721"/>
      <c r="P62" s="118">
        <v>0</v>
      </c>
      <c r="Q62" s="118">
        <f t="shared" si="4"/>
        <v>0</v>
      </c>
      <c r="R62" s="125">
        <f t="shared" si="5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402</v>
      </c>
      <c r="C63" s="99" t="s">
        <v>153</v>
      </c>
      <c r="D63" s="99" t="s">
        <v>386</v>
      </c>
      <c r="E63" s="99"/>
      <c r="F63" s="476"/>
      <c r="G63" s="100"/>
      <c r="H63" s="509"/>
      <c r="I63" s="186"/>
      <c r="J63" s="124"/>
      <c r="K63" s="646">
        <v>0.75</v>
      </c>
      <c r="L63" s="118">
        <f t="shared" si="6"/>
        <v>0</v>
      </c>
      <c r="M63" s="208">
        <f t="shared" si="3"/>
        <v>0</v>
      </c>
      <c r="N63" s="186"/>
      <c r="O63" s="721"/>
      <c r="P63" s="118">
        <v>0</v>
      </c>
      <c r="Q63" s="118">
        <f t="shared" si="4"/>
        <v>0</v>
      </c>
      <c r="R63" s="125">
        <f t="shared" si="5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399" t="s">
        <v>403</v>
      </c>
      <c r="C64" s="99" t="s">
        <v>266</v>
      </c>
      <c r="D64" s="99"/>
      <c r="E64" s="99"/>
      <c r="F64" s="476"/>
      <c r="G64" s="100"/>
      <c r="H64" s="509"/>
      <c r="I64" s="186"/>
      <c r="J64" s="124"/>
      <c r="K64" s="646">
        <v>0.75</v>
      </c>
      <c r="L64" s="118">
        <f t="shared" si="6"/>
        <v>0</v>
      </c>
      <c r="M64" s="208">
        <f t="shared" si="3"/>
        <v>0</v>
      </c>
      <c r="N64" s="186"/>
      <c r="O64" s="721"/>
      <c r="P64" s="118">
        <v>0</v>
      </c>
      <c r="Q64" s="118">
        <f t="shared" si="4"/>
        <v>0</v>
      </c>
      <c r="R64" s="125">
        <f t="shared" si="5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1133" t="s">
        <v>269</v>
      </c>
      <c r="C65" s="94" t="s">
        <v>404</v>
      </c>
      <c r="D65" s="94" t="s">
        <v>405</v>
      </c>
      <c r="E65" s="92" t="s">
        <v>11</v>
      </c>
      <c r="F65" s="473"/>
      <c r="G65" s="95">
        <v>30</v>
      </c>
      <c r="H65" s="506"/>
      <c r="I65" s="588"/>
      <c r="J65" s="116">
        <v>0.75</v>
      </c>
      <c r="K65" s="117">
        <v>0.75</v>
      </c>
      <c r="L65" s="117">
        <f t="shared" si="6"/>
        <v>22.5</v>
      </c>
      <c r="M65" s="120">
        <f t="shared" si="3"/>
        <v>30</v>
      </c>
      <c r="N65" s="188"/>
      <c r="O65" s="721"/>
      <c r="P65" s="118">
        <v>0</v>
      </c>
      <c r="Q65" s="118">
        <f t="shared" si="4"/>
        <v>0</v>
      </c>
      <c r="R65" s="125">
        <f t="shared" si="5"/>
        <v>0</v>
      </c>
      <c r="S65" s="370" cm="1">
        <f t="array" ref="S65">_xlfn.IFS(E65="Air",R65,E65="Sea",M65,E65="Air+Sea",M65+R65)</f>
        <v>30</v>
      </c>
      <c r="T65" s="240"/>
    </row>
    <row r="66" spans="1:20" x14ac:dyDescent="0.25">
      <c r="A66" s="1131"/>
      <c r="B66" s="1133"/>
      <c r="C66" s="94" t="s">
        <v>404</v>
      </c>
      <c r="D66" s="94" t="s">
        <v>269</v>
      </c>
      <c r="E66" s="92" t="s">
        <v>11</v>
      </c>
      <c r="F66" s="473">
        <v>260</v>
      </c>
      <c r="G66" s="95">
        <v>260</v>
      </c>
      <c r="H66" s="506" t="s">
        <v>686</v>
      </c>
      <c r="I66" s="588"/>
      <c r="J66" s="116">
        <v>0.75</v>
      </c>
      <c r="K66" s="117">
        <v>0.75</v>
      </c>
      <c r="L66" s="117">
        <f t="shared" si="6"/>
        <v>195</v>
      </c>
      <c r="M66" s="120">
        <f t="shared" si="3"/>
        <v>260</v>
      </c>
      <c r="N66" s="188"/>
      <c r="O66" s="721"/>
      <c r="P66" s="118">
        <v>0</v>
      </c>
      <c r="Q66" s="118">
        <f t="shared" si="4"/>
        <v>0</v>
      </c>
      <c r="R66" s="125">
        <f t="shared" si="5"/>
        <v>0</v>
      </c>
      <c r="S66" s="370" cm="1">
        <f t="array" ref="S66">_xlfn.IFS(E66="Air",R66,E66="Sea",M66,E66="Air+Sea",M66+R66)</f>
        <v>260</v>
      </c>
      <c r="T66" s="240"/>
    </row>
    <row r="67" spans="1:20" x14ac:dyDescent="0.25">
      <c r="A67" s="1131"/>
      <c r="B67" s="399" t="s">
        <v>406</v>
      </c>
      <c r="C67" s="99" t="s">
        <v>407</v>
      </c>
      <c r="D67" s="99"/>
      <c r="E67" s="99"/>
      <c r="F67" s="476"/>
      <c r="G67" s="100"/>
      <c r="H67" s="509"/>
      <c r="I67" s="186"/>
      <c r="J67" s="124"/>
      <c r="K67" s="646">
        <v>0.75</v>
      </c>
      <c r="L67" s="118">
        <f t="shared" si="6"/>
        <v>0</v>
      </c>
      <c r="M67" s="208">
        <f t="shared" si="3"/>
        <v>0</v>
      </c>
      <c r="N67" s="186"/>
      <c r="O67" s="721"/>
      <c r="P67" s="118">
        <v>0</v>
      </c>
      <c r="Q67" s="118">
        <f t="shared" si="4"/>
        <v>0</v>
      </c>
      <c r="R67" s="125">
        <f t="shared" si="5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472" t="s">
        <v>274</v>
      </c>
      <c r="C68" s="94" t="s">
        <v>266</v>
      </c>
      <c r="D68" s="94" t="s">
        <v>274</v>
      </c>
      <c r="E68" s="92" t="s">
        <v>11</v>
      </c>
      <c r="F68" s="473">
        <v>60</v>
      </c>
      <c r="G68" s="95">
        <v>60</v>
      </c>
      <c r="H68" s="506"/>
      <c r="I68" s="622"/>
      <c r="J68" s="116">
        <v>0.75</v>
      </c>
      <c r="K68" s="117">
        <v>0.75</v>
      </c>
      <c r="L68" s="117">
        <f t="shared" si="6"/>
        <v>45</v>
      </c>
      <c r="M68" s="120">
        <f t="shared" si="3"/>
        <v>60</v>
      </c>
      <c r="N68" s="186"/>
      <c r="O68" s="721"/>
      <c r="P68" s="118">
        <v>0</v>
      </c>
      <c r="Q68" s="118">
        <f t="shared" si="4"/>
        <v>0</v>
      </c>
      <c r="R68" s="125">
        <f t="shared" si="5"/>
        <v>0</v>
      </c>
      <c r="S68" s="370" cm="1">
        <f t="array" ref="S68">_xlfn.IFS(E68="Air",R68,E68="Sea",M68,E68="Air+Sea",M68+R68)</f>
        <v>60</v>
      </c>
      <c r="T68" s="240"/>
    </row>
    <row r="69" spans="1:20" x14ac:dyDescent="0.25">
      <c r="A69" s="1131"/>
      <c r="B69" s="1134" t="s">
        <v>664</v>
      </c>
      <c r="C69" s="102" t="s">
        <v>183</v>
      </c>
      <c r="D69" s="102" t="s">
        <v>665</v>
      </c>
      <c r="E69" s="97" t="s">
        <v>11</v>
      </c>
      <c r="F69" s="102">
        <v>60</v>
      </c>
      <c r="G69" s="96">
        <v>60</v>
      </c>
      <c r="H69" s="516"/>
      <c r="I69" s="623"/>
      <c r="J69" s="65">
        <v>0.75</v>
      </c>
      <c r="K69" s="121">
        <v>0.75</v>
      </c>
      <c r="L69" s="121">
        <f t="shared" si="6"/>
        <v>45</v>
      </c>
      <c r="M69" s="122">
        <f t="shared" si="3"/>
        <v>60</v>
      </c>
      <c r="N69" s="186"/>
      <c r="O69" s="721"/>
      <c r="P69" s="118">
        <v>0</v>
      </c>
      <c r="Q69" s="118">
        <f t="shared" si="4"/>
        <v>0</v>
      </c>
      <c r="R69" s="125">
        <f t="shared" si="5"/>
        <v>0</v>
      </c>
      <c r="S69" s="371" cm="1">
        <f t="array" ref="S69">_xlfn.IFS(E69="Air",R69,E69="Sea",M69,E69="Air+Sea",M69+R69)</f>
        <v>60</v>
      </c>
      <c r="T69" s="240"/>
    </row>
    <row r="70" spans="1:20" ht="30" x14ac:dyDescent="0.25">
      <c r="A70" s="1131"/>
      <c r="B70" s="1134"/>
      <c r="C70" s="102" t="s">
        <v>266</v>
      </c>
      <c r="D70" s="102" t="s">
        <v>534</v>
      </c>
      <c r="E70" s="97" t="s">
        <v>11</v>
      </c>
      <c r="F70" s="477"/>
      <c r="G70" s="96">
        <v>180</v>
      </c>
      <c r="H70" s="516"/>
      <c r="I70" s="623"/>
      <c r="J70" s="65">
        <v>0.75</v>
      </c>
      <c r="K70" s="121">
        <v>0.75</v>
      </c>
      <c r="L70" s="121">
        <f t="shared" si="6"/>
        <v>135</v>
      </c>
      <c r="M70" s="122">
        <f t="shared" si="3"/>
        <v>180</v>
      </c>
      <c r="N70" s="186"/>
      <c r="O70" s="721"/>
      <c r="P70" s="118">
        <v>0</v>
      </c>
      <c r="Q70" s="118">
        <f t="shared" si="4"/>
        <v>0</v>
      </c>
      <c r="R70" s="125">
        <f t="shared" si="5"/>
        <v>0</v>
      </c>
      <c r="S70" s="371" cm="1">
        <f t="array" ref="S70">_xlfn.IFS(E70="Air",R70,E70="Sea",M70,E70="Air+Sea",M70+R70)</f>
        <v>180</v>
      </c>
      <c r="T70" s="240"/>
    </row>
    <row r="71" spans="1:20" ht="30" x14ac:dyDescent="0.25">
      <c r="A71" s="1131"/>
      <c r="B71" s="1134"/>
      <c r="C71" s="102" t="s">
        <v>266</v>
      </c>
      <c r="D71" s="102" t="s">
        <v>535</v>
      </c>
      <c r="E71" s="97" t="s">
        <v>11</v>
      </c>
      <c r="F71" s="477"/>
      <c r="G71" s="96">
        <v>180</v>
      </c>
      <c r="H71" s="516"/>
      <c r="I71" s="623"/>
      <c r="J71" s="65">
        <v>0.75</v>
      </c>
      <c r="K71" s="121">
        <v>0.75</v>
      </c>
      <c r="L71" s="121">
        <f t="shared" si="6"/>
        <v>135</v>
      </c>
      <c r="M71" s="122">
        <f t="shared" si="3"/>
        <v>180</v>
      </c>
      <c r="N71" s="186"/>
      <c r="O71" s="721"/>
      <c r="P71" s="118">
        <v>0</v>
      </c>
      <c r="Q71" s="118">
        <f t="shared" si="4"/>
        <v>0</v>
      </c>
      <c r="R71" s="125">
        <f t="shared" si="5"/>
        <v>0</v>
      </c>
      <c r="S71" s="371" cm="1">
        <f t="array" ref="S71">_xlfn.IFS(E71="Air",R71,E71="Sea",M71,E71="Air+Sea",M71+R71)</f>
        <v>180</v>
      </c>
      <c r="T71" s="240"/>
    </row>
    <row r="72" spans="1:20" x14ac:dyDescent="0.25">
      <c r="A72" s="1131"/>
      <c r="B72" s="399" t="s">
        <v>408</v>
      </c>
      <c r="C72" s="99" t="s">
        <v>153</v>
      </c>
      <c r="D72" s="99" t="s">
        <v>386</v>
      </c>
      <c r="E72" s="99"/>
      <c r="F72" s="476"/>
      <c r="G72" s="100"/>
      <c r="H72" s="509"/>
      <c r="I72" s="186"/>
      <c r="J72" s="124"/>
      <c r="K72" s="646">
        <v>0.75</v>
      </c>
      <c r="L72" s="118">
        <f t="shared" si="6"/>
        <v>0</v>
      </c>
      <c r="M72" s="208">
        <f t="shared" si="3"/>
        <v>0</v>
      </c>
      <c r="N72" s="186"/>
      <c r="O72" s="721"/>
      <c r="P72" s="118">
        <v>0</v>
      </c>
      <c r="Q72" s="118">
        <f t="shared" si="4"/>
        <v>0</v>
      </c>
      <c r="R72" s="125">
        <f t="shared" si="5"/>
        <v>0</v>
      </c>
      <c r="S72" s="372" t="e" cm="1">
        <f t="array" ref="S72">_xlfn.IFS(E72="Air",R72,E72="Sea",M72,E72="Air+Sea",M72+R72)</f>
        <v>#N/A</v>
      </c>
      <c r="T72" s="240"/>
    </row>
    <row r="73" spans="1:20" ht="15.75" thickBot="1" x14ac:dyDescent="0.3">
      <c r="A73" s="1132"/>
      <c r="B73" s="399" t="s">
        <v>381</v>
      </c>
      <c r="C73" s="99"/>
      <c r="D73" s="99" t="s">
        <v>386</v>
      </c>
      <c r="E73" s="99"/>
      <c r="F73" s="476"/>
      <c r="G73" s="100"/>
      <c r="H73" s="509"/>
      <c r="I73" s="186"/>
      <c r="J73" s="124"/>
      <c r="K73" s="646">
        <v>0.75</v>
      </c>
      <c r="L73" s="118">
        <f t="shared" si="6"/>
        <v>0</v>
      </c>
      <c r="M73" s="208">
        <f t="shared" si="3"/>
        <v>0</v>
      </c>
      <c r="N73" s="186"/>
      <c r="O73" s="721"/>
      <c r="P73" s="118">
        <v>0</v>
      </c>
      <c r="Q73" s="118">
        <f t="shared" si="4"/>
        <v>0</v>
      </c>
      <c r="R73" s="125">
        <f t="shared" si="5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0" t="s">
        <v>409</v>
      </c>
      <c r="B74" s="399" t="s">
        <v>289</v>
      </c>
      <c r="C74" s="99" t="s">
        <v>410</v>
      </c>
      <c r="D74" s="99" t="s">
        <v>291</v>
      </c>
      <c r="E74" s="99"/>
      <c r="F74" s="99"/>
      <c r="G74" s="100"/>
      <c r="H74" s="509"/>
      <c r="I74" s="186"/>
      <c r="J74" s="124"/>
      <c r="K74" s="646">
        <v>0.75</v>
      </c>
      <c r="L74" s="118">
        <f t="shared" si="6"/>
        <v>0</v>
      </c>
      <c r="M74" s="208">
        <f t="shared" si="3"/>
        <v>0</v>
      </c>
      <c r="N74" s="186"/>
      <c r="O74" s="721"/>
      <c r="P74" s="118">
        <v>0</v>
      </c>
      <c r="Q74" s="118">
        <f t="shared" si="4"/>
        <v>0</v>
      </c>
      <c r="R74" s="125">
        <f t="shared" si="5"/>
        <v>0</v>
      </c>
      <c r="S74" s="372" t="e" cm="1">
        <f t="array" ref="S74">_xlfn.IFS(E74="Air",R74,E74="Sea",M74,E74="Air+Sea",M74+R74)</f>
        <v>#N/A</v>
      </c>
      <c r="T74" s="240"/>
    </row>
    <row r="75" spans="1:20" x14ac:dyDescent="0.25">
      <c r="A75" s="1131"/>
      <c r="B75" s="1133" t="s">
        <v>411</v>
      </c>
      <c r="C75" s="94" t="s">
        <v>266</v>
      </c>
      <c r="D75" s="94" t="s">
        <v>412</v>
      </c>
      <c r="E75" s="92" t="s">
        <v>11</v>
      </c>
      <c r="F75" s="473"/>
      <c r="G75" s="95">
        <v>20</v>
      </c>
      <c r="H75" s="506"/>
      <c r="I75" s="588"/>
      <c r="J75" s="116">
        <v>0.75</v>
      </c>
      <c r="K75" s="117">
        <v>0.75</v>
      </c>
      <c r="L75" s="117">
        <f t="shared" si="6"/>
        <v>15</v>
      </c>
      <c r="M75" s="120">
        <f t="shared" si="3"/>
        <v>20</v>
      </c>
      <c r="N75" s="188"/>
      <c r="O75" s="721"/>
      <c r="P75" s="118">
        <v>0</v>
      </c>
      <c r="Q75" s="118">
        <f t="shared" si="4"/>
        <v>0</v>
      </c>
      <c r="R75" s="125">
        <f t="shared" si="5"/>
        <v>0</v>
      </c>
      <c r="S75" s="370" cm="1">
        <f t="array" ref="S75">_xlfn.IFS(E75="Air",R75,E75="Sea",M75,E75="Air+Sea",M75+R75)</f>
        <v>20</v>
      </c>
      <c r="T75" s="240"/>
    </row>
    <row r="76" spans="1:20" x14ac:dyDescent="0.25">
      <c r="A76" s="1131"/>
      <c r="B76" s="1133"/>
      <c r="C76" s="94" t="s">
        <v>266</v>
      </c>
      <c r="D76" s="94" t="s">
        <v>306</v>
      </c>
      <c r="E76" s="92" t="s">
        <v>11</v>
      </c>
      <c r="F76" s="473"/>
      <c r="G76" s="95">
        <v>140</v>
      </c>
      <c r="H76" s="506"/>
      <c r="I76" s="588"/>
      <c r="J76" s="116">
        <v>0.75</v>
      </c>
      <c r="K76" s="117">
        <v>0.75</v>
      </c>
      <c r="L76" s="117">
        <f t="shared" si="6"/>
        <v>105</v>
      </c>
      <c r="M76" s="120">
        <f t="shared" si="3"/>
        <v>140</v>
      </c>
      <c r="N76" s="188"/>
      <c r="O76" s="721"/>
      <c r="P76" s="118">
        <v>0</v>
      </c>
      <c r="Q76" s="118">
        <f t="shared" si="4"/>
        <v>0</v>
      </c>
      <c r="R76" s="125">
        <f t="shared" si="5"/>
        <v>0</v>
      </c>
      <c r="S76" s="370" cm="1">
        <f t="array" ref="S76">_xlfn.IFS(E76="Air",R76,E76="Sea",M76,E76="Air+Sea",M76+R76)</f>
        <v>140</v>
      </c>
      <c r="T76" s="240"/>
    </row>
    <row r="77" spans="1:20" ht="14.25" customHeight="1" thickBot="1" x14ac:dyDescent="0.3">
      <c r="A77" s="1132"/>
      <c r="B77" s="399" t="s">
        <v>381</v>
      </c>
      <c r="C77" s="99"/>
      <c r="D77" s="99"/>
      <c r="E77" s="99"/>
      <c r="F77" s="476"/>
      <c r="G77" s="100"/>
      <c r="H77" s="509"/>
      <c r="I77" s="186"/>
      <c r="J77" s="124"/>
      <c r="K77" s="646">
        <v>0.75</v>
      </c>
      <c r="L77" s="118">
        <f t="shared" si="6"/>
        <v>0</v>
      </c>
      <c r="M77" s="208">
        <f t="shared" si="3"/>
        <v>0</v>
      </c>
      <c r="N77" s="186"/>
      <c r="O77" s="721"/>
      <c r="P77" s="118">
        <v>0</v>
      </c>
      <c r="Q77" s="194">
        <f t="shared" si="4"/>
        <v>0</v>
      </c>
      <c r="R77" s="125">
        <f t="shared" si="5"/>
        <v>0</v>
      </c>
      <c r="S77" s="372" t="e" cm="1">
        <f t="array" ref="S77">_xlfn.IFS(E77="Air",R77,E77="Sea",M77,E77="Air+Sea",M77+R77)</f>
        <v>#N/A</v>
      </c>
      <c r="T77" s="240"/>
    </row>
    <row r="78" spans="1:20" x14ac:dyDescent="0.25">
      <c r="A78" s="1088" t="s">
        <v>413</v>
      </c>
      <c r="B78" s="399" t="s">
        <v>381</v>
      </c>
      <c r="C78" s="99"/>
      <c r="D78" s="99"/>
      <c r="E78" s="99"/>
      <c r="F78" s="476"/>
      <c r="G78" s="100"/>
      <c r="H78" s="509"/>
      <c r="I78" s="186"/>
      <c r="J78" s="124"/>
      <c r="K78" s="646">
        <v>0.75</v>
      </c>
      <c r="L78" s="118">
        <f t="shared" si="6"/>
        <v>0</v>
      </c>
      <c r="M78" s="208">
        <f t="shared" si="3"/>
        <v>0</v>
      </c>
      <c r="N78" s="186"/>
      <c r="O78" s="721"/>
      <c r="P78" s="118">
        <v>0</v>
      </c>
      <c r="Q78" s="194">
        <f t="shared" ref="Q78:Q91" si="9">IF(C78="APLL BK",G78,G78*O78)</f>
        <v>0</v>
      </c>
      <c r="R78" s="125">
        <f t="shared" ref="R78:R91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s="36" customFormat="1" x14ac:dyDescent="0.25">
      <c r="A79" s="1089"/>
      <c r="B79" s="405" t="s">
        <v>414</v>
      </c>
      <c r="C79" s="173" t="s">
        <v>317</v>
      </c>
      <c r="D79" s="173" t="s">
        <v>318</v>
      </c>
      <c r="E79" s="173" t="s">
        <v>11</v>
      </c>
      <c r="F79" s="173"/>
      <c r="G79" s="209">
        <v>870</v>
      </c>
      <c r="H79" s="523"/>
      <c r="I79" s="700"/>
      <c r="J79" s="138">
        <v>0.125</v>
      </c>
      <c r="K79" s="139">
        <v>0.75</v>
      </c>
      <c r="L79" s="139">
        <f t="shared" si="6"/>
        <v>108.75</v>
      </c>
      <c r="M79" s="210">
        <f t="shared" si="3"/>
        <v>145</v>
      </c>
      <c r="N79" s="186"/>
      <c r="O79" s="721"/>
      <c r="P79" s="118">
        <v>0</v>
      </c>
      <c r="Q79" s="194">
        <f t="shared" si="9"/>
        <v>0</v>
      </c>
      <c r="R79" s="125">
        <f t="shared" si="10"/>
        <v>0</v>
      </c>
      <c r="S79" s="373" cm="1">
        <f t="array" ref="S79">_xlfn.IFS(E79="Air",R79,E79="Sea",M79,E79="Air+Sea",M79+R79)</f>
        <v>145</v>
      </c>
      <c r="T79" s="240"/>
    </row>
    <row r="80" spans="1:20" x14ac:dyDescent="0.25">
      <c r="A80" s="1089"/>
      <c r="B80" s="107" t="s">
        <v>415</v>
      </c>
      <c r="C80" s="108" t="s">
        <v>404</v>
      </c>
      <c r="D80" s="108" t="s">
        <v>416</v>
      </c>
      <c r="E80" s="108" t="s">
        <v>11</v>
      </c>
      <c r="F80" s="482"/>
      <c r="G80" s="109">
        <v>240</v>
      </c>
      <c r="H80" s="523"/>
      <c r="I80" s="701"/>
      <c r="J80" s="139">
        <v>2</v>
      </c>
      <c r="K80" s="139">
        <v>0.75</v>
      </c>
      <c r="L80" s="139">
        <f t="shared" si="6"/>
        <v>480</v>
      </c>
      <c r="M80" s="140">
        <f t="shared" si="3"/>
        <v>640</v>
      </c>
      <c r="N80" s="190"/>
      <c r="O80" s="721"/>
      <c r="P80" s="118">
        <v>0</v>
      </c>
      <c r="Q80" s="194">
        <f t="shared" si="9"/>
        <v>0</v>
      </c>
      <c r="R80" s="125">
        <f t="shared" si="10"/>
        <v>0</v>
      </c>
      <c r="S80" s="373" cm="1">
        <f t="array" ref="S80">_xlfn.IFS(E80="Air",R80,E80="Sea",M80,E80="Air+Sea",M80+R80)</f>
        <v>640</v>
      </c>
      <c r="T80" s="240"/>
    </row>
    <row r="81" spans="1:21" x14ac:dyDescent="0.25">
      <c r="A81" s="1089"/>
      <c r="B81" s="107" t="s">
        <v>417</v>
      </c>
      <c r="C81" s="108" t="s">
        <v>418</v>
      </c>
      <c r="D81" s="108" t="s">
        <v>419</v>
      </c>
      <c r="E81" s="108" t="s">
        <v>11</v>
      </c>
      <c r="F81" s="482"/>
      <c r="G81" s="109">
        <v>240</v>
      </c>
      <c r="H81" s="523"/>
      <c r="I81" s="701"/>
      <c r="J81" s="139">
        <v>1</v>
      </c>
      <c r="K81" s="139">
        <v>0.75</v>
      </c>
      <c r="L81" s="139">
        <f t="shared" si="6"/>
        <v>240</v>
      </c>
      <c r="M81" s="140">
        <f t="shared" si="3"/>
        <v>320</v>
      </c>
      <c r="N81" s="190"/>
      <c r="O81" s="721"/>
      <c r="P81" s="118">
        <v>0</v>
      </c>
      <c r="Q81" s="194">
        <f t="shared" si="9"/>
        <v>0</v>
      </c>
      <c r="R81" s="125">
        <f t="shared" si="10"/>
        <v>0</v>
      </c>
      <c r="S81" s="373" cm="1">
        <f t="array" ref="S81">_xlfn.IFS(E81="Air",R81,E81="Sea",M81,E81="Air+Sea",M81+R81)</f>
        <v>320</v>
      </c>
      <c r="T81" s="240"/>
    </row>
    <row r="82" spans="1:21" x14ac:dyDescent="0.25">
      <c r="A82" s="1089"/>
      <c r="B82" s="399" t="s">
        <v>420</v>
      </c>
      <c r="C82" s="99" t="s">
        <v>404</v>
      </c>
      <c r="D82" s="99"/>
      <c r="E82" s="99"/>
      <c r="F82" s="476"/>
      <c r="G82" s="100"/>
      <c r="H82" s="509"/>
      <c r="I82" s="186"/>
      <c r="J82" s="124"/>
      <c r="K82" s="646">
        <v>0.75</v>
      </c>
      <c r="L82" s="118">
        <f t="shared" si="6"/>
        <v>0</v>
      </c>
      <c r="M82" s="208">
        <f t="shared" ref="M82:M91" si="11">IFERROR(IF(OR(E82="Sea",E82="Air+Sea"),IF(C82="APLL BK",G82*IF(I82="",1,I82),L82/K82*IF(I82="",1,I82)),0),0)</f>
        <v>0</v>
      </c>
      <c r="N82" s="186"/>
      <c r="O82" s="721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089"/>
      <c r="B83" s="399" t="s">
        <v>421</v>
      </c>
      <c r="C83" s="99" t="s">
        <v>404</v>
      </c>
      <c r="D83" s="99"/>
      <c r="E83" s="99"/>
      <c r="F83" s="476"/>
      <c r="G83" s="100"/>
      <c r="H83" s="509"/>
      <c r="I83" s="186"/>
      <c r="J83" s="124"/>
      <c r="K83" s="646">
        <v>0.75</v>
      </c>
      <c r="L83" s="118">
        <f t="shared" si="6"/>
        <v>0</v>
      </c>
      <c r="M83" s="208">
        <f t="shared" si="11"/>
        <v>0</v>
      </c>
      <c r="N83" s="186"/>
      <c r="O83" s="721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089"/>
      <c r="B84" s="399" t="s">
        <v>422</v>
      </c>
      <c r="C84" s="99" t="s">
        <v>404</v>
      </c>
      <c r="D84" s="99"/>
      <c r="E84" s="99"/>
      <c r="F84" s="476"/>
      <c r="G84" s="100"/>
      <c r="H84" s="509"/>
      <c r="I84" s="186"/>
      <c r="J84" s="124"/>
      <c r="K84" s="646">
        <v>0.75</v>
      </c>
      <c r="L84" s="118">
        <f t="shared" si="6"/>
        <v>0</v>
      </c>
      <c r="M84" s="208">
        <f t="shared" si="11"/>
        <v>0</v>
      </c>
      <c r="N84" s="186"/>
      <c r="O84" s="721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089"/>
      <c r="B85" s="399" t="s">
        <v>423</v>
      </c>
      <c r="C85" s="99" t="s">
        <v>424</v>
      </c>
      <c r="D85" s="99"/>
      <c r="E85" s="99"/>
      <c r="F85" s="476"/>
      <c r="G85" s="100"/>
      <c r="H85" s="509"/>
      <c r="I85" s="186"/>
      <c r="J85" s="124"/>
      <c r="K85" s="646">
        <v>0.75</v>
      </c>
      <c r="L85" s="118">
        <f t="shared" si="6"/>
        <v>0</v>
      </c>
      <c r="M85" s="208">
        <f t="shared" si="11"/>
        <v>0</v>
      </c>
      <c r="N85" s="186"/>
      <c r="O85" s="721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089"/>
      <c r="B86" s="399" t="s">
        <v>425</v>
      </c>
      <c r="C86" s="99" t="s">
        <v>311</v>
      </c>
      <c r="D86" s="99"/>
      <c r="E86" s="99"/>
      <c r="F86" s="476"/>
      <c r="G86" s="100"/>
      <c r="H86" s="509"/>
      <c r="I86" s="186"/>
      <c r="J86" s="124"/>
      <c r="K86" s="646">
        <v>0.75</v>
      </c>
      <c r="L86" s="118">
        <f t="shared" si="6"/>
        <v>0</v>
      </c>
      <c r="M86" s="208">
        <f t="shared" si="11"/>
        <v>0</v>
      </c>
      <c r="N86" s="186"/>
      <c r="O86" s="721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089"/>
      <c r="B87" s="399" t="s">
        <v>426</v>
      </c>
      <c r="C87" s="99" t="s">
        <v>407</v>
      </c>
      <c r="D87" s="99"/>
      <c r="E87" s="99"/>
      <c r="F87" s="476"/>
      <c r="G87" s="100"/>
      <c r="H87" s="509"/>
      <c r="I87" s="186"/>
      <c r="J87" s="124"/>
      <c r="K87" s="646">
        <v>0.75</v>
      </c>
      <c r="L87" s="118">
        <f t="shared" si="6"/>
        <v>0</v>
      </c>
      <c r="M87" s="208">
        <f t="shared" si="11"/>
        <v>0</v>
      </c>
      <c r="N87" s="186"/>
      <c r="O87" s="721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089"/>
      <c r="B88" s="399" t="s">
        <v>427</v>
      </c>
      <c r="C88" s="99" t="s">
        <v>428</v>
      </c>
      <c r="D88" s="99"/>
      <c r="E88" s="99"/>
      <c r="F88" s="476"/>
      <c r="G88" s="100"/>
      <c r="H88" s="509"/>
      <c r="I88" s="186"/>
      <c r="J88" s="124"/>
      <c r="K88" s="646">
        <v>0.75</v>
      </c>
      <c r="L88" s="118">
        <f t="shared" si="6"/>
        <v>0</v>
      </c>
      <c r="M88" s="208">
        <f t="shared" si="11"/>
        <v>0</v>
      </c>
      <c r="N88" s="186"/>
      <c r="O88" s="721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1" x14ac:dyDescent="0.25">
      <c r="A89" s="1089"/>
      <c r="B89" s="399" t="s">
        <v>429</v>
      </c>
      <c r="C89" s="99" t="s">
        <v>407</v>
      </c>
      <c r="D89" s="99"/>
      <c r="E89" s="99"/>
      <c r="F89" s="476"/>
      <c r="G89" s="100"/>
      <c r="H89" s="509"/>
      <c r="I89" s="186"/>
      <c r="J89" s="124"/>
      <c r="K89" s="646">
        <v>0.75</v>
      </c>
      <c r="L89" s="118">
        <f t="shared" ref="L89:L91" si="12">IF(C89="APLL BK",G89,G89*J89)</f>
        <v>0</v>
      </c>
      <c r="M89" s="208">
        <f t="shared" si="11"/>
        <v>0</v>
      </c>
      <c r="N89" s="186"/>
      <c r="O89" s="721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1" s="36" customFormat="1" x14ac:dyDescent="0.25">
      <c r="A90" s="1089"/>
      <c r="B90" s="399" t="s">
        <v>430</v>
      </c>
      <c r="C90" s="99" t="s">
        <v>431</v>
      </c>
      <c r="D90" s="99"/>
      <c r="E90" s="99"/>
      <c r="F90" s="99"/>
      <c r="G90" s="100"/>
      <c r="H90" s="509"/>
      <c r="I90" s="186"/>
      <c r="J90" s="124"/>
      <c r="K90" s="646">
        <v>0.75</v>
      </c>
      <c r="L90" s="118">
        <f t="shared" si="12"/>
        <v>0</v>
      </c>
      <c r="M90" s="208">
        <f t="shared" si="11"/>
        <v>0</v>
      </c>
      <c r="N90" s="186"/>
      <c r="O90" s="721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1" ht="30.75" thickBot="1" x14ac:dyDescent="0.3">
      <c r="A91" s="1089"/>
      <c r="B91" s="179" t="s">
        <v>432</v>
      </c>
      <c r="C91" s="180" t="s">
        <v>433</v>
      </c>
      <c r="D91" s="180"/>
      <c r="E91" s="180" t="s">
        <v>11</v>
      </c>
      <c r="F91" s="495"/>
      <c r="G91" s="181">
        <v>500</v>
      </c>
      <c r="H91" s="527"/>
      <c r="I91" s="702"/>
      <c r="J91" s="182">
        <v>0.5</v>
      </c>
      <c r="K91" s="183">
        <v>0.75</v>
      </c>
      <c r="L91" s="183">
        <f t="shared" si="12"/>
        <v>250</v>
      </c>
      <c r="M91" s="184">
        <f t="shared" si="11"/>
        <v>333.33333333333331</v>
      </c>
      <c r="N91" s="696"/>
      <c r="O91" s="723"/>
      <c r="P91" s="200">
        <v>0</v>
      </c>
      <c r="Q91" s="339">
        <f t="shared" si="9"/>
        <v>0</v>
      </c>
      <c r="R91" s="201">
        <f t="shared" si="10"/>
        <v>0</v>
      </c>
      <c r="S91" s="374" cm="1">
        <f t="array" ref="S91">_xlfn.IFS(E91="Air",R91,E91="Sea",M91,E91="Air+Sea",M91+R91)</f>
        <v>333.33333333333331</v>
      </c>
      <c r="T91" s="240"/>
    </row>
    <row r="92" spans="1:21" ht="15.75" thickBot="1" x14ac:dyDescent="0.3">
      <c r="A92" s="310"/>
      <c r="I92" s="160"/>
      <c r="M92" s="172"/>
      <c r="N92" s="160"/>
      <c r="S92" s="205"/>
    </row>
    <row r="93" spans="1:21" ht="47.25" customHeight="1" x14ac:dyDescent="0.25">
      <c r="A93" s="310"/>
      <c r="I93" s="312"/>
      <c r="J93" s="66" t="s">
        <v>434</v>
      </c>
      <c r="K93" s="243">
        <f>IF([2]Booking_SGN!$B$2="SGN",INDEX([2]!volume,MATCH($I$11,[2]!customer,0),MATCH([2]Booking_SGN!$C$3,[2]!week,0)),0)</f>
        <v>1</v>
      </c>
      <c r="L93" s="243">
        <f>SUM(L13:L91)</f>
        <v>5608.75</v>
      </c>
      <c r="M93" s="244">
        <f>SUM(M13:M91)</f>
        <v>7143.333333333333</v>
      </c>
      <c r="N93" s="160"/>
      <c r="O93" s="38" t="s">
        <v>434</v>
      </c>
      <c r="P93" s="243">
        <f>IF([2]Booking_SGN!$B$2="SGN",INDEX([2]!volume,MATCH($N$11,[2]!customer,0),MATCH([2]Booking_SGN!$C$3,[2]!week,0)),0)</f>
        <v>0</v>
      </c>
      <c r="Q93" s="243">
        <f>SUM(Q13:Q92)</f>
        <v>105</v>
      </c>
      <c r="R93" s="244">
        <f>SUM(R13:R91)</f>
        <v>0</v>
      </c>
      <c r="S93" s="245">
        <f t="shared" ref="S93:S94" si="13">R93+M93</f>
        <v>7143.333333333333</v>
      </c>
      <c r="T93" s="246"/>
    </row>
    <row r="94" spans="1:21" ht="15.75" thickBot="1" x14ac:dyDescent="0.3">
      <c r="A94" s="310"/>
      <c r="I94" s="160"/>
      <c r="J94" s="67" t="s">
        <v>435</v>
      </c>
      <c r="K94" s="72"/>
      <c r="L94" s="72"/>
      <c r="M94" s="247">
        <f>M93*K93/40/3600</f>
        <v>4.9606481481481474E-2</v>
      </c>
      <c r="N94" s="161"/>
      <c r="O94" s="39" t="s">
        <v>435</v>
      </c>
      <c r="P94" s="72"/>
      <c r="Q94" s="72"/>
      <c r="R94" s="247">
        <f>R93*P93/40/3600</f>
        <v>0</v>
      </c>
      <c r="S94" s="248">
        <f t="shared" si="13"/>
        <v>4.9606481481481474E-2</v>
      </c>
      <c r="T94" s="249"/>
    </row>
    <row r="95" spans="1:21" ht="15.75" thickBot="1" x14ac:dyDescent="0.3">
      <c r="A95" s="310"/>
      <c r="I95" s="162"/>
      <c r="J95" s="145"/>
      <c r="K95" s="72"/>
      <c r="L95" s="72"/>
      <c r="M95" s="165"/>
      <c r="N95" s="162"/>
      <c r="O95" s="258"/>
      <c r="P95" s="72"/>
      <c r="Q95" s="72"/>
      <c r="R95" s="72"/>
      <c r="S95" s="166"/>
    </row>
    <row r="96" spans="1:21" ht="18.75" customHeight="1" x14ac:dyDescent="0.25">
      <c r="A96" s="483"/>
      <c r="B96" s="484"/>
      <c r="C96" s="484"/>
      <c r="D96" s="484"/>
      <c r="E96" s="484"/>
      <c r="F96" s="484"/>
      <c r="H96" s="484"/>
      <c r="I96" s="485"/>
      <c r="K96" s="867"/>
      <c r="L96" s="867"/>
      <c r="M96" s="168"/>
      <c r="N96" s="486"/>
      <c r="O96" s="232"/>
      <c r="P96" s="881"/>
      <c r="Q96" s="169"/>
      <c r="R96" s="169"/>
      <c r="S96" s="170"/>
      <c r="T96" s="240"/>
      <c r="U96" s="484"/>
    </row>
    <row r="97" spans="1:21" ht="18.75" customHeight="1" thickBot="1" x14ac:dyDescent="0.3">
      <c r="A97" s="487"/>
      <c r="B97" s="484"/>
      <c r="C97" s="484"/>
      <c r="D97" s="484"/>
      <c r="E97" s="484"/>
      <c r="F97" s="484"/>
      <c r="H97" s="484"/>
      <c r="I97" s="485"/>
      <c r="K97" s="867"/>
      <c r="L97" s="867"/>
      <c r="M97" s="168"/>
      <c r="N97" s="485"/>
      <c r="O97" s="231"/>
      <c r="P97" s="867"/>
      <c r="Q97" s="168"/>
      <c r="R97" s="168"/>
      <c r="S97" s="171"/>
      <c r="T97" s="240"/>
      <c r="U97" s="484"/>
    </row>
    <row r="98" spans="1:21" ht="36.75" customHeight="1" x14ac:dyDescent="0.25">
      <c r="A98" s="310"/>
      <c r="I98" s="160"/>
      <c r="J98" s="66" t="s">
        <v>486</v>
      </c>
      <c r="K98" s="243">
        <f>IF([2]Booking_SGN!$B$2="SGN",INDEX([2]!volume,MATCH($I$11,[2]!customer,0),MATCH([2]Booking_SGN!$C$3,[2]!week,0)),0)</f>
        <v>1</v>
      </c>
      <c r="L98" s="243">
        <f>SUM(L96:L97)</f>
        <v>0</v>
      </c>
      <c r="M98" s="243">
        <f>SUM(M96:M97)</f>
        <v>0</v>
      </c>
      <c r="N98" s="160"/>
      <c r="O98" s="66" t="s">
        <v>486</v>
      </c>
      <c r="P98" s="882">
        <f>IF([2]Booking_SGN!$B$2="SGN",INDEX([2]!volume,MATCH($N$11,[2]!customer,0),MATCH([2]Booking_SGN!$C$3,[2]!week,0)),0)</f>
        <v>0</v>
      </c>
      <c r="Q98" s="882">
        <f>SUM(Q96:Q97)</f>
        <v>0</v>
      </c>
      <c r="R98" s="883">
        <f>SUM(R96:R97)</f>
        <v>0</v>
      </c>
      <c r="S98" s="884">
        <f t="shared" ref="S98:S103" si="14">R98+M98</f>
        <v>0</v>
      </c>
      <c r="T98" s="246"/>
    </row>
    <row r="99" spans="1:21" ht="15.75" thickBot="1" x14ac:dyDescent="0.3">
      <c r="B99" s="311"/>
      <c r="I99" s="160"/>
      <c r="J99" s="67" t="s">
        <v>435</v>
      </c>
      <c r="K99" s="72"/>
      <c r="L99" s="72"/>
      <c r="M99" s="256">
        <f>M98*K98/40/3600</f>
        <v>0</v>
      </c>
      <c r="N99" s="160"/>
      <c r="O99" s="67" t="s">
        <v>435</v>
      </c>
      <c r="P99" s="885"/>
      <c r="Q99" s="885"/>
      <c r="R99" s="886">
        <f>R98*P98/40/3600</f>
        <v>0</v>
      </c>
      <c r="S99" s="887">
        <f t="shared" si="14"/>
        <v>0</v>
      </c>
      <c r="T99" s="255"/>
    </row>
    <row r="100" spans="1:21" x14ac:dyDescent="0.25">
      <c r="B100" s="311"/>
      <c r="I100" s="160"/>
      <c r="J100" s="69"/>
      <c r="N100" s="160"/>
      <c r="O100" s="69"/>
      <c r="R100" s="172"/>
      <c r="S100" s="172"/>
    </row>
    <row r="101" spans="1:21" ht="15.75" thickBot="1" x14ac:dyDescent="0.3">
      <c r="B101" s="311"/>
      <c r="I101" s="160"/>
      <c r="J101" s="69"/>
      <c r="N101" s="160"/>
      <c r="O101" s="69"/>
      <c r="R101" s="172"/>
      <c r="S101" s="172"/>
    </row>
    <row r="102" spans="1:21" ht="29.1" customHeight="1" x14ac:dyDescent="0.25">
      <c r="B102" s="311"/>
      <c r="I102" s="160"/>
      <c r="J102" s="66" t="s">
        <v>487</v>
      </c>
      <c r="K102" s="243">
        <f>IF([2]Booking_SGN!$B$2="SGN",INDEX([2]!volume,MATCH($I$11,[2]!customer,0),MATCH([2]Booking_SGN!$C$3,[2]!week,0)),0)</f>
        <v>1</v>
      </c>
      <c r="L102" s="243">
        <f>L98+L93</f>
        <v>5608.75</v>
      </c>
      <c r="M102" s="243">
        <f>M98+M93</f>
        <v>7143.333333333333</v>
      </c>
      <c r="N102" s="160"/>
      <c r="O102" s="66" t="s">
        <v>487</v>
      </c>
      <c r="P102" s="243">
        <f>IF([2]Booking_SGN!$B$2="SGN",INDEX([2]!volume,MATCH($N$11,[2]!customer,0),MATCH([2]Booking_SGN!$C$3,[2]!week,0)),0)</f>
        <v>0</v>
      </c>
      <c r="Q102" s="243">
        <f>Q98+Q93</f>
        <v>105</v>
      </c>
      <c r="R102" s="244">
        <f>R98+R93</f>
        <v>0</v>
      </c>
      <c r="S102" s="884">
        <f t="shared" si="14"/>
        <v>7143.333333333333</v>
      </c>
      <c r="T102" s="257"/>
    </row>
    <row r="103" spans="1:21" ht="45.95" customHeight="1" thickBot="1" x14ac:dyDescent="0.3">
      <c r="B103" s="311"/>
      <c r="I103" s="160"/>
      <c r="J103" s="67" t="s">
        <v>488</v>
      </c>
      <c r="K103" s="72"/>
      <c r="L103" s="72"/>
      <c r="M103" s="256">
        <f>M99+M94</f>
        <v>4.9606481481481474E-2</v>
      </c>
      <c r="N103" s="160"/>
      <c r="O103" s="67" t="s">
        <v>488</v>
      </c>
      <c r="P103" s="72"/>
      <c r="Q103" s="72"/>
      <c r="R103" s="254">
        <f>R99+R94</f>
        <v>0</v>
      </c>
      <c r="S103" s="887">
        <f t="shared" si="14"/>
        <v>4.9606481481481474E-2</v>
      </c>
      <c r="T103" s="255"/>
    </row>
    <row r="104" spans="1:21" x14ac:dyDescent="0.25">
      <c r="I104" s="160"/>
      <c r="J104" s="69"/>
      <c r="N104" s="160"/>
      <c r="O104" s="69"/>
      <c r="R104" s="172"/>
      <c r="S104" s="172"/>
    </row>
    <row r="105" spans="1:21" x14ac:dyDescent="0.25">
      <c r="I105" s="160"/>
      <c r="J105" s="70" t="s">
        <v>489</v>
      </c>
      <c r="K105" s="872"/>
      <c r="L105" s="873"/>
      <c r="M105" s="873"/>
      <c r="N105" s="160"/>
      <c r="O105" s="70" t="s">
        <v>489</v>
      </c>
      <c r="P105" s="872"/>
      <c r="Q105" s="873"/>
      <c r="R105" s="888"/>
      <c r="S105" s="172"/>
    </row>
    <row r="106" spans="1:21" ht="30" x14ac:dyDescent="0.25">
      <c r="I106" s="160"/>
      <c r="J106" s="71" t="s">
        <v>490</v>
      </c>
      <c r="K106" s="874"/>
      <c r="L106" s="875"/>
      <c r="M106" s="875"/>
      <c r="N106" s="160"/>
      <c r="O106" s="71" t="s">
        <v>490</v>
      </c>
      <c r="P106" s="874"/>
      <c r="Q106" s="875"/>
      <c r="R106" s="889"/>
      <c r="S106" s="165"/>
    </row>
    <row r="107" spans="1:21" x14ac:dyDescent="0.25">
      <c r="B107" s="128"/>
      <c r="C107" s="128"/>
      <c r="D107" s="128"/>
      <c r="I107" s="162"/>
      <c r="J107" s="145"/>
      <c r="K107" s="72"/>
      <c r="L107" s="72"/>
      <c r="M107" s="72"/>
      <c r="N107" s="162"/>
      <c r="O107" s="145"/>
      <c r="P107" s="72"/>
      <c r="Q107" s="72"/>
      <c r="R107" s="165"/>
      <c r="S107" s="890"/>
    </row>
  </sheetData>
  <sheetProtection algorithmName="SHA-512" hashValue="mAngb0DzP9VXZLIw3RZM8FHdQstaVmwA/Akx2xxSXvUUbFFHPKkgAR8CkJk+WUSHFzm9db8j9LRHcNgEPXYa/Q==" saltValue="ipM6gH6gqC0folA9WOiADw==" spinCount="100000" sheet="1" objects="1" scenarios="1" insertRows="0" sort="0" autoFilter="0"/>
  <autoFilter ref="A12:V91" xr:uid="{800D1D39-FF5B-4BEB-99C4-AB74E60F831E}"/>
  <mergeCells count="20">
    <mergeCell ref="B75:B76"/>
    <mergeCell ref="B69:B71"/>
    <mergeCell ref="B57:B58"/>
    <mergeCell ref="A48:A73"/>
    <mergeCell ref="A78:A91"/>
    <mergeCell ref="B65:B66"/>
    <mergeCell ref="A74:A77"/>
    <mergeCell ref="A10:S10"/>
    <mergeCell ref="I11:M11"/>
    <mergeCell ref="N11:R11"/>
    <mergeCell ref="B20:B21"/>
    <mergeCell ref="B24:B27"/>
    <mergeCell ref="C24:C27"/>
    <mergeCell ref="D24:D27"/>
    <mergeCell ref="A13:A18"/>
    <mergeCell ref="A19:A47"/>
    <mergeCell ref="B28:B29"/>
    <mergeCell ref="B35:B36"/>
    <mergeCell ref="B42:B43"/>
    <mergeCell ref="B46:B47"/>
  </mergeCells>
  <conditionalFormatting sqref="I13 N13:N24 I19:I24 I28:I31 N28:N31 I33:I36 I41:I43 I46:I60">
    <cfRule type="notContainsBlanks" dxfId="44" priority="10">
      <formula>LEN(TRIM(I13))&gt;0</formula>
    </cfRule>
  </conditionalFormatting>
  <conditionalFormatting sqref="N33:N97 I64:I97">
    <cfRule type="notContainsBlanks" dxfId="43" priority="1">
      <formula>LEN(TRIM(I33))&gt;0</formula>
    </cfRule>
  </conditionalFormatting>
  <dataValidations disablePrompts="1" count="4">
    <dataValidation type="list" allowBlank="1" showInputMessage="1" showErrorMessage="1" sqref="C104 C108:C1048576 C11 C97:C98" xr:uid="{740C75B5-320E-46C7-B1C3-FA642ED9974B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00:C103 B5:B8" xr:uid="{821551F5-6D1A-4457-863C-B53E4BD6AFE2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00:F104 E11:E1048576 D5:E8" xr:uid="{7E51CEFA-AED9-4B75-93E4-CF8E38F84274}">
      <formula1>"Air,Sea,Air+Sea"</formula1>
    </dataValidation>
    <dataValidation type="list" allowBlank="1" showInputMessage="1" showErrorMessage="1" sqref="C12:C24 C28:C96" xr:uid="{A605190A-61BA-4724-B79A-B8702F54407B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4244-3755-4A47-ACD5-595673B01D79}">
  <sheetPr codeName="Sheet15">
    <tabColor rgb="FF92D050"/>
  </sheetPr>
  <dimension ref="A1:U141"/>
  <sheetViews>
    <sheetView showGridLines="0" zoomScale="55" zoomScaleNormal="55" workbookViewId="0">
      <selection activeCell="P13" sqref="P13:P92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2.71093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85546875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1" style="195" customWidth="1"/>
    <col min="15" max="15" width="11" style="151" customWidth="1"/>
    <col min="16" max="18" width="11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22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LIICO - Sea</v>
      </c>
      <c r="J11" s="1067"/>
      <c r="K11" s="1067"/>
      <c r="L11" s="1067"/>
      <c r="M11" s="1068"/>
      <c r="N11" s="1066" t="str">
        <f>_xlfn.CONCAT($A$10," ","-"," ","Air")</f>
        <v>LIICO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14.45" customHeight="1" x14ac:dyDescent="0.25">
      <c r="A13" s="1130" t="s">
        <v>369</v>
      </c>
      <c r="B13" s="387" t="s">
        <v>115</v>
      </c>
      <c r="C13" s="175" t="s">
        <v>153</v>
      </c>
      <c r="D13" s="175" t="s">
        <v>670</v>
      </c>
      <c r="E13" s="175" t="s">
        <v>11</v>
      </c>
      <c r="F13" s="175">
        <v>60</v>
      </c>
      <c r="G13" s="176">
        <v>45</v>
      </c>
      <c r="H13" s="591" t="s">
        <v>590</v>
      </c>
      <c r="I13" s="621"/>
      <c r="J13" s="62"/>
      <c r="K13" s="177">
        <v>0.05</v>
      </c>
      <c r="L13" s="177">
        <f t="shared" ref="L13" si="0">IF(C13="APLL BK",G13,G13*J13)</f>
        <v>45</v>
      </c>
      <c r="M13" s="178">
        <f t="shared" ref="M13" si="1">IFERROR(IF(OR(E13="Sea",E13="Air+Sea"),IF(C13="APLL BK",G13*IF(I13="",1,I13),L13/K13*IF(I13="",1,I13)),0),0)</f>
        <v>45</v>
      </c>
      <c r="N13" s="619"/>
      <c r="O13" s="490"/>
      <c r="P13" s="202">
        <v>0.05</v>
      </c>
      <c r="Q13" s="336">
        <f t="shared" ref="Q13" si="2">IF(C13="APLL BK",G13,G13*O13)</f>
        <v>45</v>
      </c>
      <c r="R13" s="203">
        <f t="shared" ref="R13" si="3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ht="14.45" customHeight="1" x14ac:dyDescent="0.25">
      <c r="A14" s="1131"/>
      <c r="B14" s="638" t="s">
        <v>370</v>
      </c>
      <c r="C14" s="92" t="s">
        <v>311</v>
      </c>
      <c r="D14" s="92" t="s">
        <v>371</v>
      </c>
      <c r="E14" s="92" t="s">
        <v>11</v>
      </c>
      <c r="F14" s="92"/>
      <c r="G14" s="93">
        <v>75</v>
      </c>
      <c r="H14" s="736"/>
      <c r="I14" s="402"/>
      <c r="J14" s="116">
        <v>0.1</v>
      </c>
      <c r="K14" s="117">
        <v>0.05</v>
      </c>
      <c r="L14" s="117">
        <f t="shared" ref="L14:L77" si="4">IF(C14="APLL BK",G14,G14*J14)</f>
        <v>7.5</v>
      </c>
      <c r="M14" s="120">
        <f t="shared" ref="M14:M77" si="5">IFERROR(IF(OR(E14="Sea",E14="Air+Sea"),IF(C14="APLL BK",G14*IF(I14="",1,I14),L14/K14*IF(I14="",1,I14)),0),0)</f>
        <v>150</v>
      </c>
      <c r="N14" s="186"/>
      <c r="O14" s="442"/>
      <c r="P14" s="118">
        <v>0.05</v>
      </c>
      <c r="Q14" s="118">
        <f t="shared" ref="Q14:Q77" si="6">IF(C14="APLL BK",G14,G14*O14)</f>
        <v>0</v>
      </c>
      <c r="R14" s="125">
        <f t="shared" ref="R14:R77" si="7">IFERROR(IF(OR(E14="Air",E14="Air+Sea"),IF(C14="APLL BK",G14*IF(N14="",1,N14),Q14/P14*IF(N14="",1,N14)),0),0)</f>
        <v>0</v>
      </c>
      <c r="S14" s="694" cm="1">
        <f t="array" ref="S14">_xlfn.IFS(E14="Air",R14,E14="Sea",M14,E14="Air+Sea",M14+R14)</f>
        <v>150</v>
      </c>
      <c r="T14" s="240"/>
    </row>
    <row r="15" spans="1:21" ht="14.45" customHeight="1" x14ac:dyDescent="0.25">
      <c r="A15" s="1131"/>
      <c r="B15" s="638"/>
      <c r="C15" s="92" t="s">
        <v>153</v>
      </c>
      <c r="D15" s="92" t="s">
        <v>372</v>
      </c>
      <c r="E15" s="92" t="s">
        <v>11</v>
      </c>
      <c r="F15" s="92"/>
      <c r="G15" s="93">
        <v>15</v>
      </c>
      <c r="H15" s="736"/>
      <c r="I15" s="402"/>
      <c r="J15" s="116">
        <v>0.1</v>
      </c>
      <c r="K15" s="117">
        <v>0.05</v>
      </c>
      <c r="L15" s="117">
        <f t="shared" si="4"/>
        <v>15</v>
      </c>
      <c r="M15" s="120">
        <f t="shared" si="5"/>
        <v>15</v>
      </c>
      <c r="N15" s="186"/>
      <c r="O15" s="442"/>
      <c r="P15" s="118">
        <v>0.05</v>
      </c>
      <c r="Q15" s="118">
        <f t="shared" si="6"/>
        <v>15</v>
      </c>
      <c r="R15" s="125">
        <f t="shared" si="7"/>
        <v>0</v>
      </c>
      <c r="S15" s="694" cm="1">
        <f t="array" ref="S15">_xlfn.IFS(E15="Air",R15,E15="Sea",M15,E15="Air+Sea",M15+R15)</f>
        <v>15</v>
      </c>
      <c r="T15" s="240"/>
    </row>
    <row r="16" spans="1:21" ht="14.45" customHeight="1" x14ac:dyDescent="0.25">
      <c r="A16" s="1131"/>
      <c r="B16" s="638"/>
      <c r="C16" s="92" t="s">
        <v>153</v>
      </c>
      <c r="D16" s="92" t="s">
        <v>373</v>
      </c>
      <c r="E16" s="92" t="s">
        <v>11</v>
      </c>
      <c r="F16" s="92"/>
      <c r="G16" s="93">
        <v>60</v>
      </c>
      <c r="H16" s="736"/>
      <c r="I16" s="402"/>
      <c r="J16" s="116">
        <v>0.1</v>
      </c>
      <c r="K16" s="117">
        <v>0.05</v>
      </c>
      <c r="L16" s="117">
        <f t="shared" si="4"/>
        <v>60</v>
      </c>
      <c r="M16" s="120">
        <f t="shared" si="5"/>
        <v>60</v>
      </c>
      <c r="N16" s="186"/>
      <c r="O16" s="442"/>
      <c r="P16" s="118">
        <v>0.05</v>
      </c>
      <c r="Q16" s="118">
        <f t="shared" si="6"/>
        <v>60</v>
      </c>
      <c r="R16" s="125">
        <f t="shared" si="7"/>
        <v>0</v>
      </c>
      <c r="S16" s="694" cm="1">
        <f t="array" ref="S16">_xlfn.IFS(E16="Air",R16,E16="Sea",M16,E16="Air+Sea",M16+R16)</f>
        <v>60</v>
      </c>
      <c r="T16" s="240"/>
    </row>
    <row r="17" spans="1:20" ht="14.45" customHeight="1" x14ac:dyDescent="0.25">
      <c r="A17" s="1131"/>
      <c r="B17" s="638"/>
      <c r="C17" s="92" t="s">
        <v>311</v>
      </c>
      <c r="D17" s="92" t="s">
        <v>374</v>
      </c>
      <c r="E17" s="92" t="s">
        <v>11</v>
      </c>
      <c r="F17" s="92">
        <v>240</v>
      </c>
      <c r="G17" s="93">
        <v>240</v>
      </c>
      <c r="H17" s="736"/>
      <c r="I17" s="402"/>
      <c r="J17" s="116">
        <v>0.1</v>
      </c>
      <c r="K17" s="117">
        <v>0.05</v>
      </c>
      <c r="L17" s="117">
        <f t="shared" si="4"/>
        <v>24</v>
      </c>
      <c r="M17" s="120">
        <f t="shared" si="5"/>
        <v>480</v>
      </c>
      <c r="N17" s="186"/>
      <c r="O17" s="442"/>
      <c r="P17" s="118">
        <v>0.05</v>
      </c>
      <c r="Q17" s="118">
        <f t="shared" si="6"/>
        <v>0</v>
      </c>
      <c r="R17" s="125">
        <f t="shared" si="7"/>
        <v>0</v>
      </c>
      <c r="S17" s="694" cm="1">
        <f t="array" ref="S17">_xlfn.IFS(E17="Air",R17,E17="Sea",M17,E17="Air+Sea",M17+R17)</f>
        <v>480</v>
      </c>
      <c r="T17" s="240"/>
    </row>
    <row r="18" spans="1:20" ht="14.45" customHeight="1" thickBot="1" x14ac:dyDescent="0.3">
      <c r="A18" s="1132"/>
      <c r="B18" s="638"/>
      <c r="C18" s="92" t="s">
        <v>311</v>
      </c>
      <c r="D18" s="92" t="s">
        <v>375</v>
      </c>
      <c r="E18" s="92" t="s">
        <v>11</v>
      </c>
      <c r="F18" s="92">
        <v>60</v>
      </c>
      <c r="G18" s="93">
        <v>60</v>
      </c>
      <c r="H18" s="736"/>
      <c r="I18" s="402"/>
      <c r="J18" s="116">
        <v>0.1</v>
      </c>
      <c r="K18" s="117">
        <v>0.05</v>
      </c>
      <c r="L18" s="117">
        <f t="shared" si="4"/>
        <v>6</v>
      </c>
      <c r="M18" s="120">
        <f t="shared" si="5"/>
        <v>120</v>
      </c>
      <c r="N18" s="186"/>
      <c r="O18" s="442"/>
      <c r="P18" s="118">
        <v>0.05</v>
      </c>
      <c r="Q18" s="118">
        <f t="shared" si="6"/>
        <v>0</v>
      </c>
      <c r="R18" s="125">
        <f t="shared" si="7"/>
        <v>0</v>
      </c>
      <c r="S18" s="694" cm="1">
        <f t="array" ref="S18">_xlfn.IFS(E18="Air",R18,E18="Sea",M18,E18="Air+Sea",M18+R18)</f>
        <v>120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159</v>
      </c>
      <c r="E19" s="92" t="s">
        <v>11</v>
      </c>
      <c r="F19" s="92">
        <v>120</v>
      </c>
      <c r="G19" s="93">
        <v>540</v>
      </c>
      <c r="H19" s="506"/>
      <c r="I19" s="624"/>
      <c r="J19" s="116">
        <v>0.1</v>
      </c>
      <c r="K19" s="117">
        <v>0.05</v>
      </c>
      <c r="L19" s="117">
        <f t="shared" si="4"/>
        <v>54</v>
      </c>
      <c r="M19" s="120">
        <f t="shared" si="5"/>
        <v>1080</v>
      </c>
      <c r="N19" s="187"/>
      <c r="O19" s="442"/>
      <c r="P19" s="118">
        <v>0.05</v>
      </c>
      <c r="Q19" s="118">
        <f t="shared" si="6"/>
        <v>0</v>
      </c>
      <c r="R19" s="125">
        <f t="shared" si="7"/>
        <v>0</v>
      </c>
      <c r="S19" s="370" cm="1">
        <f t="array" ref="S19">_xlfn.IFS(E19="Air",R19,E19="Sea",M19,E19="Air+Sea",M19+R19)</f>
        <v>1080</v>
      </c>
      <c r="T19" s="240"/>
    </row>
    <row r="20" spans="1:20" ht="25.5" customHeight="1" x14ac:dyDescent="0.25">
      <c r="A20" s="1131"/>
      <c r="B20" s="394"/>
      <c r="C20" s="97" t="s">
        <v>377</v>
      </c>
      <c r="D20" s="97" t="s">
        <v>680</v>
      </c>
      <c r="E20" s="97" t="s">
        <v>11</v>
      </c>
      <c r="F20" s="97">
        <v>75</v>
      </c>
      <c r="G20" s="98">
        <v>75</v>
      </c>
      <c r="H20" s="516" t="s">
        <v>681</v>
      </c>
      <c r="I20" s="735"/>
      <c r="J20" s="65">
        <v>0.1</v>
      </c>
      <c r="K20" s="121">
        <v>0.05</v>
      </c>
      <c r="L20" s="121">
        <f t="shared" si="4"/>
        <v>7.5</v>
      </c>
      <c r="M20" s="447">
        <f t="shared" si="5"/>
        <v>150</v>
      </c>
      <c r="N20" s="187"/>
      <c r="O20" s="442"/>
      <c r="P20" s="118">
        <v>0.05</v>
      </c>
      <c r="Q20" s="118">
        <f t="shared" si="6"/>
        <v>0</v>
      </c>
      <c r="R20" s="125">
        <f t="shared" si="7"/>
        <v>0</v>
      </c>
      <c r="S20" s="371" cm="1">
        <f t="array" ref="S20">_xlfn.IFS(E20="Air",R20,E20="Sea",M20,E20="Air+Sea",M20+R20)</f>
        <v>150</v>
      </c>
      <c r="T20" s="240"/>
    </row>
    <row r="21" spans="1:20" ht="14.45" customHeight="1" x14ac:dyDescent="0.25">
      <c r="A21" s="1131"/>
      <c r="B21" s="1072" t="s">
        <v>144</v>
      </c>
      <c r="C21" s="99" t="s">
        <v>377</v>
      </c>
      <c r="D21" s="99" t="s">
        <v>378</v>
      </c>
      <c r="E21" s="99"/>
      <c r="F21" s="99"/>
      <c r="G21" s="100"/>
      <c r="H21" s="509"/>
      <c r="I21" s="186"/>
      <c r="J21" s="641">
        <v>0.08</v>
      </c>
      <c r="K21" s="646">
        <v>0.05</v>
      </c>
      <c r="L21" s="136">
        <f t="shared" si="4"/>
        <v>0</v>
      </c>
      <c r="M21" s="125">
        <f t="shared" si="5"/>
        <v>0</v>
      </c>
      <c r="N21" s="186"/>
      <c r="O21" s="442"/>
      <c r="P21" s="118">
        <v>0.05</v>
      </c>
      <c r="Q21" s="118">
        <f t="shared" si="6"/>
        <v>0</v>
      </c>
      <c r="R21" s="125">
        <f t="shared" si="7"/>
        <v>0</v>
      </c>
      <c r="S21" s="372" t="e" cm="1">
        <f t="array" ref="S21">_xlfn.IFS(E21="Air",R21,E21="Sea",M21,E21="Air+Sea",M21+R21)</f>
        <v>#N/A</v>
      </c>
      <c r="T21" s="240"/>
    </row>
    <row r="22" spans="1:20" ht="26.1" customHeight="1" x14ac:dyDescent="0.25">
      <c r="A22" s="1131"/>
      <c r="B22" s="1072"/>
      <c r="C22" s="92" t="s">
        <v>407</v>
      </c>
      <c r="D22" s="92" t="s">
        <v>146</v>
      </c>
      <c r="E22" s="92" t="s">
        <v>11</v>
      </c>
      <c r="F22" s="92">
        <v>405</v>
      </c>
      <c r="G22" s="93">
        <v>240</v>
      </c>
      <c r="H22" s="520" t="s">
        <v>690</v>
      </c>
      <c r="I22" s="622"/>
      <c r="J22" s="116">
        <v>0.1</v>
      </c>
      <c r="K22" s="117">
        <v>0.05</v>
      </c>
      <c r="L22" s="117">
        <f t="shared" si="4"/>
        <v>24</v>
      </c>
      <c r="M22" s="120">
        <f t="shared" si="5"/>
        <v>480</v>
      </c>
      <c r="N22" s="186"/>
      <c r="O22" s="442"/>
      <c r="P22" s="118">
        <v>0.05</v>
      </c>
      <c r="Q22" s="118">
        <f t="shared" si="6"/>
        <v>0</v>
      </c>
      <c r="R22" s="125">
        <f t="shared" si="7"/>
        <v>0</v>
      </c>
      <c r="S22" s="370" cm="1">
        <f t="array" ref="S22">_xlfn.IFS(E22="Air",R22,E22="Sea",M22,E22="Air+Sea",M22+R22)</f>
        <v>480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176</v>
      </c>
      <c r="E23" s="92" t="s">
        <v>11</v>
      </c>
      <c r="F23" s="94">
        <v>300</v>
      </c>
      <c r="G23" s="95">
        <v>300</v>
      </c>
      <c r="H23" s="506"/>
      <c r="I23" s="588"/>
      <c r="J23" s="116">
        <v>0.1</v>
      </c>
      <c r="K23" s="117">
        <v>0.05</v>
      </c>
      <c r="L23" s="117">
        <f t="shared" si="4"/>
        <v>30</v>
      </c>
      <c r="M23" s="120">
        <f t="shared" si="5"/>
        <v>600</v>
      </c>
      <c r="N23" s="188"/>
      <c r="O23" s="442"/>
      <c r="P23" s="118">
        <v>0.05</v>
      </c>
      <c r="Q23" s="118">
        <f t="shared" si="6"/>
        <v>0</v>
      </c>
      <c r="R23" s="125">
        <f t="shared" si="7"/>
        <v>0</v>
      </c>
      <c r="S23" s="370" cm="1">
        <f t="array" ref="S23">_xlfn.IFS(E23="Air",R23,E23="Sea",M23,E23="Air+Sea",M23+R23)</f>
        <v>600</v>
      </c>
      <c r="T23" s="240"/>
    </row>
    <row r="24" spans="1:20" ht="30" x14ac:dyDescent="0.25">
      <c r="A24" s="1131"/>
      <c r="B24" s="479" t="s">
        <v>492</v>
      </c>
      <c r="C24" s="102" t="s">
        <v>407</v>
      </c>
      <c r="D24" s="102" t="s">
        <v>493</v>
      </c>
      <c r="E24" s="97" t="s">
        <v>11</v>
      </c>
      <c r="F24" s="102">
        <v>360</v>
      </c>
      <c r="G24" s="96">
        <v>360</v>
      </c>
      <c r="H24" s="516"/>
      <c r="I24" s="627">
        <v>0.5</v>
      </c>
      <c r="J24" s="65">
        <v>0.1</v>
      </c>
      <c r="K24" s="121">
        <v>0.05</v>
      </c>
      <c r="L24" s="121">
        <f t="shared" si="4"/>
        <v>36</v>
      </c>
      <c r="M24" s="122">
        <f t="shared" si="5"/>
        <v>360</v>
      </c>
      <c r="N24" s="734"/>
      <c r="O24" s="493"/>
      <c r="P24" s="136">
        <v>0.05</v>
      </c>
      <c r="Q24" s="450">
        <f t="shared" si="6"/>
        <v>0</v>
      </c>
      <c r="R24" s="446">
        <f t="shared" si="7"/>
        <v>0</v>
      </c>
      <c r="S24" s="371" cm="1">
        <f t="array" ref="S24">_xlfn.IFS(E24="Air",R24,E24="Sea",M24,E24="Air+Sea",M24+R24)</f>
        <v>360</v>
      </c>
      <c r="T24" s="240"/>
    </row>
    <row r="25" spans="1:20" ht="21.75" customHeight="1" x14ac:dyDescent="0.25">
      <c r="A25" s="1131"/>
      <c r="B25" s="638" t="s">
        <v>134</v>
      </c>
      <c r="C25" s="92" t="s">
        <v>135</v>
      </c>
      <c r="D25" s="92" t="s">
        <v>136</v>
      </c>
      <c r="E25" s="92" t="s">
        <v>11</v>
      </c>
      <c r="F25" s="92">
        <v>350</v>
      </c>
      <c r="G25" s="93">
        <v>350</v>
      </c>
      <c r="H25" s="506" t="s">
        <v>675</v>
      </c>
      <c r="I25" s="622"/>
      <c r="J25" s="116">
        <v>0.1</v>
      </c>
      <c r="K25" s="117">
        <v>0.05</v>
      </c>
      <c r="L25" s="117">
        <f t="shared" si="4"/>
        <v>35</v>
      </c>
      <c r="M25" s="120">
        <f t="shared" si="5"/>
        <v>700</v>
      </c>
      <c r="N25" s="186"/>
      <c r="O25" s="442"/>
      <c r="P25" s="118">
        <v>0.05</v>
      </c>
      <c r="Q25" s="118">
        <f t="shared" si="6"/>
        <v>0</v>
      </c>
      <c r="R25" s="125">
        <f t="shared" si="7"/>
        <v>0</v>
      </c>
      <c r="S25" s="370" cm="1">
        <f t="array" ref="S25">_xlfn.IFS(E25="Air",R25,E25="Sea",M25,E25="Air+Sea",M25+R25)</f>
        <v>700</v>
      </c>
      <c r="T25" s="240"/>
    </row>
    <row r="26" spans="1:20" ht="14.45" customHeight="1" x14ac:dyDescent="0.25">
      <c r="A26" s="1131"/>
      <c r="B26" s="1133" t="s">
        <v>498</v>
      </c>
      <c r="C26" s="94" t="s">
        <v>183</v>
      </c>
      <c r="D26" s="94" t="s">
        <v>392</v>
      </c>
      <c r="E26" s="92" t="s">
        <v>11</v>
      </c>
      <c r="F26" s="94"/>
      <c r="G26" s="95">
        <v>60</v>
      </c>
      <c r="H26" s="506"/>
      <c r="I26" s="588"/>
      <c r="J26" s="116">
        <v>0.1</v>
      </c>
      <c r="K26" s="117">
        <v>0.05</v>
      </c>
      <c r="L26" s="117">
        <f t="shared" si="4"/>
        <v>6</v>
      </c>
      <c r="M26" s="120">
        <f t="shared" si="5"/>
        <v>120</v>
      </c>
      <c r="N26" s="188"/>
      <c r="O26" s="442"/>
      <c r="P26" s="118">
        <v>0.05</v>
      </c>
      <c r="Q26" s="118">
        <f t="shared" si="6"/>
        <v>0</v>
      </c>
      <c r="R26" s="125">
        <f t="shared" si="7"/>
        <v>0</v>
      </c>
      <c r="S26" s="370" cm="1">
        <f t="array" ref="S26">_xlfn.IFS(E26="Air",R26,E26="Sea",M26,E26="Air+Sea",M26+R26)</f>
        <v>120</v>
      </c>
      <c r="T26" s="240"/>
    </row>
    <row r="27" spans="1:20" ht="14.45" customHeight="1" x14ac:dyDescent="0.25">
      <c r="A27" s="1131"/>
      <c r="B27" s="1133"/>
      <c r="C27" s="94" t="s">
        <v>387</v>
      </c>
      <c r="D27" s="94" t="s">
        <v>205</v>
      </c>
      <c r="E27" s="92" t="s">
        <v>11</v>
      </c>
      <c r="F27" s="94"/>
      <c r="G27" s="95">
        <v>300</v>
      </c>
      <c r="H27" s="506"/>
      <c r="I27" s="588"/>
      <c r="J27" s="116">
        <v>0.1</v>
      </c>
      <c r="K27" s="117">
        <v>0.05</v>
      </c>
      <c r="L27" s="117">
        <f t="shared" si="4"/>
        <v>30</v>
      </c>
      <c r="M27" s="120">
        <f t="shared" si="5"/>
        <v>600</v>
      </c>
      <c r="N27" s="188"/>
      <c r="O27" s="442"/>
      <c r="P27" s="118">
        <v>0.05</v>
      </c>
      <c r="Q27" s="118">
        <f t="shared" si="6"/>
        <v>0</v>
      </c>
      <c r="R27" s="125">
        <f t="shared" si="7"/>
        <v>0</v>
      </c>
      <c r="S27" s="370" cm="1">
        <f t="array" ref="S27">_xlfn.IFS(E27="Air",R27,E27="Sea",M27,E27="Air+Sea",M27+R27)</f>
        <v>600</v>
      </c>
      <c r="T27" s="240"/>
    </row>
    <row r="28" spans="1:20" ht="18" customHeight="1" x14ac:dyDescent="0.25">
      <c r="A28" s="1131"/>
      <c r="B28" s="472" t="s">
        <v>182</v>
      </c>
      <c r="C28" s="94" t="s">
        <v>183</v>
      </c>
      <c r="D28" s="94" t="s">
        <v>185</v>
      </c>
      <c r="E28" s="92" t="s">
        <v>11</v>
      </c>
      <c r="F28" s="94"/>
      <c r="G28" s="95">
        <v>70</v>
      </c>
      <c r="H28" s="506"/>
      <c r="I28" s="588"/>
      <c r="J28" s="116">
        <v>0.1</v>
      </c>
      <c r="K28" s="117">
        <v>0.05</v>
      </c>
      <c r="L28" s="117">
        <f t="shared" si="4"/>
        <v>7</v>
      </c>
      <c r="M28" s="120">
        <f t="shared" si="5"/>
        <v>140</v>
      </c>
      <c r="N28" s="188"/>
      <c r="O28" s="442"/>
      <c r="P28" s="118">
        <v>0.05</v>
      </c>
      <c r="Q28" s="118">
        <f t="shared" si="6"/>
        <v>0</v>
      </c>
      <c r="R28" s="125">
        <f t="shared" si="7"/>
        <v>0</v>
      </c>
      <c r="S28" s="370" cm="1">
        <f t="array" ref="S28">_xlfn.IFS(E28="Air",R28,E28="Sea",M28,E28="Air+Sea",M28+R28)</f>
        <v>140</v>
      </c>
      <c r="T28" s="240"/>
    </row>
    <row r="29" spans="1:20" ht="18" customHeight="1" x14ac:dyDescent="0.25">
      <c r="A29" s="1131"/>
      <c r="B29" s="472" t="s">
        <v>126</v>
      </c>
      <c r="C29" s="94" t="s">
        <v>311</v>
      </c>
      <c r="D29" s="94" t="s">
        <v>127</v>
      </c>
      <c r="E29" s="92" t="s">
        <v>11</v>
      </c>
      <c r="F29" s="94"/>
      <c r="G29" s="95">
        <v>120</v>
      </c>
      <c r="H29" s="506" t="s">
        <v>594</v>
      </c>
      <c r="I29" s="588"/>
      <c r="J29" s="116">
        <v>0.1</v>
      </c>
      <c r="K29" s="117">
        <v>0.05</v>
      </c>
      <c r="L29" s="117">
        <f t="shared" si="4"/>
        <v>12</v>
      </c>
      <c r="M29" s="120">
        <f t="shared" si="5"/>
        <v>240</v>
      </c>
      <c r="N29" s="188"/>
      <c r="O29" s="442"/>
      <c r="P29" s="118">
        <v>0.05</v>
      </c>
      <c r="Q29" s="118">
        <f t="shared" si="6"/>
        <v>0</v>
      </c>
      <c r="R29" s="125">
        <f t="shared" si="7"/>
        <v>0</v>
      </c>
      <c r="S29" s="370" cm="1">
        <f t="array" ref="S29">_xlfn.IFS(E29="Air",R29,E29="Sea",M29,E29="Air+Sea",M29+R29)</f>
        <v>240</v>
      </c>
      <c r="T29" s="240"/>
    </row>
    <row r="30" spans="1:20" ht="20.25" customHeight="1" x14ac:dyDescent="0.25">
      <c r="A30" s="1131"/>
      <c r="B30" s="399" t="s">
        <v>500</v>
      </c>
      <c r="C30" s="99" t="s">
        <v>153</v>
      </c>
      <c r="D30" s="99" t="s">
        <v>501</v>
      </c>
      <c r="E30" s="99"/>
      <c r="F30" s="99"/>
      <c r="G30" s="100"/>
      <c r="H30" s="717"/>
      <c r="I30" s="404"/>
      <c r="J30" s="489">
        <v>0.08</v>
      </c>
      <c r="K30" s="642">
        <v>0.05</v>
      </c>
      <c r="L30" s="642">
        <f t="shared" si="4"/>
        <v>0</v>
      </c>
      <c r="M30" s="692">
        <f t="shared" si="5"/>
        <v>0</v>
      </c>
      <c r="N30" s="404"/>
      <c r="O30" s="489"/>
      <c r="P30" s="642">
        <v>0.05</v>
      </c>
      <c r="Q30" s="642">
        <f t="shared" si="6"/>
        <v>0</v>
      </c>
      <c r="R30" s="692">
        <f t="shared" si="7"/>
        <v>0</v>
      </c>
      <c r="S30" s="695" t="e" cm="1">
        <f t="array" ref="S30">_xlfn.IFS(E30="Air",R30,E30="Sea",M30,E30="Air+Sea",M30+R30)</f>
        <v>#N/A</v>
      </c>
    </row>
    <row r="31" spans="1:20" ht="20.25" customHeight="1" x14ac:dyDescent="0.25">
      <c r="A31" s="1131"/>
      <c r="B31" s="394" t="s">
        <v>558</v>
      </c>
      <c r="C31" s="97" t="s">
        <v>387</v>
      </c>
      <c r="D31" s="97" t="s">
        <v>503</v>
      </c>
      <c r="E31" s="97" t="s">
        <v>11</v>
      </c>
      <c r="F31" s="97"/>
      <c r="G31" s="98">
        <v>360</v>
      </c>
      <c r="H31" s="516"/>
      <c r="I31" s="623">
        <v>0.75</v>
      </c>
      <c r="J31" s="65">
        <v>0.1</v>
      </c>
      <c r="K31" s="121">
        <v>0.05</v>
      </c>
      <c r="L31" s="121">
        <f t="shared" si="4"/>
        <v>36</v>
      </c>
      <c r="M31" s="122">
        <f t="shared" si="5"/>
        <v>540</v>
      </c>
      <c r="N31" s="186"/>
      <c r="O31" s="442"/>
      <c r="P31" s="118">
        <v>0.05</v>
      </c>
      <c r="Q31" s="118">
        <f t="shared" si="6"/>
        <v>0</v>
      </c>
      <c r="R31" s="125">
        <f t="shared" si="7"/>
        <v>0</v>
      </c>
      <c r="S31" s="371" cm="1">
        <f t="array" ref="S31">_xlfn.IFS(E31="Air",R31,E31="Sea",M31,E31="Air+Sea",M31+R31)</f>
        <v>540</v>
      </c>
    </row>
    <row r="32" spans="1:20" ht="14.45" customHeight="1" x14ac:dyDescent="0.25">
      <c r="A32" s="1131"/>
      <c r="B32" s="472" t="s">
        <v>383</v>
      </c>
      <c r="C32" s="92" t="s">
        <v>183</v>
      </c>
      <c r="D32" s="94" t="s">
        <v>167</v>
      </c>
      <c r="E32" s="92" t="s">
        <v>11</v>
      </c>
      <c r="F32" s="94">
        <v>240</v>
      </c>
      <c r="G32" s="95">
        <v>560</v>
      </c>
      <c r="H32" s="506"/>
      <c r="I32" s="625">
        <v>0.3</v>
      </c>
      <c r="J32" s="116">
        <v>0.1</v>
      </c>
      <c r="K32" s="117">
        <v>0.05</v>
      </c>
      <c r="L32" s="117">
        <f t="shared" si="4"/>
        <v>56</v>
      </c>
      <c r="M32" s="120">
        <f t="shared" si="5"/>
        <v>336</v>
      </c>
      <c r="N32" s="189"/>
      <c r="O32" s="442"/>
      <c r="P32" s="118">
        <v>0.05</v>
      </c>
      <c r="Q32" s="118">
        <f t="shared" si="6"/>
        <v>0</v>
      </c>
      <c r="R32" s="125">
        <f t="shared" si="7"/>
        <v>0</v>
      </c>
      <c r="S32" s="370" cm="1">
        <f t="array" ref="S32">_xlfn.IFS(E32="Air",R32,E32="Sea",M32,E32="Air+Sea",M32+R32)</f>
        <v>336</v>
      </c>
      <c r="T32" s="240"/>
    </row>
    <row r="33" spans="1:20" ht="14.45" customHeight="1" x14ac:dyDescent="0.25">
      <c r="A33" s="1131"/>
      <c r="B33" s="1142" t="s">
        <v>152</v>
      </c>
      <c r="C33" s="92" t="s">
        <v>153</v>
      </c>
      <c r="D33" s="92" t="s">
        <v>380</v>
      </c>
      <c r="E33" s="92" t="s">
        <v>11</v>
      </c>
      <c r="F33" s="92">
        <v>60</v>
      </c>
      <c r="G33" s="93">
        <v>60</v>
      </c>
      <c r="H33" s="315"/>
      <c r="I33" s="622"/>
      <c r="J33" s="116">
        <v>0.1</v>
      </c>
      <c r="K33" s="117">
        <v>0.05</v>
      </c>
      <c r="L33" s="117">
        <f t="shared" si="4"/>
        <v>60</v>
      </c>
      <c r="M33" s="120">
        <f t="shared" si="5"/>
        <v>60</v>
      </c>
      <c r="N33" s="186"/>
      <c r="O33" s="442"/>
      <c r="P33" s="118">
        <v>0.05</v>
      </c>
      <c r="Q33" s="118">
        <f t="shared" si="6"/>
        <v>60</v>
      </c>
      <c r="R33" s="125">
        <f t="shared" si="7"/>
        <v>0</v>
      </c>
      <c r="S33" s="370" cm="1">
        <f t="array" ref="S33">_xlfn.IFS(E33="Air",R33,E33="Sea",M33,E33="Air+Sea",M33+R33)</f>
        <v>60</v>
      </c>
      <c r="T33" s="240"/>
    </row>
    <row r="34" spans="1:20" ht="14.45" customHeight="1" x14ac:dyDescent="0.25">
      <c r="A34" s="1131"/>
      <c r="B34" s="1142"/>
      <c r="C34" s="92" t="s">
        <v>153</v>
      </c>
      <c r="D34" s="92" t="s">
        <v>154</v>
      </c>
      <c r="E34" s="92" t="s">
        <v>11</v>
      </c>
      <c r="F34" s="92">
        <v>80</v>
      </c>
      <c r="G34" s="93">
        <v>80</v>
      </c>
      <c r="H34" s="315"/>
      <c r="I34" s="622"/>
      <c r="J34" s="116">
        <v>0.1</v>
      </c>
      <c r="K34" s="117">
        <v>0.05</v>
      </c>
      <c r="L34" s="117">
        <f t="shared" si="4"/>
        <v>80</v>
      </c>
      <c r="M34" s="120">
        <f t="shared" si="5"/>
        <v>80</v>
      </c>
      <c r="N34" s="186"/>
      <c r="O34" s="442"/>
      <c r="P34" s="118">
        <v>0.05</v>
      </c>
      <c r="Q34" s="118">
        <f t="shared" si="6"/>
        <v>80</v>
      </c>
      <c r="R34" s="125">
        <f t="shared" si="7"/>
        <v>0</v>
      </c>
      <c r="S34" s="370" cm="1">
        <f t="array" ref="S34">_xlfn.IFS(E34="Air",R34,E34="Sea",M34,E34="Air+Sea",M34+R34)</f>
        <v>80</v>
      </c>
      <c r="T34" s="240"/>
    </row>
    <row r="35" spans="1:20" ht="14.45" customHeight="1" x14ac:dyDescent="0.25">
      <c r="A35" s="1131"/>
      <c r="B35" s="399" t="s">
        <v>381</v>
      </c>
      <c r="C35" s="99"/>
      <c r="D35" s="99"/>
      <c r="E35" s="99"/>
      <c r="F35" s="99"/>
      <c r="G35" s="100"/>
      <c r="H35" s="509"/>
      <c r="I35" s="186"/>
      <c r="J35" s="489">
        <v>0.08</v>
      </c>
      <c r="K35" s="642">
        <v>0.05</v>
      </c>
      <c r="L35" s="118">
        <f t="shared" si="4"/>
        <v>0</v>
      </c>
      <c r="M35" s="208">
        <f t="shared" si="5"/>
        <v>0</v>
      </c>
      <c r="N35" s="186"/>
      <c r="O35" s="101"/>
      <c r="P35" s="118">
        <v>0.05</v>
      </c>
      <c r="Q35" s="118">
        <f t="shared" si="6"/>
        <v>0</v>
      </c>
      <c r="R35" s="125">
        <f t="shared" si="7"/>
        <v>0</v>
      </c>
      <c r="S35" s="372" t="e" cm="1">
        <f t="array" ref="S35">_xlfn.IFS(E35="Air",R35,E35="Sea",M35,E35="Air+Sea",M35+R35)</f>
        <v>#N/A</v>
      </c>
      <c r="T35" s="240"/>
    </row>
    <row r="36" spans="1:20" ht="14.45" customHeight="1" x14ac:dyDescent="0.25">
      <c r="A36" s="1131"/>
      <c r="B36" s="399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489">
        <v>0.08</v>
      </c>
      <c r="K36" s="642">
        <v>0.05</v>
      </c>
      <c r="L36" s="118">
        <f t="shared" si="4"/>
        <v>0</v>
      </c>
      <c r="M36" s="208">
        <f t="shared" si="5"/>
        <v>0</v>
      </c>
      <c r="N36" s="186"/>
      <c r="O36" s="442"/>
      <c r="P36" s="118">
        <v>0.05</v>
      </c>
      <c r="Q36" s="118">
        <f t="shared" si="6"/>
        <v>0</v>
      </c>
      <c r="R36" s="125">
        <f t="shared" si="7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131"/>
      <c r="B37" s="399" t="s">
        <v>208</v>
      </c>
      <c r="C37" s="99" t="s">
        <v>407</v>
      </c>
      <c r="D37" s="99" t="s">
        <v>392</v>
      </c>
      <c r="E37" s="99"/>
      <c r="F37" s="99"/>
      <c r="G37" s="100"/>
      <c r="H37" s="717" t="s">
        <v>559</v>
      </c>
      <c r="I37" s="404"/>
      <c r="J37" s="489">
        <v>0.08</v>
      </c>
      <c r="K37" s="962">
        <v>0.05</v>
      </c>
      <c r="L37" s="642">
        <f t="shared" si="4"/>
        <v>0</v>
      </c>
      <c r="M37" s="692">
        <f t="shared" si="5"/>
        <v>0</v>
      </c>
      <c r="N37" s="188"/>
      <c r="O37" s="442"/>
      <c r="P37" s="118">
        <v>0.05</v>
      </c>
      <c r="Q37" s="118">
        <f t="shared" si="6"/>
        <v>0</v>
      </c>
      <c r="R37" s="125">
        <f t="shared" si="7"/>
        <v>0</v>
      </c>
      <c r="S37" s="961" t="e" cm="1">
        <f t="array" ref="S37">_xlfn.IFS(E37="Air",R37,E37="Sea",M37,E37="Air+Sea",M37+R37)</f>
        <v>#N/A</v>
      </c>
      <c r="T37" s="240"/>
    </row>
    <row r="38" spans="1:20" ht="14.45" customHeight="1" x14ac:dyDescent="0.25">
      <c r="A38" s="1131"/>
      <c r="B38" s="399"/>
      <c r="C38" s="99" t="s">
        <v>407</v>
      </c>
      <c r="D38" s="99" t="s">
        <v>211</v>
      </c>
      <c r="E38" s="99"/>
      <c r="F38" s="99">
        <v>120</v>
      </c>
      <c r="G38" s="100"/>
      <c r="H38" s="717"/>
      <c r="I38" s="404"/>
      <c r="J38" s="489"/>
      <c r="K38" s="737">
        <v>0.05</v>
      </c>
      <c r="L38" s="642">
        <f t="shared" si="4"/>
        <v>0</v>
      </c>
      <c r="M38" s="692">
        <f t="shared" si="5"/>
        <v>0</v>
      </c>
      <c r="N38" s="188"/>
      <c r="O38" s="442"/>
      <c r="P38" s="118">
        <v>0.05</v>
      </c>
      <c r="Q38" s="118">
        <f t="shared" si="6"/>
        <v>0</v>
      </c>
      <c r="R38" s="125">
        <f t="shared" si="7"/>
        <v>0</v>
      </c>
      <c r="S38" s="738" t="e" cm="1">
        <f t="array" ref="S38">_xlfn.IFS(E38="Air",R38,E38="Sea",M38,E38="Air+Sea",M38+R38)</f>
        <v>#N/A</v>
      </c>
      <c r="T38" s="240"/>
    </row>
    <row r="39" spans="1:20" ht="14.45" customHeight="1" x14ac:dyDescent="0.25">
      <c r="A39" s="1131"/>
      <c r="B39" s="522" t="s">
        <v>505</v>
      </c>
      <c r="C39" s="409" t="s">
        <v>183</v>
      </c>
      <c r="D39" s="409" t="s">
        <v>195</v>
      </c>
      <c r="E39" s="104"/>
      <c r="F39" s="409"/>
      <c r="G39" s="542"/>
      <c r="H39" s="519"/>
      <c r="I39" s="628"/>
      <c r="J39" s="489">
        <v>0.08</v>
      </c>
      <c r="K39" s="642">
        <v>0.05</v>
      </c>
      <c r="L39" s="136">
        <f t="shared" si="4"/>
        <v>0</v>
      </c>
      <c r="M39" s="446">
        <f t="shared" si="5"/>
        <v>0</v>
      </c>
      <c r="N39" s="188"/>
      <c r="O39" s="442"/>
      <c r="P39" s="118">
        <v>0.05</v>
      </c>
      <c r="Q39" s="118">
        <f t="shared" si="6"/>
        <v>0</v>
      </c>
      <c r="R39" s="125">
        <f t="shared" si="7"/>
        <v>0</v>
      </c>
      <c r="S39" s="372" t="e" cm="1">
        <f t="array" ref="S39">_xlfn.IFS(E39="Air",R39,E39="Sea",M39,E39="Air+Sea",M39+R39)</f>
        <v>#N/A</v>
      </c>
      <c r="T39" s="240"/>
    </row>
    <row r="40" spans="1:20" ht="14.45" customHeight="1" x14ac:dyDescent="0.25">
      <c r="A40" s="1131"/>
      <c r="B40" s="1133" t="s">
        <v>190</v>
      </c>
      <c r="C40" s="94" t="s">
        <v>153</v>
      </c>
      <c r="D40" s="92" t="s">
        <v>388</v>
      </c>
      <c r="E40" s="92" t="s">
        <v>11</v>
      </c>
      <c r="F40" s="94"/>
      <c r="G40" s="95">
        <v>20</v>
      </c>
      <c r="H40" s="506"/>
      <c r="I40" s="625">
        <v>0.5</v>
      </c>
      <c r="J40" s="116">
        <v>0.1</v>
      </c>
      <c r="K40" s="117">
        <v>0.05</v>
      </c>
      <c r="L40" s="117">
        <f t="shared" si="4"/>
        <v>20</v>
      </c>
      <c r="M40" s="120">
        <f t="shared" si="5"/>
        <v>10</v>
      </c>
      <c r="N40" s="188"/>
      <c r="O40" s="442"/>
      <c r="P40" s="118">
        <v>0.05</v>
      </c>
      <c r="Q40" s="118">
        <f t="shared" si="6"/>
        <v>20</v>
      </c>
      <c r="R40" s="125">
        <f t="shared" si="7"/>
        <v>0</v>
      </c>
      <c r="S40" s="370" cm="1">
        <f t="array" ref="S40">_xlfn.IFS(E40="Air",R40,E40="Sea",M40,E40="Air+Sea",M40+R40)</f>
        <v>10</v>
      </c>
      <c r="T40" s="240"/>
    </row>
    <row r="41" spans="1:20" ht="14.45" customHeight="1" x14ac:dyDescent="0.25">
      <c r="A41" s="1131"/>
      <c r="B41" s="1133"/>
      <c r="C41" s="94" t="s">
        <v>153</v>
      </c>
      <c r="D41" s="94" t="s">
        <v>191</v>
      </c>
      <c r="E41" s="92" t="s">
        <v>11</v>
      </c>
      <c r="F41" s="94">
        <v>60</v>
      </c>
      <c r="G41" s="95">
        <v>40</v>
      </c>
      <c r="H41" s="506" t="s">
        <v>506</v>
      </c>
      <c r="I41" s="625">
        <v>0.5</v>
      </c>
      <c r="J41" s="116">
        <v>0.1</v>
      </c>
      <c r="K41" s="117">
        <v>0.05</v>
      </c>
      <c r="L41" s="117">
        <f t="shared" si="4"/>
        <v>40</v>
      </c>
      <c r="M41" s="120">
        <f t="shared" si="5"/>
        <v>20</v>
      </c>
      <c r="N41" s="188"/>
      <c r="O41" s="442"/>
      <c r="P41" s="118">
        <v>0.05</v>
      </c>
      <c r="Q41" s="118">
        <f t="shared" si="6"/>
        <v>40</v>
      </c>
      <c r="R41" s="125">
        <f t="shared" si="7"/>
        <v>0</v>
      </c>
      <c r="S41" s="370" cm="1">
        <f t="array" ref="S41">_xlfn.IFS(E41="Air",R41,E41="Sea",M41,E41="Air+Sea",M41+R41)</f>
        <v>20</v>
      </c>
      <c r="T41" s="240"/>
    </row>
    <row r="42" spans="1:20" ht="14.45" customHeight="1" x14ac:dyDescent="0.25">
      <c r="A42" s="1131"/>
      <c r="B42" s="399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489">
        <v>0.08</v>
      </c>
      <c r="K42" s="642">
        <v>0.05</v>
      </c>
      <c r="L42" s="118">
        <f t="shared" si="4"/>
        <v>0</v>
      </c>
      <c r="M42" s="208">
        <f t="shared" si="5"/>
        <v>0</v>
      </c>
      <c r="N42" s="186"/>
      <c r="O42" s="442"/>
      <c r="P42" s="118">
        <v>0.05</v>
      </c>
      <c r="Q42" s="118">
        <f t="shared" si="6"/>
        <v>0</v>
      </c>
      <c r="R42" s="125">
        <f t="shared" si="7"/>
        <v>0</v>
      </c>
      <c r="S42" s="372" t="e" cm="1">
        <f t="array" ref="S42">_xlfn.IFS(E42="Air",R42,E42="Sea",M42,E42="Air+Sea",M42+R42)</f>
        <v>#N/A</v>
      </c>
      <c r="T42" s="240"/>
    </row>
    <row r="43" spans="1:20" ht="14.45" customHeight="1" x14ac:dyDescent="0.25">
      <c r="A43" s="1131"/>
      <c r="B43" s="399" t="s">
        <v>381</v>
      </c>
      <c r="C43" s="99"/>
      <c r="D43" s="99"/>
      <c r="E43" s="99"/>
      <c r="F43" s="99"/>
      <c r="G43" s="100"/>
      <c r="H43" s="509"/>
      <c r="I43" s="186"/>
      <c r="J43" s="489">
        <v>0.08</v>
      </c>
      <c r="K43" s="642">
        <v>0.05</v>
      </c>
      <c r="L43" s="118">
        <f t="shared" si="4"/>
        <v>0</v>
      </c>
      <c r="M43" s="208">
        <f t="shared" si="5"/>
        <v>0</v>
      </c>
      <c r="N43" s="186"/>
      <c r="O43" s="442"/>
      <c r="P43" s="118">
        <v>0.05</v>
      </c>
      <c r="Q43" s="118">
        <f t="shared" si="6"/>
        <v>0</v>
      </c>
      <c r="R43" s="125">
        <f t="shared" si="7"/>
        <v>0</v>
      </c>
      <c r="S43" s="372" t="e" cm="1">
        <f t="array" ref="S43">_xlfn.IFS(E43="Air",R43,E43="Sea",M43,E43="Air+Sea",M43+R43)</f>
        <v>#N/A</v>
      </c>
      <c r="T43" s="240"/>
    </row>
    <row r="44" spans="1:20" ht="14.45" customHeight="1" x14ac:dyDescent="0.25">
      <c r="A44" s="1131"/>
      <c r="B44" s="1133" t="s">
        <v>216</v>
      </c>
      <c r="C44" s="94" t="s">
        <v>183</v>
      </c>
      <c r="D44" s="94" t="s">
        <v>394</v>
      </c>
      <c r="E44" s="92" t="s">
        <v>11</v>
      </c>
      <c r="F44" s="94"/>
      <c r="G44" s="95">
        <v>25</v>
      </c>
      <c r="H44" s="506"/>
      <c r="I44" s="588"/>
      <c r="J44" s="116">
        <v>0.1</v>
      </c>
      <c r="K44" s="117">
        <v>0.05</v>
      </c>
      <c r="L44" s="117">
        <f t="shared" si="4"/>
        <v>2.5</v>
      </c>
      <c r="M44" s="120">
        <f t="shared" si="5"/>
        <v>50</v>
      </c>
      <c r="N44" s="188"/>
      <c r="O44" s="442"/>
      <c r="P44" s="118">
        <v>0.05</v>
      </c>
      <c r="Q44" s="118">
        <f t="shared" si="6"/>
        <v>0</v>
      </c>
      <c r="R44" s="125">
        <f t="shared" si="7"/>
        <v>0</v>
      </c>
      <c r="S44" s="370" cm="1">
        <f t="array" ref="S44">_xlfn.IFS(E44="Air",R44,E44="Sea",M44,E44="Air+Sea",M44+R44)</f>
        <v>50</v>
      </c>
      <c r="T44" s="240"/>
    </row>
    <row r="45" spans="1:20" ht="39" customHeight="1" thickBot="1" x14ac:dyDescent="0.3">
      <c r="A45" s="1132"/>
      <c r="B45" s="1133"/>
      <c r="C45" s="94" t="s">
        <v>183</v>
      </c>
      <c r="D45" s="94" t="s">
        <v>217</v>
      </c>
      <c r="E45" s="92" t="s">
        <v>11</v>
      </c>
      <c r="F45" s="94"/>
      <c r="G45" s="95">
        <v>375</v>
      </c>
      <c r="H45" s="506" t="s">
        <v>507</v>
      </c>
      <c r="I45" s="588"/>
      <c r="J45" s="116">
        <v>0.1</v>
      </c>
      <c r="K45" s="117">
        <v>0.05</v>
      </c>
      <c r="L45" s="117">
        <f t="shared" si="4"/>
        <v>37.5</v>
      </c>
      <c r="M45" s="120">
        <f t="shared" si="5"/>
        <v>750</v>
      </c>
      <c r="N45" s="188"/>
      <c r="O45" s="442"/>
      <c r="P45" s="118">
        <v>0.05</v>
      </c>
      <c r="Q45" s="118">
        <f t="shared" si="6"/>
        <v>0</v>
      </c>
      <c r="R45" s="125">
        <f t="shared" si="7"/>
        <v>0</v>
      </c>
      <c r="S45" s="370" cm="1">
        <f t="array" ref="S45">_xlfn.IFS(E45="Air",R45,E45="Sea",M45,E45="Air+Sea",M45+R45)</f>
        <v>750</v>
      </c>
      <c r="T45" s="240"/>
    </row>
    <row r="46" spans="1:20" ht="38.25" customHeight="1" x14ac:dyDescent="0.25">
      <c r="A46" s="1130" t="s">
        <v>395</v>
      </c>
      <c r="B46" s="390" t="s">
        <v>224</v>
      </c>
      <c r="C46" s="92" t="s">
        <v>225</v>
      </c>
      <c r="D46" s="92" t="s">
        <v>224</v>
      </c>
      <c r="E46" s="92" t="s">
        <v>11</v>
      </c>
      <c r="F46" s="92"/>
      <c r="G46" s="93">
        <v>120</v>
      </c>
      <c r="H46" s="506"/>
      <c r="I46" s="622"/>
      <c r="J46" s="116">
        <v>0.1</v>
      </c>
      <c r="K46" s="117">
        <v>0.05</v>
      </c>
      <c r="L46" s="117">
        <f t="shared" si="4"/>
        <v>12</v>
      </c>
      <c r="M46" s="120">
        <f t="shared" si="5"/>
        <v>240</v>
      </c>
      <c r="N46" s="186"/>
      <c r="O46" s="442"/>
      <c r="P46" s="118">
        <v>0.05</v>
      </c>
      <c r="Q46" s="118">
        <f t="shared" si="6"/>
        <v>0</v>
      </c>
      <c r="R46" s="125">
        <f t="shared" si="7"/>
        <v>0</v>
      </c>
      <c r="S46" s="370" cm="1">
        <f t="array" ref="S46">_xlfn.IFS(E46="Air",R46,E46="Sea",M46,E46="Air+Sea",M46+R46)</f>
        <v>240</v>
      </c>
      <c r="T46" s="240"/>
    </row>
    <row r="47" spans="1:20" ht="38.25" customHeight="1" x14ac:dyDescent="0.25">
      <c r="A47" s="1131"/>
      <c r="B47" s="394"/>
      <c r="C47" s="97" t="s">
        <v>225</v>
      </c>
      <c r="D47" s="97" t="s">
        <v>511</v>
      </c>
      <c r="E47" s="97" t="s">
        <v>11</v>
      </c>
      <c r="F47" s="97"/>
      <c r="G47" s="98">
        <v>60</v>
      </c>
      <c r="H47" s="516"/>
      <c r="I47" s="623"/>
      <c r="J47" s="65">
        <v>0.1</v>
      </c>
      <c r="K47" s="121">
        <v>0.05</v>
      </c>
      <c r="L47" s="121">
        <f t="shared" si="4"/>
        <v>6</v>
      </c>
      <c r="M47" s="122">
        <f t="shared" si="5"/>
        <v>120</v>
      </c>
      <c r="N47" s="186"/>
      <c r="O47" s="442"/>
      <c r="P47" s="118">
        <v>0.05</v>
      </c>
      <c r="Q47" s="118">
        <f t="shared" si="6"/>
        <v>0</v>
      </c>
      <c r="R47" s="125">
        <f t="shared" si="7"/>
        <v>0</v>
      </c>
      <c r="S47" s="371" cm="1">
        <f t="array" ref="S47">_xlfn.IFS(E47="Air",R47,E47="Sea",M47,E47="Air+Sea",M47+R47)</f>
        <v>120</v>
      </c>
      <c r="T47" s="240"/>
    </row>
    <row r="48" spans="1:20" ht="14.45" customHeight="1" x14ac:dyDescent="0.25">
      <c r="A48" s="1131"/>
      <c r="B48" s="472" t="s">
        <v>396</v>
      </c>
      <c r="C48" s="94" t="s">
        <v>183</v>
      </c>
      <c r="D48" s="94" t="s">
        <v>229</v>
      </c>
      <c r="E48" s="92" t="s">
        <v>11</v>
      </c>
      <c r="F48" s="94"/>
      <c r="G48" s="95">
        <v>120</v>
      </c>
      <c r="H48" s="506"/>
      <c r="I48" s="588"/>
      <c r="J48" s="116">
        <v>0.1</v>
      </c>
      <c r="K48" s="117">
        <v>0.05</v>
      </c>
      <c r="L48" s="117">
        <f t="shared" si="4"/>
        <v>12</v>
      </c>
      <c r="M48" s="120">
        <f t="shared" si="5"/>
        <v>240</v>
      </c>
      <c r="N48" s="188"/>
      <c r="O48" s="442"/>
      <c r="P48" s="118">
        <v>0.05</v>
      </c>
      <c r="Q48" s="118">
        <f t="shared" si="6"/>
        <v>0</v>
      </c>
      <c r="R48" s="125">
        <f t="shared" si="7"/>
        <v>0</v>
      </c>
      <c r="S48" s="370" cm="1">
        <f t="array" ref="S48">_xlfn.IFS(E48="Air",R48,E48="Sea",M48,E48="Air+Sea",M48+R48)</f>
        <v>240</v>
      </c>
      <c r="T48" s="240"/>
    </row>
    <row r="49" spans="1:20" ht="75" x14ac:dyDescent="0.25">
      <c r="A49" s="1131"/>
      <c r="B49" s="394" t="s">
        <v>565</v>
      </c>
      <c r="C49" s="97" t="s">
        <v>377</v>
      </c>
      <c r="D49" s="97" t="s">
        <v>566</v>
      </c>
      <c r="E49" s="97" t="s">
        <v>11</v>
      </c>
      <c r="F49" s="97"/>
      <c r="G49" s="98">
        <v>300</v>
      </c>
      <c r="H49" s="516" t="s">
        <v>661</v>
      </c>
      <c r="I49" s="609">
        <v>0.5</v>
      </c>
      <c r="J49" s="65">
        <v>0.1</v>
      </c>
      <c r="K49" s="121">
        <v>0.05</v>
      </c>
      <c r="L49" s="121">
        <f t="shared" si="4"/>
        <v>30</v>
      </c>
      <c r="M49" s="122">
        <f t="shared" si="5"/>
        <v>300</v>
      </c>
      <c r="N49" s="628"/>
      <c r="O49" s="493"/>
      <c r="P49" s="136">
        <v>0.05</v>
      </c>
      <c r="Q49" s="450">
        <f t="shared" si="6"/>
        <v>0</v>
      </c>
      <c r="R49" s="446">
        <f t="shared" si="7"/>
        <v>0</v>
      </c>
      <c r="S49" s="371" cm="1">
        <f t="array" ref="S49">_xlfn.IFS(E49="Air",R49,E49="Sea",M49,E49="Air+Sea",M49+R49)</f>
        <v>300</v>
      </c>
      <c r="T49" s="240"/>
    </row>
    <row r="50" spans="1:20" x14ac:dyDescent="0.25">
      <c r="A50" s="1131"/>
      <c r="B50" s="479" t="s">
        <v>662</v>
      </c>
      <c r="C50" s="102" t="s">
        <v>153</v>
      </c>
      <c r="D50" s="102" t="s">
        <v>662</v>
      </c>
      <c r="E50" s="97" t="s">
        <v>11</v>
      </c>
      <c r="F50" s="102">
        <v>240</v>
      </c>
      <c r="G50" s="96">
        <v>240</v>
      </c>
      <c r="H50" s="516"/>
      <c r="I50" s="609">
        <v>0.5</v>
      </c>
      <c r="J50" s="65">
        <v>0.1</v>
      </c>
      <c r="K50" s="121">
        <v>0.05</v>
      </c>
      <c r="L50" s="121">
        <f t="shared" si="4"/>
        <v>240</v>
      </c>
      <c r="M50" s="122">
        <f t="shared" si="5"/>
        <v>120</v>
      </c>
      <c r="N50" s="628"/>
      <c r="O50" s="493"/>
      <c r="P50" s="136">
        <v>0.05</v>
      </c>
      <c r="Q50" s="450">
        <f t="shared" si="6"/>
        <v>240</v>
      </c>
      <c r="R50" s="446">
        <f t="shared" si="7"/>
        <v>0</v>
      </c>
      <c r="S50" s="371" cm="1">
        <f t="array" ref="S50">_xlfn.IFS(E50="Air",R50,E50="Sea",M50,E50="Air+Sea",M50+R50)</f>
        <v>120</v>
      </c>
      <c r="T50" s="240"/>
    </row>
    <row r="51" spans="1:20" ht="14.45" customHeight="1" x14ac:dyDescent="0.25">
      <c r="A51" s="1131"/>
      <c r="B51" s="638" t="s">
        <v>232</v>
      </c>
      <c r="C51" s="92" t="s">
        <v>183</v>
      </c>
      <c r="D51" s="92" t="s">
        <v>232</v>
      </c>
      <c r="E51" s="92" t="s">
        <v>11</v>
      </c>
      <c r="F51" s="92">
        <v>60</v>
      </c>
      <c r="G51" s="93">
        <v>60</v>
      </c>
      <c r="H51" s="506"/>
      <c r="I51" s="622"/>
      <c r="J51" s="116">
        <v>0.1</v>
      </c>
      <c r="K51" s="117">
        <v>0.05</v>
      </c>
      <c r="L51" s="117">
        <f t="shared" si="4"/>
        <v>6</v>
      </c>
      <c r="M51" s="120">
        <f t="shared" si="5"/>
        <v>120</v>
      </c>
      <c r="N51" s="186"/>
      <c r="O51" s="442"/>
      <c r="P51" s="118">
        <v>0.05</v>
      </c>
      <c r="Q51" s="118">
        <f t="shared" si="6"/>
        <v>0</v>
      </c>
      <c r="R51" s="125">
        <f t="shared" si="7"/>
        <v>0</v>
      </c>
      <c r="S51" s="370" cm="1">
        <f t="array" ref="S51">_xlfn.IFS(E51="Air",R51,E51="Sea",M51,E51="Air+Sea",M51+R51)</f>
        <v>120</v>
      </c>
      <c r="T51" s="240"/>
    </row>
    <row r="52" spans="1:20" ht="14.45" customHeight="1" x14ac:dyDescent="0.25">
      <c r="A52" s="1131"/>
      <c r="B52" s="394"/>
      <c r="C52" s="97" t="s">
        <v>225</v>
      </c>
      <c r="D52" s="97" t="s">
        <v>524</v>
      </c>
      <c r="E52" s="97" t="s">
        <v>11</v>
      </c>
      <c r="F52" s="97"/>
      <c r="G52" s="98">
        <v>60</v>
      </c>
      <c r="H52" s="516" t="s">
        <v>525</v>
      </c>
      <c r="I52" s="623"/>
      <c r="J52" s="65">
        <v>0.1</v>
      </c>
      <c r="K52" s="121">
        <v>0.05</v>
      </c>
      <c r="L52" s="121">
        <f t="shared" si="4"/>
        <v>6</v>
      </c>
      <c r="M52" s="122">
        <f t="shared" si="5"/>
        <v>120</v>
      </c>
      <c r="N52" s="186"/>
      <c r="O52" s="442"/>
      <c r="P52" s="118">
        <v>0.05</v>
      </c>
      <c r="Q52" s="118">
        <f t="shared" si="6"/>
        <v>0</v>
      </c>
      <c r="R52" s="125">
        <f t="shared" si="7"/>
        <v>0</v>
      </c>
      <c r="S52" s="371" cm="1">
        <f t="array" ref="S52">_xlfn.IFS(E52="Air",R52,E52="Sea",M52,E52="Air+Sea",M52+R52)</f>
        <v>120</v>
      </c>
      <c r="T52" s="240"/>
    </row>
    <row r="53" spans="1:20" ht="14.45" customHeight="1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94"/>
      <c r="G53" s="95">
        <v>60</v>
      </c>
      <c r="H53" s="506"/>
      <c r="I53" s="588"/>
      <c r="J53" s="116">
        <v>0.1</v>
      </c>
      <c r="K53" s="117">
        <v>0.05</v>
      </c>
      <c r="L53" s="117">
        <f t="shared" si="4"/>
        <v>6</v>
      </c>
      <c r="M53" s="120">
        <f t="shared" si="5"/>
        <v>120</v>
      </c>
      <c r="N53" s="188"/>
      <c r="O53" s="442"/>
      <c r="P53" s="118">
        <v>0.05</v>
      </c>
      <c r="Q53" s="118">
        <f t="shared" si="6"/>
        <v>0</v>
      </c>
      <c r="R53" s="125">
        <f t="shared" si="7"/>
        <v>0</v>
      </c>
      <c r="S53" s="370" cm="1">
        <f t="array" ref="S53">_xlfn.IFS(E53="Air",R53,E53="Sea",M53,E53="Air+Sea",M53+R53)</f>
        <v>120</v>
      </c>
      <c r="T53" s="240"/>
    </row>
    <row r="54" spans="1:20" ht="14.45" customHeight="1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94"/>
      <c r="G54" s="95">
        <v>205</v>
      </c>
      <c r="H54" s="506"/>
      <c r="I54" s="588"/>
      <c r="J54" s="116">
        <v>0.1</v>
      </c>
      <c r="K54" s="117">
        <v>0.05</v>
      </c>
      <c r="L54" s="117">
        <f t="shared" si="4"/>
        <v>20.5</v>
      </c>
      <c r="M54" s="120">
        <f t="shared" si="5"/>
        <v>410</v>
      </c>
      <c r="N54" s="188"/>
      <c r="O54" s="442"/>
      <c r="P54" s="118">
        <v>0.05</v>
      </c>
      <c r="Q54" s="118">
        <f t="shared" si="6"/>
        <v>0</v>
      </c>
      <c r="R54" s="125">
        <f t="shared" si="7"/>
        <v>0</v>
      </c>
      <c r="S54" s="370" cm="1">
        <f t="array" ref="S54">_xlfn.IFS(E54="Air",R54,E54="Sea",M54,E54="Air+Sea",M54+R54)</f>
        <v>410</v>
      </c>
      <c r="T54" s="240"/>
    </row>
    <row r="55" spans="1:20" ht="14.45" customHeight="1" x14ac:dyDescent="0.25">
      <c r="A55" s="1131"/>
      <c r="B55" s="399" t="s">
        <v>240</v>
      </c>
      <c r="C55" s="99" t="s">
        <v>241</v>
      </c>
      <c r="D55" s="99" t="s">
        <v>240</v>
      </c>
      <c r="E55" s="99"/>
      <c r="F55" s="99"/>
      <c r="G55" s="100"/>
      <c r="H55" s="509"/>
      <c r="I55" s="186"/>
      <c r="J55" s="489">
        <v>0.08</v>
      </c>
      <c r="K55" s="642">
        <v>0.05</v>
      </c>
      <c r="L55" s="118">
        <f t="shared" si="4"/>
        <v>0</v>
      </c>
      <c r="M55" s="208">
        <f t="shared" si="5"/>
        <v>0</v>
      </c>
      <c r="N55" s="186"/>
      <c r="O55" s="442"/>
      <c r="P55" s="118">
        <v>0.05</v>
      </c>
      <c r="Q55" s="118">
        <f t="shared" si="6"/>
        <v>0</v>
      </c>
      <c r="R55" s="125">
        <f t="shared" si="7"/>
        <v>0</v>
      </c>
      <c r="S55" s="372" t="e" cm="1">
        <f t="array" ref="S55">_xlfn.IFS(E55="Air",R55,E55="Sea",M55,E55="Air+Sea",M55+R55)</f>
        <v>#N/A</v>
      </c>
      <c r="T55" s="240"/>
    </row>
    <row r="56" spans="1:20" ht="14.45" customHeight="1" x14ac:dyDescent="0.25">
      <c r="A56" s="1131"/>
      <c r="B56" s="472" t="s">
        <v>253</v>
      </c>
      <c r="C56" s="94" t="s">
        <v>183</v>
      </c>
      <c r="D56" s="94" t="s">
        <v>253</v>
      </c>
      <c r="E56" s="92" t="s">
        <v>11</v>
      </c>
      <c r="F56" s="94"/>
      <c r="G56" s="95">
        <v>55</v>
      </c>
      <c r="H56" s="506"/>
      <c r="I56" s="588"/>
      <c r="J56" s="116">
        <v>0.1</v>
      </c>
      <c r="K56" s="117">
        <v>0.05</v>
      </c>
      <c r="L56" s="117">
        <f t="shared" si="4"/>
        <v>5.5</v>
      </c>
      <c r="M56" s="120">
        <f t="shared" si="5"/>
        <v>110</v>
      </c>
      <c r="N56" s="188"/>
      <c r="O56" s="442"/>
      <c r="P56" s="118">
        <v>0.05</v>
      </c>
      <c r="Q56" s="118">
        <f t="shared" si="6"/>
        <v>0</v>
      </c>
      <c r="R56" s="125">
        <f t="shared" si="7"/>
        <v>0</v>
      </c>
      <c r="S56" s="370" cm="1">
        <f t="array" ref="S56">_xlfn.IFS(E56="Air",R56,E56="Sea",M56,E56="Air+Sea",M56+R56)</f>
        <v>110</v>
      </c>
      <c r="T56" s="240"/>
    </row>
    <row r="57" spans="1:20" ht="14.45" customHeight="1" x14ac:dyDescent="0.25">
      <c r="A57" s="1131"/>
      <c r="B57" s="1133" t="s">
        <v>258</v>
      </c>
      <c r="C57" s="94" t="s">
        <v>183</v>
      </c>
      <c r="D57" s="94" t="s">
        <v>397</v>
      </c>
      <c r="E57" s="92" t="s">
        <v>11</v>
      </c>
      <c r="F57" s="94"/>
      <c r="G57" s="95">
        <v>30</v>
      </c>
      <c r="H57" s="506"/>
      <c r="I57" s="588"/>
      <c r="J57" s="116">
        <v>0.1</v>
      </c>
      <c r="K57" s="117">
        <v>0.05</v>
      </c>
      <c r="L57" s="117">
        <f t="shared" si="4"/>
        <v>3</v>
      </c>
      <c r="M57" s="120">
        <f t="shared" si="5"/>
        <v>60</v>
      </c>
      <c r="N57" s="188"/>
      <c r="O57" s="442"/>
      <c r="P57" s="118">
        <v>0.05</v>
      </c>
      <c r="Q57" s="118">
        <f t="shared" si="6"/>
        <v>0</v>
      </c>
      <c r="R57" s="125">
        <f t="shared" si="7"/>
        <v>0</v>
      </c>
      <c r="S57" s="370" cm="1">
        <f t="array" ref="S57">_xlfn.IFS(E57="Air",R57,E57="Sea",M57,E57="Air+Sea",M57+R57)</f>
        <v>60</v>
      </c>
      <c r="T57" s="240"/>
    </row>
    <row r="58" spans="1:20" ht="14.45" customHeight="1" x14ac:dyDescent="0.25">
      <c r="A58" s="1131"/>
      <c r="B58" s="1133"/>
      <c r="C58" s="94" t="s">
        <v>183</v>
      </c>
      <c r="D58" s="94" t="s">
        <v>258</v>
      </c>
      <c r="E58" s="92" t="s">
        <v>11</v>
      </c>
      <c r="F58" s="94"/>
      <c r="G58" s="95">
        <v>55</v>
      </c>
      <c r="H58" s="506"/>
      <c r="I58" s="588"/>
      <c r="J58" s="116">
        <v>0.1</v>
      </c>
      <c r="K58" s="117">
        <v>0.05</v>
      </c>
      <c r="L58" s="117">
        <f t="shared" si="4"/>
        <v>5.5</v>
      </c>
      <c r="M58" s="120">
        <f t="shared" si="5"/>
        <v>110</v>
      </c>
      <c r="N58" s="188"/>
      <c r="O58" s="442"/>
      <c r="P58" s="118">
        <v>0.05</v>
      </c>
      <c r="Q58" s="118">
        <f t="shared" si="6"/>
        <v>0</v>
      </c>
      <c r="R58" s="125">
        <f t="shared" si="7"/>
        <v>0</v>
      </c>
      <c r="S58" s="370" cm="1">
        <f t="array" ref="S58">_xlfn.IFS(E58="Air",R58,E58="Sea",M58,E58="Air+Sea",M58+R58)</f>
        <v>110</v>
      </c>
      <c r="T58" s="240"/>
    </row>
    <row r="59" spans="1:20" ht="26.1" customHeight="1" x14ac:dyDescent="0.25">
      <c r="A59" s="1131"/>
      <c r="B59" s="472" t="s">
        <v>398</v>
      </c>
      <c r="C59" s="94" t="s">
        <v>183</v>
      </c>
      <c r="D59" s="94" t="s">
        <v>260</v>
      </c>
      <c r="E59" s="92" t="s">
        <v>11</v>
      </c>
      <c r="F59" s="94">
        <v>196</v>
      </c>
      <c r="G59" s="95">
        <v>115</v>
      </c>
      <c r="H59" s="506" t="s">
        <v>691</v>
      </c>
      <c r="I59" s="588"/>
      <c r="J59" s="116">
        <v>0.1</v>
      </c>
      <c r="K59" s="117">
        <v>0.05</v>
      </c>
      <c r="L59" s="117">
        <f t="shared" si="4"/>
        <v>11.5</v>
      </c>
      <c r="M59" s="120">
        <f t="shared" si="5"/>
        <v>230</v>
      </c>
      <c r="N59" s="188"/>
      <c r="O59" s="442"/>
      <c r="P59" s="118">
        <v>0.05</v>
      </c>
      <c r="Q59" s="118">
        <f t="shared" si="6"/>
        <v>0</v>
      </c>
      <c r="R59" s="125">
        <f t="shared" si="7"/>
        <v>0</v>
      </c>
      <c r="S59" s="370" cm="1">
        <f t="array" ref="S59">_xlfn.IFS(E59="Air",R59,E59="Sea",M59,E59="Air+Sea",M59+R59)</f>
        <v>230</v>
      </c>
      <c r="T59" s="240"/>
    </row>
    <row r="60" spans="1:20" ht="14.45" customHeight="1" x14ac:dyDescent="0.25">
      <c r="A60" s="1131"/>
      <c r="B60" s="399" t="s">
        <v>399</v>
      </c>
      <c r="C60" s="99" t="s">
        <v>400</v>
      </c>
      <c r="D60" s="99" t="s">
        <v>692</v>
      </c>
      <c r="E60" s="99"/>
      <c r="F60" s="99"/>
      <c r="G60" s="100"/>
      <c r="H60" s="509"/>
      <c r="I60" s="186"/>
      <c r="J60" s="489">
        <v>0.08</v>
      </c>
      <c r="K60" s="642">
        <v>0.05</v>
      </c>
      <c r="L60" s="118">
        <f t="shared" si="4"/>
        <v>0</v>
      </c>
      <c r="M60" s="208">
        <f t="shared" si="5"/>
        <v>0</v>
      </c>
      <c r="N60" s="186"/>
      <c r="O60" s="442"/>
      <c r="P60" s="118">
        <v>0.05</v>
      </c>
      <c r="Q60" s="118">
        <f t="shared" si="6"/>
        <v>0</v>
      </c>
      <c r="R60" s="125">
        <f t="shared" si="7"/>
        <v>0</v>
      </c>
      <c r="S60" s="372" t="e" cm="1">
        <f t="array" ref="S60">_xlfn.IFS(E60="Air",R60,E60="Sea",M60,E60="Air+Sea",M60+R60)</f>
        <v>#N/A</v>
      </c>
      <c r="T60" s="240"/>
    </row>
    <row r="61" spans="1:20" ht="14.45" customHeight="1" x14ac:dyDescent="0.25">
      <c r="A61" s="1131"/>
      <c r="B61" s="399" t="s">
        <v>401</v>
      </c>
      <c r="C61" s="99" t="s">
        <v>183</v>
      </c>
      <c r="D61" s="99" t="s">
        <v>386</v>
      </c>
      <c r="E61" s="99"/>
      <c r="F61" s="99"/>
      <c r="G61" s="100"/>
      <c r="H61" s="509"/>
      <c r="I61" s="186"/>
      <c r="J61" s="489">
        <v>0.08</v>
      </c>
      <c r="K61" s="642">
        <v>0.05</v>
      </c>
      <c r="L61" s="118">
        <f t="shared" si="4"/>
        <v>0</v>
      </c>
      <c r="M61" s="208">
        <f t="shared" si="5"/>
        <v>0</v>
      </c>
      <c r="N61" s="186"/>
      <c r="O61" s="442"/>
      <c r="P61" s="118">
        <v>0.05</v>
      </c>
      <c r="Q61" s="118">
        <f t="shared" si="6"/>
        <v>0</v>
      </c>
      <c r="R61" s="125">
        <f t="shared" si="7"/>
        <v>0</v>
      </c>
      <c r="S61" s="372" t="e" cm="1">
        <f t="array" ref="S61">_xlfn.IFS(E61="Air",R61,E61="Sea",M61,E61="Air+Sea",M61+R61)</f>
        <v>#N/A</v>
      </c>
      <c r="T61" s="240"/>
    </row>
    <row r="62" spans="1:20" ht="14.45" customHeight="1" x14ac:dyDescent="0.25">
      <c r="A62" s="1131"/>
      <c r="B62" s="399" t="s">
        <v>402</v>
      </c>
      <c r="C62" s="99" t="s">
        <v>153</v>
      </c>
      <c r="D62" s="99" t="s">
        <v>386</v>
      </c>
      <c r="E62" s="99"/>
      <c r="F62" s="99"/>
      <c r="G62" s="100"/>
      <c r="H62" s="509"/>
      <c r="I62" s="186"/>
      <c r="J62" s="489">
        <v>0.08</v>
      </c>
      <c r="K62" s="642">
        <v>0.05</v>
      </c>
      <c r="L62" s="118">
        <f t="shared" si="4"/>
        <v>0</v>
      </c>
      <c r="M62" s="208">
        <f t="shared" si="5"/>
        <v>0</v>
      </c>
      <c r="N62" s="186"/>
      <c r="O62" s="442"/>
      <c r="P62" s="118">
        <v>0.05</v>
      </c>
      <c r="Q62" s="118">
        <f t="shared" si="6"/>
        <v>0</v>
      </c>
      <c r="R62" s="125">
        <f t="shared" si="7"/>
        <v>0</v>
      </c>
      <c r="S62" s="372" t="e" cm="1">
        <f t="array" ref="S62">_xlfn.IFS(E62="Air",R62,E62="Sea",M62,E62="Air+Sea",M62+R62)</f>
        <v>#N/A</v>
      </c>
      <c r="T62" s="240"/>
    </row>
    <row r="63" spans="1:20" ht="14.45" customHeight="1" x14ac:dyDescent="0.25">
      <c r="A63" s="1131"/>
      <c r="B63" s="399" t="s">
        <v>403</v>
      </c>
      <c r="C63" s="99" t="s">
        <v>266</v>
      </c>
      <c r="D63" s="99"/>
      <c r="E63" s="99"/>
      <c r="F63" s="99"/>
      <c r="G63" s="100"/>
      <c r="H63" s="509"/>
      <c r="I63" s="186"/>
      <c r="J63" s="489">
        <v>0.08</v>
      </c>
      <c r="K63" s="642">
        <v>0.05</v>
      </c>
      <c r="L63" s="118">
        <f t="shared" si="4"/>
        <v>0</v>
      </c>
      <c r="M63" s="208">
        <f t="shared" si="5"/>
        <v>0</v>
      </c>
      <c r="N63" s="186"/>
      <c r="O63" s="442"/>
      <c r="P63" s="118">
        <v>0.05</v>
      </c>
      <c r="Q63" s="118">
        <f t="shared" si="6"/>
        <v>0</v>
      </c>
      <c r="R63" s="125">
        <f t="shared" si="7"/>
        <v>0</v>
      </c>
      <c r="S63" s="372" t="e" cm="1">
        <f t="array" ref="S63">_xlfn.IFS(E63="Air",R63,E63="Sea",M63,E63="Air+Sea",M63+R63)</f>
        <v>#N/A</v>
      </c>
      <c r="T63" s="240"/>
    </row>
    <row r="64" spans="1:20" ht="14.45" customHeight="1" x14ac:dyDescent="0.25">
      <c r="A64" s="1131"/>
      <c r="B64" s="1133" t="s">
        <v>269</v>
      </c>
      <c r="C64" s="94" t="s">
        <v>404</v>
      </c>
      <c r="D64" s="94" t="s">
        <v>405</v>
      </c>
      <c r="E64" s="92" t="s">
        <v>11</v>
      </c>
      <c r="F64" s="94"/>
      <c r="G64" s="95">
        <v>30</v>
      </c>
      <c r="H64" s="506"/>
      <c r="I64" s="588"/>
      <c r="J64" s="116">
        <v>0.1</v>
      </c>
      <c r="K64" s="117">
        <v>0.05</v>
      </c>
      <c r="L64" s="117">
        <f t="shared" si="4"/>
        <v>3</v>
      </c>
      <c r="M64" s="120">
        <f t="shared" si="5"/>
        <v>60</v>
      </c>
      <c r="N64" s="188"/>
      <c r="O64" s="442"/>
      <c r="P64" s="118">
        <v>0.05</v>
      </c>
      <c r="Q64" s="118">
        <f t="shared" si="6"/>
        <v>0</v>
      </c>
      <c r="R64" s="125">
        <f t="shared" si="7"/>
        <v>0</v>
      </c>
      <c r="S64" s="370" cm="1">
        <f t="array" ref="S64">_xlfn.IFS(E64="Air",R64,E64="Sea",M64,E64="Air+Sea",M64+R64)</f>
        <v>60</v>
      </c>
      <c r="T64" s="240"/>
    </row>
    <row r="65" spans="1:20" ht="14.45" customHeight="1" x14ac:dyDescent="0.25">
      <c r="A65" s="1131"/>
      <c r="B65" s="1133"/>
      <c r="C65" s="94" t="s">
        <v>404</v>
      </c>
      <c r="D65" s="94" t="s">
        <v>269</v>
      </c>
      <c r="E65" s="92" t="s">
        <v>11</v>
      </c>
      <c r="F65" s="94"/>
      <c r="G65" s="95">
        <v>130</v>
      </c>
      <c r="H65" s="506"/>
      <c r="I65" s="588"/>
      <c r="J65" s="116">
        <v>0.1</v>
      </c>
      <c r="K65" s="117">
        <v>0.05</v>
      </c>
      <c r="L65" s="117">
        <f t="shared" si="4"/>
        <v>13</v>
      </c>
      <c r="M65" s="120">
        <f t="shared" si="5"/>
        <v>260</v>
      </c>
      <c r="N65" s="188"/>
      <c r="O65" s="442"/>
      <c r="P65" s="118">
        <v>0.05</v>
      </c>
      <c r="Q65" s="118">
        <f t="shared" si="6"/>
        <v>0</v>
      </c>
      <c r="R65" s="125">
        <f t="shared" si="7"/>
        <v>0</v>
      </c>
      <c r="S65" s="370" cm="1">
        <f t="array" ref="S65">_xlfn.IFS(E65="Air",R65,E65="Sea",M65,E65="Air+Sea",M65+R65)</f>
        <v>260</v>
      </c>
      <c r="T65" s="240"/>
    </row>
    <row r="66" spans="1:20" ht="14.45" customHeight="1" x14ac:dyDescent="0.25">
      <c r="A66" s="1131"/>
      <c r="B66" s="399" t="s">
        <v>406</v>
      </c>
      <c r="C66" s="99" t="s">
        <v>407</v>
      </c>
      <c r="D66" s="99"/>
      <c r="E66" s="99"/>
      <c r="F66" s="99"/>
      <c r="G66" s="100"/>
      <c r="H66" s="509"/>
      <c r="I66" s="186"/>
      <c r="J66" s="489">
        <v>0.68</v>
      </c>
      <c r="K66" s="642">
        <v>0.05</v>
      </c>
      <c r="L66" s="118">
        <f t="shared" si="4"/>
        <v>0</v>
      </c>
      <c r="M66" s="208">
        <f t="shared" si="5"/>
        <v>0</v>
      </c>
      <c r="N66" s="186"/>
      <c r="O66" s="442"/>
      <c r="P66" s="118">
        <v>0.05</v>
      </c>
      <c r="Q66" s="118">
        <f t="shared" si="6"/>
        <v>0</v>
      </c>
      <c r="R66" s="125">
        <f t="shared" si="7"/>
        <v>0</v>
      </c>
      <c r="S66" s="372" t="e" cm="1">
        <f t="array" ref="S66">_xlfn.IFS(E66="Air",R66,E66="Sea",M66,E66="Air+Sea",M66+R66)</f>
        <v>#N/A</v>
      </c>
      <c r="T66" s="240"/>
    </row>
    <row r="67" spans="1:20" ht="14.45" customHeight="1" x14ac:dyDescent="0.25">
      <c r="A67" s="1131"/>
      <c r="B67" s="472" t="s">
        <v>274</v>
      </c>
      <c r="C67" s="94" t="s">
        <v>266</v>
      </c>
      <c r="D67" s="94" t="s">
        <v>274</v>
      </c>
      <c r="E67" s="92" t="s">
        <v>11</v>
      </c>
      <c r="F67" s="94">
        <v>60</v>
      </c>
      <c r="G67" s="95">
        <v>60</v>
      </c>
      <c r="H67" s="506"/>
      <c r="I67" s="622"/>
      <c r="J67" s="116">
        <v>0.1</v>
      </c>
      <c r="K67" s="117">
        <v>0.05</v>
      </c>
      <c r="L67" s="117">
        <f t="shared" si="4"/>
        <v>6</v>
      </c>
      <c r="M67" s="120">
        <f t="shared" si="5"/>
        <v>120</v>
      </c>
      <c r="N67" s="186"/>
      <c r="O67" s="442"/>
      <c r="P67" s="118">
        <v>0.05</v>
      </c>
      <c r="Q67" s="118">
        <f t="shared" si="6"/>
        <v>0</v>
      </c>
      <c r="R67" s="125">
        <f t="shared" si="7"/>
        <v>0</v>
      </c>
      <c r="S67" s="370" cm="1">
        <f t="array" ref="S67">_xlfn.IFS(E67="Air",R67,E67="Sea",M67,E67="Air+Sea",M67+R67)</f>
        <v>120</v>
      </c>
      <c r="T67" s="240"/>
    </row>
    <row r="68" spans="1:20" x14ac:dyDescent="0.25">
      <c r="A68" s="1131"/>
      <c r="B68" s="1134" t="s">
        <v>664</v>
      </c>
      <c r="C68" s="102" t="s">
        <v>183</v>
      </c>
      <c r="D68" s="102" t="s">
        <v>665</v>
      </c>
      <c r="E68" s="97" t="s">
        <v>11</v>
      </c>
      <c r="F68" s="102">
        <v>60</v>
      </c>
      <c r="G68" s="96">
        <v>60</v>
      </c>
      <c r="H68" s="516"/>
      <c r="I68" s="623"/>
      <c r="J68" s="65">
        <v>0.1</v>
      </c>
      <c r="K68" s="121">
        <v>0.05</v>
      </c>
      <c r="L68" s="121">
        <f t="shared" si="4"/>
        <v>6</v>
      </c>
      <c r="M68" s="122">
        <f t="shared" si="5"/>
        <v>120</v>
      </c>
      <c r="N68" s="191"/>
      <c r="O68" s="493"/>
      <c r="P68" s="136">
        <v>0.05</v>
      </c>
      <c r="Q68" s="450">
        <f t="shared" si="6"/>
        <v>0</v>
      </c>
      <c r="R68" s="446">
        <f t="shared" si="7"/>
        <v>0</v>
      </c>
      <c r="S68" s="371" cm="1">
        <f t="array" ref="S68">_xlfn.IFS(E68="Air",R68,E68="Sea",M68,E68="Air+Sea",M68+R68)</f>
        <v>120</v>
      </c>
      <c r="T68" s="240"/>
    </row>
    <row r="69" spans="1:20" ht="25.5" customHeight="1" x14ac:dyDescent="0.25">
      <c r="A69" s="1131"/>
      <c r="B69" s="1134"/>
      <c r="C69" s="102" t="s">
        <v>266</v>
      </c>
      <c r="D69" s="102" t="s">
        <v>534</v>
      </c>
      <c r="E69" s="97" t="s">
        <v>11</v>
      </c>
      <c r="F69" s="102"/>
      <c r="G69" s="96">
        <v>180</v>
      </c>
      <c r="H69" s="516"/>
      <c r="I69" s="623"/>
      <c r="J69" s="65">
        <v>0.1</v>
      </c>
      <c r="K69" s="121">
        <v>0.05</v>
      </c>
      <c r="L69" s="121">
        <f t="shared" si="4"/>
        <v>18</v>
      </c>
      <c r="M69" s="122">
        <f t="shared" si="5"/>
        <v>360</v>
      </c>
      <c r="N69" s="191"/>
      <c r="O69" s="493"/>
      <c r="P69" s="136">
        <v>0.05</v>
      </c>
      <c r="Q69" s="450">
        <f t="shared" si="6"/>
        <v>0</v>
      </c>
      <c r="R69" s="446">
        <f t="shared" si="7"/>
        <v>0</v>
      </c>
      <c r="S69" s="371" cm="1">
        <f t="array" ref="S69">_xlfn.IFS(E69="Air",R69,E69="Sea",M69,E69="Air+Sea",M69+R69)</f>
        <v>360</v>
      </c>
      <c r="T69" s="240"/>
    </row>
    <row r="70" spans="1:20" ht="25.5" customHeight="1" x14ac:dyDescent="0.25">
      <c r="A70" s="1131"/>
      <c r="B70" s="1134"/>
      <c r="C70" s="102" t="s">
        <v>266</v>
      </c>
      <c r="D70" s="102" t="s">
        <v>535</v>
      </c>
      <c r="E70" s="97" t="s">
        <v>11</v>
      </c>
      <c r="F70" s="102"/>
      <c r="G70" s="96">
        <v>180</v>
      </c>
      <c r="H70" s="516"/>
      <c r="I70" s="623"/>
      <c r="J70" s="65">
        <v>0.1</v>
      </c>
      <c r="K70" s="121">
        <v>0.05</v>
      </c>
      <c r="L70" s="121">
        <f t="shared" si="4"/>
        <v>18</v>
      </c>
      <c r="M70" s="122">
        <f t="shared" si="5"/>
        <v>360</v>
      </c>
      <c r="N70" s="191"/>
      <c r="O70" s="493"/>
      <c r="P70" s="136">
        <v>0.05</v>
      </c>
      <c r="Q70" s="450">
        <f t="shared" si="6"/>
        <v>0</v>
      </c>
      <c r="R70" s="446">
        <f t="shared" si="7"/>
        <v>0</v>
      </c>
      <c r="S70" s="371" cm="1">
        <f t="array" ref="S70">_xlfn.IFS(E70="Air",R70,E70="Sea",M70,E70="Air+Sea",M70+R70)</f>
        <v>360</v>
      </c>
      <c r="T70" s="240"/>
    </row>
    <row r="71" spans="1:20" ht="14.45" customHeight="1" x14ac:dyDescent="0.25">
      <c r="A71" s="1131"/>
      <c r="B71" s="399" t="s">
        <v>408</v>
      </c>
      <c r="C71" s="99" t="s">
        <v>153</v>
      </c>
      <c r="D71" s="99" t="s">
        <v>386</v>
      </c>
      <c r="E71" s="99"/>
      <c r="F71" s="99"/>
      <c r="G71" s="100"/>
      <c r="H71" s="509"/>
      <c r="I71" s="186"/>
      <c r="J71" s="489">
        <v>0.08</v>
      </c>
      <c r="K71" s="642">
        <v>0.05</v>
      </c>
      <c r="L71" s="118">
        <f t="shared" si="4"/>
        <v>0</v>
      </c>
      <c r="M71" s="208">
        <f t="shared" si="5"/>
        <v>0</v>
      </c>
      <c r="N71" s="186"/>
      <c r="O71" s="442"/>
      <c r="P71" s="118">
        <v>0.05</v>
      </c>
      <c r="Q71" s="118">
        <f t="shared" si="6"/>
        <v>0</v>
      </c>
      <c r="R71" s="125">
        <f t="shared" si="7"/>
        <v>0</v>
      </c>
      <c r="S71" s="372" t="e" cm="1">
        <f t="array" ref="S71">_xlfn.IFS(E71="Air",R71,E71="Sea",M71,E71="Air+Sea",M71+R71)</f>
        <v>#N/A</v>
      </c>
      <c r="T71" s="240"/>
    </row>
    <row r="72" spans="1:20" ht="15.75" thickBot="1" x14ac:dyDescent="0.3">
      <c r="A72" s="1132"/>
      <c r="B72" s="399" t="s">
        <v>381</v>
      </c>
      <c r="C72" s="99"/>
      <c r="D72" s="99" t="s">
        <v>386</v>
      </c>
      <c r="E72" s="99"/>
      <c r="F72" s="99"/>
      <c r="G72" s="100"/>
      <c r="H72" s="509"/>
      <c r="I72" s="186"/>
      <c r="J72" s="489">
        <v>0.08</v>
      </c>
      <c r="K72" s="642">
        <v>0.05</v>
      </c>
      <c r="L72" s="118">
        <f t="shared" si="4"/>
        <v>0</v>
      </c>
      <c r="M72" s="208">
        <f t="shared" si="5"/>
        <v>0</v>
      </c>
      <c r="N72" s="186"/>
      <c r="O72" s="442"/>
      <c r="P72" s="118">
        <v>0.05</v>
      </c>
      <c r="Q72" s="118">
        <f t="shared" si="6"/>
        <v>0</v>
      </c>
      <c r="R72" s="125">
        <f t="shared" si="7"/>
        <v>0</v>
      </c>
      <c r="S72" s="372" t="e" cm="1">
        <f t="array" ref="S72">_xlfn.IFS(E72="Air",R72,E72="Sea",M72,E72="Air+Sea",M72+R72)</f>
        <v>#N/A</v>
      </c>
      <c r="T72" s="240"/>
    </row>
    <row r="73" spans="1:20" ht="14.45" customHeight="1" x14ac:dyDescent="0.25">
      <c r="A73" s="1130" t="s">
        <v>409</v>
      </c>
      <c r="B73" s="1142" t="s">
        <v>289</v>
      </c>
      <c r="C73" s="92" t="s">
        <v>410</v>
      </c>
      <c r="D73" s="92" t="s">
        <v>291</v>
      </c>
      <c r="E73" s="92" t="s">
        <v>11</v>
      </c>
      <c r="F73" s="92"/>
      <c r="G73" s="93">
        <v>450</v>
      </c>
      <c r="H73" s="506"/>
      <c r="I73" s="622"/>
      <c r="J73" s="116">
        <v>0.1</v>
      </c>
      <c r="K73" s="117">
        <v>0.05</v>
      </c>
      <c r="L73" s="117">
        <f t="shared" si="4"/>
        <v>45</v>
      </c>
      <c r="M73" s="120">
        <f t="shared" si="5"/>
        <v>900</v>
      </c>
      <c r="N73" s="186"/>
      <c r="O73" s="442"/>
      <c r="P73" s="118">
        <v>0.05</v>
      </c>
      <c r="Q73" s="118">
        <f t="shared" si="6"/>
        <v>0</v>
      </c>
      <c r="R73" s="125">
        <f t="shared" si="7"/>
        <v>0</v>
      </c>
      <c r="S73" s="370" cm="1">
        <f t="array" ref="S73">_xlfn.IFS(E73="Air",R73,E73="Sea",M73,E73="Air+Sea",M73+R73)</f>
        <v>900</v>
      </c>
      <c r="T73" s="240"/>
    </row>
    <row r="74" spans="1:20" ht="30" x14ac:dyDescent="0.25">
      <c r="A74" s="1131"/>
      <c r="B74" s="1142"/>
      <c r="C74" s="102" t="s">
        <v>266</v>
      </c>
      <c r="D74" s="102" t="s">
        <v>693</v>
      </c>
      <c r="E74" s="97" t="s">
        <v>11</v>
      </c>
      <c r="F74" s="97">
        <v>180</v>
      </c>
      <c r="G74" s="98">
        <v>180</v>
      </c>
      <c r="H74" s="516"/>
      <c r="I74" s="623"/>
      <c r="J74" s="639">
        <v>0.1</v>
      </c>
      <c r="K74" s="652">
        <v>0.05</v>
      </c>
      <c r="L74" s="121">
        <f t="shared" si="4"/>
        <v>18</v>
      </c>
      <c r="M74" s="447">
        <f t="shared" si="5"/>
        <v>360</v>
      </c>
      <c r="N74" s="186"/>
      <c r="O74" s="442"/>
      <c r="P74" s="118">
        <v>0.05</v>
      </c>
      <c r="Q74" s="118">
        <f t="shared" si="6"/>
        <v>0</v>
      </c>
      <c r="R74" s="125">
        <f t="shared" si="7"/>
        <v>0</v>
      </c>
      <c r="S74" s="371" cm="1">
        <f t="array" ref="S74">_xlfn.IFS(E74="Air",R74,E74="Sea",M74,E74="Air+Sea",M74+R74)</f>
        <v>360</v>
      </c>
      <c r="T74" s="240"/>
    </row>
    <row r="75" spans="1:20" x14ac:dyDescent="0.25">
      <c r="A75" s="1131"/>
      <c r="B75" s="1142"/>
      <c r="C75" s="102" t="s">
        <v>404</v>
      </c>
      <c r="D75" s="102" t="s">
        <v>665</v>
      </c>
      <c r="E75" s="97" t="s">
        <v>11</v>
      </c>
      <c r="F75" s="97">
        <v>180</v>
      </c>
      <c r="G75" s="98">
        <v>180</v>
      </c>
      <c r="H75" s="516"/>
      <c r="I75" s="623"/>
      <c r="J75" s="639">
        <v>0.1</v>
      </c>
      <c r="K75" s="652">
        <v>0.05</v>
      </c>
      <c r="L75" s="121">
        <f t="shared" si="4"/>
        <v>18</v>
      </c>
      <c r="M75" s="447">
        <f t="shared" si="5"/>
        <v>360</v>
      </c>
      <c r="N75" s="186"/>
      <c r="O75" s="442"/>
      <c r="P75" s="118">
        <v>0.05</v>
      </c>
      <c r="Q75" s="118">
        <f t="shared" si="6"/>
        <v>0</v>
      </c>
      <c r="R75" s="125">
        <f t="shared" si="7"/>
        <v>0</v>
      </c>
      <c r="S75" s="371" cm="1">
        <f t="array" ref="S75">_xlfn.IFS(E75="Air",R75,E75="Sea",M75,E75="Air+Sea",M75+R75)</f>
        <v>360</v>
      </c>
      <c r="T75" s="240"/>
    </row>
    <row r="76" spans="1:20" x14ac:dyDescent="0.25">
      <c r="A76" s="1131"/>
      <c r="B76" s="1133" t="s">
        <v>411</v>
      </c>
      <c r="C76" s="94" t="s">
        <v>266</v>
      </c>
      <c r="D76" s="94" t="s">
        <v>412</v>
      </c>
      <c r="E76" s="92" t="s">
        <v>11</v>
      </c>
      <c r="F76" s="94"/>
      <c r="G76" s="95">
        <v>20</v>
      </c>
      <c r="H76" s="506"/>
      <c r="I76" s="588"/>
      <c r="J76" s="116">
        <v>0.1</v>
      </c>
      <c r="K76" s="117">
        <v>0.05</v>
      </c>
      <c r="L76" s="117">
        <f t="shared" si="4"/>
        <v>2</v>
      </c>
      <c r="M76" s="120">
        <f t="shared" si="5"/>
        <v>40</v>
      </c>
      <c r="N76" s="188"/>
      <c r="O76" s="442"/>
      <c r="P76" s="118">
        <v>0.05</v>
      </c>
      <c r="Q76" s="118">
        <f t="shared" si="6"/>
        <v>0</v>
      </c>
      <c r="R76" s="125">
        <f t="shared" si="7"/>
        <v>0</v>
      </c>
      <c r="S76" s="370" cm="1">
        <f t="array" ref="S76">_xlfn.IFS(E76="Air",R76,E76="Sea",M76,E76="Air+Sea",M76+R76)</f>
        <v>40</v>
      </c>
      <c r="T76" s="240"/>
    </row>
    <row r="77" spans="1:20" ht="14.45" customHeight="1" x14ac:dyDescent="0.25">
      <c r="A77" s="1131"/>
      <c r="B77" s="1133"/>
      <c r="C77" s="94" t="s">
        <v>266</v>
      </c>
      <c r="D77" s="94" t="s">
        <v>306</v>
      </c>
      <c r="E77" s="92" t="s">
        <v>11</v>
      </c>
      <c r="F77" s="94"/>
      <c r="G77" s="95">
        <v>140</v>
      </c>
      <c r="H77" s="506"/>
      <c r="I77" s="588"/>
      <c r="J77" s="116">
        <v>0.1</v>
      </c>
      <c r="K77" s="117">
        <v>0.05</v>
      </c>
      <c r="L77" s="117">
        <f t="shared" si="4"/>
        <v>14</v>
      </c>
      <c r="M77" s="120">
        <f t="shared" si="5"/>
        <v>280</v>
      </c>
      <c r="N77" s="188"/>
      <c r="O77" s="442"/>
      <c r="P77" s="118">
        <v>0.05</v>
      </c>
      <c r="Q77" s="118">
        <f t="shared" si="6"/>
        <v>0</v>
      </c>
      <c r="R77" s="125">
        <f t="shared" si="7"/>
        <v>0</v>
      </c>
      <c r="S77" s="370" cm="1">
        <f t="array" ref="S77">_xlfn.IFS(E77="Air",R77,E77="Sea",M77,E77="Air+Sea",M77+R77)</f>
        <v>280</v>
      </c>
      <c r="T77" s="240"/>
    </row>
    <row r="78" spans="1:20" ht="14.25" customHeight="1" thickBot="1" x14ac:dyDescent="0.3">
      <c r="A78" s="1132"/>
      <c r="B78" s="399" t="s">
        <v>381</v>
      </c>
      <c r="C78" s="99"/>
      <c r="D78" s="99"/>
      <c r="E78" s="99"/>
      <c r="F78" s="99"/>
      <c r="G78" s="100"/>
      <c r="H78" s="509"/>
      <c r="I78" s="186"/>
      <c r="J78" s="489">
        <v>0.08</v>
      </c>
      <c r="K78" s="642">
        <v>0.05</v>
      </c>
      <c r="L78" s="118">
        <f t="shared" ref="L78:L92" si="8">IF(C78="APLL BK",G78,G78*J78)</f>
        <v>0</v>
      </c>
      <c r="M78" s="208">
        <f t="shared" ref="M78:M92" si="9">IFERROR(IF(OR(E78="Sea",E78="Air+Sea"),IF(C78="APLL BK",G78*IF(I78="",1,I78),L78/K78*IF(I78="",1,I78)),0),0)</f>
        <v>0</v>
      </c>
      <c r="N78" s="186"/>
      <c r="O78" s="442"/>
      <c r="P78" s="118">
        <v>0.05</v>
      </c>
      <c r="Q78" s="194">
        <f t="shared" ref="Q78:Q92" si="10">IF(C78="APLL BK",G78,G78*O78)</f>
        <v>0</v>
      </c>
      <c r="R78" s="125">
        <f t="shared" ref="R78:R92" si="11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ht="14.45" customHeight="1" x14ac:dyDescent="0.25">
      <c r="A79" s="1088" t="s">
        <v>413</v>
      </c>
      <c r="B79" s="399" t="s">
        <v>381</v>
      </c>
      <c r="C79" s="99"/>
      <c r="D79" s="99"/>
      <c r="E79" s="99"/>
      <c r="F79" s="99"/>
      <c r="G79" s="100"/>
      <c r="H79" s="509"/>
      <c r="I79" s="186"/>
      <c r="J79" s="489">
        <v>0.08</v>
      </c>
      <c r="K79" s="642">
        <v>0.05</v>
      </c>
      <c r="L79" s="118">
        <f t="shared" si="8"/>
        <v>0</v>
      </c>
      <c r="M79" s="208">
        <f t="shared" si="9"/>
        <v>0</v>
      </c>
      <c r="N79" s="186"/>
      <c r="O79" s="442"/>
      <c r="P79" s="118">
        <v>0.05</v>
      </c>
      <c r="Q79" s="194">
        <f t="shared" si="10"/>
        <v>0</v>
      </c>
      <c r="R79" s="125">
        <f t="shared" si="11"/>
        <v>0</v>
      </c>
      <c r="S79" s="372" t="e" cm="1">
        <f t="array" ref="S79">_xlfn.IFS(E79="Air",R79,E79="Sea",M79,E79="Air+Sea",M79+R79)</f>
        <v>#N/A</v>
      </c>
      <c r="T79" s="240"/>
    </row>
    <row r="80" spans="1:20" s="36" customFormat="1" ht="14.45" customHeight="1" x14ac:dyDescent="0.25">
      <c r="A80" s="1089"/>
      <c r="B80" s="405" t="s">
        <v>414</v>
      </c>
      <c r="C80" s="173" t="s">
        <v>317</v>
      </c>
      <c r="D80" s="173" t="s">
        <v>318</v>
      </c>
      <c r="E80" s="173" t="s">
        <v>11</v>
      </c>
      <c r="F80" s="173"/>
      <c r="G80" s="209">
        <v>870</v>
      </c>
      <c r="H80" s="523"/>
      <c r="I80" s="700"/>
      <c r="J80" s="653">
        <v>0.125</v>
      </c>
      <c r="K80" s="648">
        <v>0.05</v>
      </c>
      <c r="L80" s="139">
        <f t="shared" si="8"/>
        <v>108.75</v>
      </c>
      <c r="M80" s="210">
        <f t="shared" si="9"/>
        <v>2175</v>
      </c>
      <c r="N80" s="186"/>
      <c r="O80" s="442"/>
      <c r="P80" s="118">
        <v>0.05</v>
      </c>
      <c r="Q80" s="194">
        <f t="shared" si="10"/>
        <v>0</v>
      </c>
      <c r="R80" s="125">
        <f t="shared" si="11"/>
        <v>0</v>
      </c>
      <c r="S80" s="373" cm="1">
        <f t="array" ref="S80">_xlfn.IFS(E80="Air",R80,E80="Sea",M80,E80="Air+Sea",M80+R80)</f>
        <v>2175</v>
      </c>
      <c r="T80" s="240"/>
    </row>
    <row r="81" spans="1:20" ht="14.45" customHeight="1" x14ac:dyDescent="0.25">
      <c r="A81" s="1089"/>
      <c r="B81" s="107" t="s">
        <v>415</v>
      </c>
      <c r="C81" s="108" t="s">
        <v>404</v>
      </c>
      <c r="D81" s="108" t="s">
        <v>416</v>
      </c>
      <c r="E81" s="108" t="s">
        <v>11</v>
      </c>
      <c r="F81" s="108"/>
      <c r="G81" s="109">
        <v>240</v>
      </c>
      <c r="H81" s="523"/>
      <c r="I81" s="701"/>
      <c r="J81" s="138">
        <v>1</v>
      </c>
      <c r="K81" s="139">
        <v>0.05</v>
      </c>
      <c r="L81" s="139">
        <f t="shared" si="8"/>
        <v>240</v>
      </c>
      <c r="M81" s="140">
        <f t="shared" si="9"/>
        <v>4800</v>
      </c>
      <c r="N81" s="190"/>
      <c r="O81" s="442"/>
      <c r="P81" s="118">
        <v>0.05</v>
      </c>
      <c r="Q81" s="194">
        <f t="shared" si="10"/>
        <v>0</v>
      </c>
      <c r="R81" s="125">
        <f t="shared" si="11"/>
        <v>0</v>
      </c>
      <c r="S81" s="373" cm="1">
        <f t="array" ref="S81">_xlfn.IFS(E81="Air",R81,E81="Sea",M81,E81="Air+Sea",M81+R81)</f>
        <v>4800</v>
      </c>
      <c r="T81" s="240"/>
    </row>
    <row r="82" spans="1:20" ht="14.45" customHeight="1" x14ac:dyDescent="0.25">
      <c r="A82" s="1089"/>
      <c r="B82" s="107" t="s">
        <v>417</v>
      </c>
      <c r="C82" s="108" t="s">
        <v>418</v>
      </c>
      <c r="D82" s="108" t="s">
        <v>419</v>
      </c>
      <c r="E82" s="108" t="s">
        <v>11</v>
      </c>
      <c r="F82" s="108"/>
      <c r="G82" s="109">
        <v>240</v>
      </c>
      <c r="H82" s="523"/>
      <c r="I82" s="701"/>
      <c r="J82" s="138">
        <v>0.1</v>
      </c>
      <c r="K82" s="139">
        <v>0.05</v>
      </c>
      <c r="L82" s="139">
        <f t="shared" si="8"/>
        <v>24</v>
      </c>
      <c r="M82" s="140">
        <f t="shared" si="9"/>
        <v>480</v>
      </c>
      <c r="N82" s="190"/>
      <c r="O82" s="442"/>
      <c r="P82" s="118">
        <v>0.05</v>
      </c>
      <c r="Q82" s="194">
        <f t="shared" si="10"/>
        <v>0</v>
      </c>
      <c r="R82" s="125">
        <f t="shared" si="11"/>
        <v>0</v>
      </c>
      <c r="S82" s="373" cm="1">
        <f t="array" ref="S82">_xlfn.IFS(E82="Air",R82,E82="Sea",M82,E82="Air+Sea",M82+R82)</f>
        <v>480</v>
      </c>
      <c r="T82" s="240"/>
    </row>
    <row r="83" spans="1:20" ht="14.45" customHeight="1" x14ac:dyDescent="0.25">
      <c r="A83" s="1089"/>
      <c r="B83" s="399" t="s">
        <v>420</v>
      </c>
      <c r="C83" s="99" t="s">
        <v>404</v>
      </c>
      <c r="D83" s="99"/>
      <c r="E83" s="99"/>
      <c r="F83" s="99"/>
      <c r="G83" s="100"/>
      <c r="H83" s="509"/>
      <c r="I83" s="186"/>
      <c r="J83" s="489">
        <v>0.08</v>
      </c>
      <c r="K83" s="642">
        <v>0.05</v>
      </c>
      <c r="L83" s="118">
        <f t="shared" si="8"/>
        <v>0</v>
      </c>
      <c r="M83" s="208">
        <f t="shared" si="9"/>
        <v>0</v>
      </c>
      <c r="N83" s="186"/>
      <c r="O83" s="442"/>
      <c r="P83" s="118">
        <v>0.05</v>
      </c>
      <c r="Q83" s="194">
        <f t="shared" si="10"/>
        <v>0</v>
      </c>
      <c r="R83" s="125">
        <f t="shared" si="11"/>
        <v>0</v>
      </c>
      <c r="S83" s="372" t="e" cm="1">
        <f t="array" ref="S83">_xlfn.IFS(E83="Air",R83,E83="Sea",M83,E83="Air+Sea",M83+R83)</f>
        <v>#N/A</v>
      </c>
      <c r="T83" s="240"/>
    </row>
    <row r="84" spans="1:20" ht="14.45" customHeight="1" x14ac:dyDescent="0.25">
      <c r="A84" s="1089"/>
      <c r="B84" s="399" t="s">
        <v>421</v>
      </c>
      <c r="C84" s="99" t="s">
        <v>404</v>
      </c>
      <c r="D84" s="99"/>
      <c r="E84" s="99"/>
      <c r="F84" s="99"/>
      <c r="G84" s="100"/>
      <c r="H84" s="509"/>
      <c r="I84" s="186"/>
      <c r="J84" s="489">
        <v>0.08</v>
      </c>
      <c r="K84" s="642">
        <v>0.05</v>
      </c>
      <c r="L84" s="118">
        <f t="shared" si="8"/>
        <v>0</v>
      </c>
      <c r="M84" s="208">
        <f t="shared" si="9"/>
        <v>0</v>
      </c>
      <c r="N84" s="186"/>
      <c r="O84" s="442"/>
      <c r="P84" s="118">
        <v>0.05</v>
      </c>
      <c r="Q84" s="194">
        <f t="shared" si="10"/>
        <v>0</v>
      </c>
      <c r="R84" s="125">
        <f t="shared" si="11"/>
        <v>0</v>
      </c>
      <c r="S84" s="372" t="e" cm="1">
        <f t="array" ref="S84">_xlfn.IFS(E84="Air",R84,E84="Sea",M84,E84="Air+Sea",M84+R84)</f>
        <v>#N/A</v>
      </c>
      <c r="T84" s="240"/>
    </row>
    <row r="85" spans="1:20" ht="14.45" customHeight="1" x14ac:dyDescent="0.25">
      <c r="A85" s="1089"/>
      <c r="B85" s="399" t="s">
        <v>422</v>
      </c>
      <c r="C85" s="99" t="s">
        <v>404</v>
      </c>
      <c r="D85" s="99"/>
      <c r="E85" s="99"/>
      <c r="F85" s="99"/>
      <c r="G85" s="100"/>
      <c r="H85" s="509"/>
      <c r="I85" s="186"/>
      <c r="J85" s="489">
        <v>0.08</v>
      </c>
      <c r="K85" s="642">
        <v>0.05</v>
      </c>
      <c r="L85" s="118">
        <f t="shared" si="8"/>
        <v>0</v>
      </c>
      <c r="M85" s="208">
        <f t="shared" si="9"/>
        <v>0</v>
      </c>
      <c r="N85" s="186"/>
      <c r="O85" s="442"/>
      <c r="P85" s="118">
        <v>0.05</v>
      </c>
      <c r="Q85" s="194">
        <f t="shared" si="10"/>
        <v>0</v>
      </c>
      <c r="R85" s="125">
        <f t="shared" si="11"/>
        <v>0</v>
      </c>
      <c r="S85" s="372" t="e" cm="1">
        <f t="array" ref="S85">_xlfn.IFS(E85="Air",R85,E85="Sea",M85,E85="Air+Sea",M85+R85)</f>
        <v>#N/A</v>
      </c>
      <c r="T85" s="240"/>
    </row>
    <row r="86" spans="1:20" ht="14.45" customHeight="1" x14ac:dyDescent="0.25">
      <c r="A86" s="1089"/>
      <c r="B86" s="399" t="s">
        <v>423</v>
      </c>
      <c r="C86" s="99" t="s">
        <v>424</v>
      </c>
      <c r="D86" s="99"/>
      <c r="E86" s="99"/>
      <c r="F86" s="99"/>
      <c r="G86" s="100"/>
      <c r="H86" s="509"/>
      <c r="I86" s="186"/>
      <c r="J86" s="489">
        <v>0.08</v>
      </c>
      <c r="K86" s="642">
        <v>0.05</v>
      </c>
      <c r="L86" s="118">
        <f t="shared" si="8"/>
        <v>0</v>
      </c>
      <c r="M86" s="208">
        <f t="shared" si="9"/>
        <v>0</v>
      </c>
      <c r="N86" s="186"/>
      <c r="O86" s="442"/>
      <c r="P86" s="118">
        <v>0.05</v>
      </c>
      <c r="Q86" s="194">
        <f t="shared" si="10"/>
        <v>0</v>
      </c>
      <c r="R86" s="125">
        <f t="shared" si="11"/>
        <v>0</v>
      </c>
      <c r="S86" s="372" t="e" cm="1">
        <f t="array" ref="S86">_xlfn.IFS(E86="Air",R86,E86="Sea",M86,E86="Air+Sea",M86+R86)</f>
        <v>#N/A</v>
      </c>
      <c r="T86" s="240"/>
    </row>
    <row r="87" spans="1:20" ht="14.45" customHeight="1" x14ac:dyDescent="0.25">
      <c r="A87" s="1089"/>
      <c r="B87" s="399" t="s">
        <v>425</v>
      </c>
      <c r="C87" s="99" t="s">
        <v>311</v>
      </c>
      <c r="D87" s="99"/>
      <c r="E87" s="99"/>
      <c r="F87" s="99"/>
      <c r="G87" s="100"/>
      <c r="H87" s="509"/>
      <c r="I87" s="186"/>
      <c r="J87" s="489">
        <v>0.08</v>
      </c>
      <c r="K87" s="642">
        <v>0.05</v>
      </c>
      <c r="L87" s="118">
        <f t="shared" si="8"/>
        <v>0</v>
      </c>
      <c r="M87" s="208">
        <f t="shared" si="9"/>
        <v>0</v>
      </c>
      <c r="N87" s="186"/>
      <c r="O87" s="442"/>
      <c r="P87" s="118">
        <v>0.05</v>
      </c>
      <c r="Q87" s="194">
        <f t="shared" si="10"/>
        <v>0</v>
      </c>
      <c r="R87" s="125">
        <f t="shared" si="11"/>
        <v>0</v>
      </c>
      <c r="S87" s="372" t="e" cm="1">
        <f t="array" ref="S87">_xlfn.IFS(E87="Air",R87,E87="Sea",M87,E87="Air+Sea",M87+R87)</f>
        <v>#N/A</v>
      </c>
      <c r="T87" s="240"/>
    </row>
    <row r="88" spans="1:20" ht="14.45" customHeight="1" x14ac:dyDescent="0.25">
      <c r="A88" s="1089"/>
      <c r="B88" s="399" t="s">
        <v>426</v>
      </c>
      <c r="C88" s="99" t="s">
        <v>407</v>
      </c>
      <c r="D88" s="99"/>
      <c r="E88" s="99"/>
      <c r="F88" s="99"/>
      <c r="G88" s="100"/>
      <c r="H88" s="509"/>
      <c r="I88" s="186"/>
      <c r="J88" s="489">
        <v>0.08</v>
      </c>
      <c r="K88" s="642">
        <v>0.05</v>
      </c>
      <c r="L88" s="118">
        <f t="shared" si="8"/>
        <v>0</v>
      </c>
      <c r="M88" s="208">
        <f t="shared" si="9"/>
        <v>0</v>
      </c>
      <c r="N88" s="186"/>
      <c r="O88" s="442"/>
      <c r="P88" s="118">
        <v>0.05</v>
      </c>
      <c r="Q88" s="194">
        <f t="shared" si="10"/>
        <v>0</v>
      </c>
      <c r="R88" s="125">
        <f t="shared" si="11"/>
        <v>0</v>
      </c>
      <c r="S88" s="372" t="e" cm="1">
        <f t="array" ref="S88">_xlfn.IFS(E88="Air",R88,E88="Sea",M88,E88="Air+Sea",M88+R88)</f>
        <v>#N/A</v>
      </c>
      <c r="T88" s="240"/>
    </row>
    <row r="89" spans="1:20" ht="14.45" customHeight="1" x14ac:dyDescent="0.25">
      <c r="A89" s="1089"/>
      <c r="B89" s="399" t="s">
        <v>427</v>
      </c>
      <c r="C89" s="99" t="s">
        <v>428</v>
      </c>
      <c r="D89" s="99"/>
      <c r="E89" s="99"/>
      <c r="F89" s="99"/>
      <c r="G89" s="100"/>
      <c r="H89" s="509"/>
      <c r="I89" s="186"/>
      <c r="J89" s="489">
        <v>0.08</v>
      </c>
      <c r="K89" s="642">
        <v>0.05</v>
      </c>
      <c r="L89" s="118">
        <f t="shared" si="8"/>
        <v>0</v>
      </c>
      <c r="M89" s="208">
        <f t="shared" si="9"/>
        <v>0</v>
      </c>
      <c r="N89" s="186"/>
      <c r="O89" s="442"/>
      <c r="P89" s="118">
        <v>0.05</v>
      </c>
      <c r="Q89" s="194">
        <f t="shared" si="10"/>
        <v>0</v>
      </c>
      <c r="R89" s="125">
        <f t="shared" si="11"/>
        <v>0</v>
      </c>
      <c r="S89" s="372" t="e" cm="1">
        <f t="array" ref="S89">_xlfn.IFS(E89="Air",R89,E89="Sea",M89,E89="Air+Sea",M89+R89)</f>
        <v>#N/A</v>
      </c>
      <c r="T89" s="240"/>
    </row>
    <row r="90" spans="1:20" ht="14.45" customHeight="1" x14ac:dyDescent="0.25">
      <c r="A90" s="1089"/>
      <c r="B90" s="399" t="s">
        <v>429</v>
      </c>
      <c r="C90" s="99" t="s">
        <v>407</v>
      </c>
      <c r="D90" s="99"/>
      <c r="E90" s="99"/>
      <c r="F90" s="99"/>
      <c r="G90" s="100"/>
      <c r="H90" s="509"/>
      <c r="I90" s="186"/>
      <c r="J90" s="489">
        <v>0.08</v>
      </c>
      <c r="K90" s="642">
        <v>0.05</v>
      </c>
      <c r="L90" s="118">
        <f t="shared" si="8"/>
        <v>0</v>
      </c>
      <c r="M90" s="208">
        <f t="shared" si="9"/>
        <v>0</v>
      </c>
      <c r="N90" s="186"/>
      <c r="O90" s="442"/>
      <c r="P90" s="118">
        <v>0.05</v>
      </c>
      <c r="Q90" s="194">
        <f t="shared" si="10"/>
        <v>0</v>
      </c>
      <c r="R90" s="125">
        <f t="shared" si="11"/>
        <v>0</v>
      </c>
      <c r="S90" s="372" t="e" cm="1">
        <f t="array" ref="S90">_xlfn.IFS(E90="Air",R90,E90="Sea",M90,E90="Air+Sea",M90+R90)</f>
        <v>#N/A</v>
      </c>
      <c r="T90" s="240"/>
    </row>
    <row r="91" spans="1:20" s="36" customFormat="1" ht="14.45" customHeight="1" x14ac:dyDescent="0.25">
      <c r="A91" s="1089"/>
      <c r="B91" s="399" t="s">
        <v>430</v>
      </c>
      <c r="C91" s="99" t="s">
        <v>431</v>
      </c>
      <c r="D91" s="99"/>
      <c r="E91" s="99"/>
      <c r="F91" s="99"/>
      <c r="G91" s="100"/>
      <c r="H91" s="509"/>
      <c r="I91" s="186"/>
      <c r="J91" s="489">
        <v>0.08</v>
      </c>
      <c r="K91" s="642">
        <v>0.05</v>
      </c>
      <c r="L91" s="118">
        <f t="shared" si="8"/>
        <v>0</v>
      </c>
      <c r="M91" s="208">
        <f t="shared" si="9"/>
        <v>0</v>
      </c>
      <c r="N91" s="186"/>
      <c r="O91" s="442"/>
      <c r="P91" s="118">
        <v>0.05</v>
      </c>
      <c r="Q91" s="194">
        <f t="shared" si="10"/>
        <v>0</v>
      </c>
      <c r="R91" s="125">
        <f t="shared" si="11"/>
        <v>0</v>
      </c>
      <c r="S91" s="372" t="e" cm="1">
        <f t="array" ref="S91">_xlfn.IFS(E91="Air",R91,E91="Sea",M91,E91="Air+Sea",M91+R91)</f>
        <v>#N/A</v>
      </c>
      <c r="T91" s="240"/>
    </row>
    <row r="92" spans="1:20" ht="26.1" customHeight="1" thickBot="1" x14ac:dyDescent="0.3">
      <c r="A92" s="1089"/>
      <c r="B92" s="179" t="s">
        <v>432</v>
      </c>
      <c r="C92" s="180" t="s">
        <v>433</v>
      </c>
      <c r="D92" s="180"/>
      <c r="E92" s="180" t="s">
        <v>11</v>
      </c>
      <c r="F92" s="180"/>
      <c r="G92" s="181">
        <v>500</v>
      </c>
      <c r="H92" s="527"/>
      <c r="I92" s="702"/>
      <c r="J92" s="182">
        <v>0.1</v>
      </c>
      <c r="K92" s="183">
        <v>0.05</v>
      </c>
      <c r="L92" s="183">
        <f t="shared" si="8"/>
        <v>50</v>
      </c>
      <c r="M92" s="184">
        <f t="shared" si="9"/>
        <v>1000</v>
      </c>
      <c r="N92" s="696"/>
      <c r="O92" s="496"/>
      <c r="P92" s="200">
        <v>0.05</v>
      </c>
      <c r="Q92" s="339">
        <f t="shared" si="10"/>
        <v>0</v>
      </c>
      <c r="R92" s="201">
        <f t="shared" si="11"/>
        <v>0</v>
      </c>
      <c r="S92" s="374" cm="1">
        <f t="array" ref="S92">_xlfn.IFS(E92="Air",R92,E92="Sea",M92,E92="Air+Sea",M92+R92)</f>
        <v>1000</v>
      </c>
      <c r="T92" s="240"/>
    </row>
    <row r="93" spans="1:20" ht="15.75" thickBot="1" x14ac:dyDescent="0.3">
      <c r="A93" s="310"/>
      <c r="I93" s="160"/>
      <c r="M93" s="172"/>
      <c r="N93" s="160"/>
      <c r="S93" s="205"/>
    </row>
    <row r="94" spans="1:20" ht="47.25" customHeight="1" x14ac:dyDescent="0.25">
      <c r="A94" s="310"/>
      <c r="I94" s="312"/>
      <c r="J94" s="66" t="s">
        <v>434</v>
      </c>
      <c r="K94" s="243">
        <f>IF([2]Booking_SGN!$B$2="SGN",INDEX([2]!volume,MATCH($I$11,[2]!customer,0),MATCH([2]Booking_SGN!$C$3,[2]!week,0)),0)</f>
        <v>0</v>
      </c>
      <c r="L94" s="243">
        <f>SUM(L13:L92)</f>
        <v>1678.75</v>
      </c>
      <c r="M94" s="244">
        <f>SUM(M13:M92)</f>
        <v>21161</v>
      </c>
      <c r="N94" s="160"/>
      <c r="O94" s="66" t="s">
        <v>434</v>
      </c>
      <c r="P94" s="243">
        <f>IF([2]Booking_SGN!$B$2="SGN",INDEX([2]!volume,MATCH($N$11,[2]!customer,0),MATCH([2]Booking_SGN!$C$3,[2]!week,0)),0)</f>
        <v>0</v>
      </c>
      <c r="Q94" s="243">
        <f>SUM(Q13:Q93)</f>
        <v>560</v>
      </c>
      <c r="R94" s="244">
        <f>SUM(R13:R92)</f>
        <v>0</v>
      </c>
      <c r="S94" s="245">
        <f t="shared" ref="S94:S95" si="12">R94+M94</f>
        <v>21161</v>
      </c>
      <c r="T94" s="246"/>
    </row>
    <row r="95" spans="1:20" ht="15.75" thickBot="1" x14ac:dyDescent="0.3">
      <c r="A95" s="310"/>
      <c r="I95" s="160"/>
      <c r="J95" s="67" t="s">
        <v>435</v>
      </c>
      <c r="K95" s="72"/>
      <c r="L95" s="72"/>
      <c r="M95" s="247">
        <f>M94*K94/40/3600</f>
        <v>0</v>
      </c>
      <c r="N95" s="161"/>
      <c r="O95" s="67" t="s">
        <v>435</v>
      </c>
      <c r="P95" s="72"/>
      <c r="Q95" s="72"/>
      <c r="R95" s="247">
        <f>R94*P94/40/3600</f>
        <v>0</v>
      </c>
      <c r="S95" s="248">
        <f t="shared" si="12"/>
        <v>0</v>
      </c>
      <c r="T95" s="249"/>
    </row>
    <row r="96" spans="1:20" ht="15.75" thickBot="1" x14ac:dyDescent="0.3">
      <c r="A96" s="310"/>
      <c r="I96" s="162"/>
      <c r="J96" s="145"/>
      <c r="K96" s="72"/>
      <c r="L96" s="72"/>
      <c r="M96" s="165"/>
      <c r="N96" s="162"/>
      <c r="O96" s="145"/>
      <c r="P96" s="72"/>
      <c r="Q96" s="72"/>
      <c r="R96" s="72"/>
      <c r="S96" s="166"/>
    </row>
    <row r="97" spans="1:21" ht="21.75" customHeight="1" x14ac:dyDescent="0.25">
      <c r="A97" s="1058" t="s">
        <v>436</v>
      </c>
      <c r="B97" s="589" t="s">
        <v>437</v>
      </c>
      <c r="C97" s="726" t="s">
        <v>183</v>
      </c>
      <c r="D97" s="589" t="s">
        <v>438</v>
      </c>
      <c r="E97" s="589" t="s">
        <v>11</v>
      </c>
      <c r="F97" s="727" t="s">
        <v>640</v>
      </c>
      <c r="G97" s="491">
        <v>20</v>
      </c>
      <c r="H97" s="314"/>
      <c r="I97" s="724"/>
      <c r="J97" s="725">
        <v>0.1</v>
      </c>
      <c r="K97" s="218">
        <v>0.05</v>
      </c>
      <c r="L97" s="218">
        <f t="shared" ref="L97:L129" si="13">IF(C97="APLL BK",G97,G97*J97)</f>
        <v>2</v>
      </c>
      <c r="M97" s="112">
        <f t="shared" ref="M97:M129" si="14">IFERROR(IF(OR(E97="Sea",E97="Air+Sea"),IF(C97="APLL BK",G97*IF(I97="",1,I97),L97/K97*IF(I97="",1,I97)),0),0)</f>
        <v>40</v>
      </c>
      <c r="N97" s="163"/>
      <c r="O97" s="490"/>
      <c r="P97" s="68">
        <v>0.05</v>
      </c>
      <c r="Q97" s="336">
        <f t="shared" ref="Q97:Q129" si="15">IF(C97="APLL BK",G97,G97*O97)</f>
        <v>0</v>
      </c>
      <c r="R97" s="167">
        <f t="shared" ref="R97:R129" si="16">IFERROR(IF(OR(E97="Air",E97="Air+Sea"),IF(C97="APLL BK",G97*IF(N97="",1,N97),Q97/P97*IF(N97="",1,N97)),0),0)</f>
        <v>0</v>
      </c>
      <c r="S97" s="114" cm="1">
        <f t="array" ref="S97">_xlfn.IFS(E97="Air",R97,E97="Sea",M97,E97="Air+Sea",M97+R97)</f>
        <v>40</v>
      </c>
      <c r="T97" s="240"/>
      <c r="U97" s="36"/>
    </row>
    <row r="98" spans="1:21" ht="36" customHeight="1" x14ac:dyDescent="0.25">
      <c r="A98" s="1059"/>
      <c r="B98" s="728" t="s">
        <v>439</v>
      </c>
      <c r="C98" s="729" t="s">
        <v>311</v>
      </c>
      <c r="D98" s="728" t="s">
        <v>440</v>
      </c>
      <c r="E98" s="728" t="s">
        <v>11</v>
      </c>
      <c r="F98" s="730" t="s">
        <v>640</v>
      </c>
      <c r="G98" s="492">
        <v>25</v>
      </c>
      <c r="H98" s="315"/>
      <c r="I98" s="316"/>
      <c r="J98" s="147">
        <v>0.3</v>
      </c>
      <c r="K98" s="218">
        <v>0.05</v>
      </c>
      <c r="L98" s="117">
        <f t="shared" si="13"/>
        <v>7.5</v>
      </c>
      <c r="M98" s="120">
        <f t="shared" si="14"/>
        <v>150</v>
      </c>
      <c r="N98" s="164"/>
      <c r="O98" s="90"/>
      <c r="P98" s="118">
        <v>0.05</v>
      </c>
      <c r="Q98" s="91">
        <f t="shared" si="15"/>
        <v>0</v>
      </c>
      <c r="R98" s="131">
        <f t="shared" si="16"/>
        <v>0</v>
      </c>
      <c r="S98" s="119" cm="1">
        <f t="array" ref="S98">_xlfn.IFS(E98="Air",R98,E98="Sea",M98,E98="Air+Sea",M98+R98)</f>
        <v>150</v>
      </c>
      <c r="T98" s="240"/>
      <c r="U98" s="36"/>
    </row>
    <row r="99" spans="1:21" ht="18.75" customHeight="1" x14ac:dyDescent="0.25">
      <c r="A99" s="1059"/>
      <c r="B99" s="728" t="s">
        <v>640</v>
      </c>
      <c r="C99" s="729" t="s">
        <v>311</v>
      </c>
      <c r="D99" s="728" t="s">
        <v>441</v>
      </c>
      <c r="E99" s="728" t="s">
        <v>11</v>
      </c>
      <c r="F99" s="730" t="s">
        <v>640</v>
      </c>
      <c r="G99" s="492">
        <v>5</v>
      </c>
      <c r="H99" s="315"/>
      <c r="I99" s="316"/>
      <c r="J99" s="147">
        <v>0.3</v>
      </c>
      <c r="K99" s="218">
        <v>0.05</v>
      </c>
      <c r="L99" s="117">
        <f t="shared" si="13"/>
        <v>1.5</v>
      </c>
      <c r="M99" s="120">
        <f t="shared" si="14"/>
        <v>30</v>
      </c>
      <c r="N99" s="164"/>
      <c r="O99" s="90"/>
      <c r="P99" s="118">
        <v>0.05</v>
      </c>
      <c r="Q99" s="91">
        <f t="shared" si="15"/>
        <v>0</v>
      </c>
      <c r="R99" s="131">
        <f t="shared" si="16"/>
        <v>0</v>
      </c>
      <c r="S99" s="119" cm="1">
        <f t="array" ref="S99">_xlfn.IFS(E99="Air",R99,E99="Sea",M99,E99="Air+Sea",M99+R99)</f>
        <v>30</v>
      </c>
      <c r="T99" s="240"/>
      <c r="U99" s="36"/>
    </row>
    <row r="100" spans="1:21" ht="27" customHeight="1" x14ac:dyDescent="0.25">
      <c r="A100" s="1059"/>
      <c r="B100" s="728" t="s">
        <v>640</v>
      </c>
      <c r="C100" s="729" t="s">
        <v>311</v>
      </c>
      <c r="D100" s="728" t="s">
        <v>442</v>
      </c>
      <c r="E100" s="728" t="s">
        <v>11</v>
      </c>
      <c r="F100" s="730" t="s">
        <v>640</v>
      </c>
      <c r="G100" s="492">
        <v>5</v>
      </c>
      <c r="H100" s="315"/>
      <c r="I100" s="316"/>
      <c r="J100" s="147">
        <v>0.3</v>
      </c>
      <c r="K100" s="218">
        <v>0.05</v>
      </c>
      <c r="L100" s="117">
        <f t="shared" si="13"/>
        <v>1.5</v>
      </c>
      <c r="M100" s="120">
        <f t="shared" si="14"/>
        <v>30</v>
      </c>
      <c r="N100" s="164"/>
      <c r="O100" s="90"/>
      <c r="P100" s="118">
        <v>0.05</v>
      </c>
      <c r="Q100" s="91">
        <f t="shared" si="15"/>
        <v>0</v>
      </c>
      <c r="R100" s="131">
        <f t="shared" si="16"/>
        <v>0</v>
      </c>
      <c r="S100" s="119" cm="1">
        <f t="array" ref="S100">_xlfn.IFS(E100="Air",R100,E100="Sea",M100,E100="Air+Sea",M100+R100)</f>
        <v>30</v>
      </c>
      <c r="T100" s="240"/>
      <c r="U100" s="36"/>
    </row>
    <row r="101" spans="1:21" ht="45" x14ac:dyDescent="0.25">
      <c r="A101" s="1059"/>
      <c r="B101" s="728" t="s">
        <v>443</v>
      </c>
      <c r="C101" s="729" t="s">
        <v>520</v>
      </c>
      <c r="D101" s="728" t="s">
        <v>694</v>
      </c>
      <c r="E101" s="728" t="s">
        <v>11</v>
      </c>
      <c r="F101" s="730" t="s">
        <v>640</v>
      </c>
      <c r="G101" s="492">
        <v>10</v>
      </c>
      <c r="H101" s="317"/>
      <c r="I101" s="316"/>
      <c r="J101" s="147">
        <v>0.1</v>
      </c>
      <c r="K101" s="218">
        <v>0.05</v>
      </c>
      <c r="L101" s="117">
        <f t="shared" si="13"/>
        <v>1</v>
      </c>
      <c r="M101" s="120">
        <f t="shared" si="14"/>
        <v>20</v>
      </c>
      <c r="N101" s="164"/>
      <c r="O101" s="90"/>
      <c r="P101" s="118">
        <v>0.05</v>
      </c>
      <c r="Q101" s="91">
        <f t="shared" si="15"/>
        <v>0</v>
      </c>
      <c r="R101" s="131">
        <f t="shared" si="16"/>
        <v>0</v>
      </c>
      <c r="S101" s="119" cm="1">
        <f t="array" ref="S101">_xlfn.IFS(E101="Air",R101,E101="Sea",M101,E101="Air+Sea",M101+R101)</f>
        <v>20</v>
      </c>
      <c r="T101" s="240"/>
      <c r="U101" s="36"/>
    </row>
    <row r="102" spans="1:21" ht="30" x14ac:dyDescent="0.25">
      <c r="A102" s="1059"/>
      <c r="B102" s="728" t="s">
        <v>640</v>
      </c>
      <c r="C102" s="729" t="s">
        <v>153</v>
      </c>
      <c r="D102" s="728" t="s">
        <v>445</v>
      </c>
      <c r="E102" s="728" t="s">
        <v>11</v>
      </c>
      <c r="F102" s="730" t="s">
        <v>640</v>
      </c>
      <c r="G102" s="492">
        <v>35</v>
      </c>
      <c r="H102" s="318"/>
      <c r="I102" s="316"/>
      <c r="J102" s="147"/>
      <c r="K102" s="218">
        <v>0.05</v>
      </c>
      <c r="L102" s="117">
        <f t="shared" si="13"/>
        <v>35</v>
      </c>
      <c r="M102" s="120">
        <f t="shared" si="14"/>
        <v>35</v>
      </c>
      <c r="N102" s="164"/>
      <c r="O102" s="90"/>
      <c r="P102" s="118">
        <v>0.05</v>
      </c>
      <c r="Q102" s="91">
        <f t="shared" si="15"/>
        <v>35</v>
      </c>
      <c r="R102" s="131">
        <f t="shared" si="16"/>
        <v>0</v>
      </c>
      <c r="S102" s="119" cm="1">
        <f t="array" ref="S102">_xlfn.IFS(E102="Air",R102,E102="Sea",M102,E102="Air+Sea",M102+R102)</f>
        <v>35</v>
      </c>
      <c r="T102" s="240"/>
    </row>
    <row r="103" spans="1:21" x14ac:dyDescent="0.25">
      <c r="A103" s="1059"/>
      <c r="B103" s="728" t="s">
        <v>640</v>
      </c>
      <c r="C103" s="729" t="s">
        <v>153</v>
      </c>
      <c r="D103" s="728" t="s">
        <v>243</v>
      </c>
      <c r="E103" s="728" t="s">
        <v>11</v>
      </c>
      <c r="F103" s="730" t="s">
        <v>640</v>
      </c>
      <c r="G103" s="492">
        <v>5</v>
      </c>
      <c r="H103" s="318"/>
      <c r="I103" s="316"/>
      <c r="J103" s="147"/>
      <c r="K103" s="218">
        <v>0.05</v>
      </c>
      <c r="L103" s="117">
        <f t="shared" si="13"/>
        <v>5</v>
      </c>
      <c r="M103" s="120">
        <f t="shared" si="14"/>
        <v>5</v>
      </c>
      <c r="N103" s="164"/>
      <c r="O103" s="90"/>
      <c r="P103" s="118">
        <v>0.05</v>
      </c>
      <c r="Q103" s="91">
        <f t="shared" si="15"/>
        <v>5</v>
      </c>
      <c r="R103" s="131">
        <f t="shared" si="16"/>
        <v>0</v>
      </c>
      <c r="S103" s="119" cm="1">
        <f t="array" ref="S103">_xlfn.IFS(E103="Air",R103,E103="Sea",M103,E103="Air+Sea",M103+R103)</f>
        <v>5</v>
      </c>
      <c r="T103" s="240"/>
      <c r="U103" s="36"/>
    </row>
    <row r="104" spans="1:21" ht="30" x14ac:dyDescent="0.25">
      <c r="A104" s="1059"/>
      <c r="B104" s="728" t="s">
        <v>640</v>
      </c>
      <c r="C104" s="729" t="s">
        <v>153</v>
      </c>
      <c r="D104" s="728" t="s">
        <v>446</v>
      </c>
      <c r="E104" s="728" t="s">
        <v>11</v>
      </c>
      <c r="F104" s="730" t="s">
        <v>640</v>
      </c>
      <c r="G104" s="492">
        <v>10</v>
      </c>
      <c r="H104" s="318"/>
      <c r="I104" s="316"/>
      <c r="J104" s="147"/>
      <c r="K104" s="218">
        <v>0.05</v>
      </c>
      <c r="L104" s="117">
        <f t="shared" si="13"/>
        <v>10</v>
      </c>
      <c r="M104" s="120">
        <f t="shared" si="14"/>
        <v>10</v>
      </c>
      <c r="N104" s="164"/>
      <c r="O104" s="90"/>
      <c r="P104" s="118">
        <v>0.05</v>
      </c>
      <c r="Q104" s="91">
        <f t="shared" si="15"/>
        <v>10</v>
      </c>
      <c r="R104" s="131">
        <f t="shared" si="16"/>
        <v>0</v>
      </c>
      <c r="S104" s="119" cm="1">
        <f t="array" ref="S104">_xlfn.IFS(E104="Air",R104,E104="Sea",M104,E104="Air+Sea",M104+R104)</f>
        <v>10</v>
      </c>
      <c r="T104" s="240"/>
      <c r="U104" s="36"/>
    </row>
    <row r="105" spans="1:21" x14ac:dyDescent="0.25">
      <c r="A105" s="1059"/>
      <c r="B105" s="728" t="s">
        <v>458</v>
      </c>
      <c r="C105" s="729" t="s">
        <v>456</v>
      </c>
      <c r="D105" s="728" t="s">
        <v>459</v>
      </c>
      <c r="E105" s="728" t="s">
        <v>11</v>
      </c>
      <c r="F105" s="730" t="s">
        <v>640</v>
      </c>
      <c r="G105" s="492">
        <v>60</v>
      </c>
      <c r="H105" s="318"/>
      <c r="I105" s="316"/>
      <c r="J105" s="147">
        <v>0.1</v>
      </c>
      <c r="K105" s="218">
        <v>0.05</v>
      </c>
      <c r="L105" s="117">
        <f t="shared" si="13"/>
        <v>6</v>
      </c>
      <c r="M105" s="120">
        <f t="shared" si="14"/>
        <v>120</v>
      </c>
      <c r="N105" s="164"/>
      <c r="O105" s="90"/>
      <c r="P105" s="118">
        <v>0.05</v>
      </c>
      <c r="Q105" s="91">
        <f t="shared" si="15"/>
        <v>0</v>
      </c>
      <c r="R105" s="131">
        <f t="shared" si="16"/>
        <v>0</v>
      </c>
      <c r="S105" s="119" cm="1">
        <f t="array" ref="S105">_xlfn.IFS(E105="Air",R105,E105="Sea",M105,E105="Air+Sea",M105+R105)</f>
        <v>120</v>
      </c>
      <c r="T105" s="240"/>
      <c r="U105" s="36"/>
    </row>
    <row r="106" spans="1:21" x14ac:dyDescent="0.25">
      <c r="A106" s="1059"/>
      <c r="B106" s="728" t="s">
        <v>640</v>
      </c>
      <c r="C106" s="729" t="s">
        <v>456</v>
      </c>
      <c r="D106" s="728" t="s">
        <v>460</v>
      </c>
      <c r="E106" s="728" t="s">
        <v>11</v>
      </c>
      <c r="F106" s="730" t="s">
        <v>640</v>
      </c>
      <c r="G106" s="492">
        <v>75</v>
      </c>
      <c r="H106" s="318"/>
      <c r="I106" s="316"/>
      <c r="J106" s="147">
        <v>0.1</v>
      </c>
      <c r="K106" s="218">
        <v>0.05</v>
      </c>
      <c r="L106" s="117">
        <f t="shared" si="13"/>
        <v>7.5</v>
      </c>
      <c r="M106" s="120">
        <f t="shared" si="14"/>
        <v>150</v>
      </c>
      <c r="N106" s="164"/>
      <c r="O106" s="90"/>
      <c r="P106" s="91">
        <v>0.05</v>
      </c>
      <c r="Q106" s="91">
        <f t="shared" si="15"/>
        <v>0</v>
      </c>
      <c r="R106" s="131">
        <f t="shared" si="16"/>
        <v>0</v>
      </c>
      <c r="S106" s="119" cm="1">
        <f t="array" ref="S106">_xlfn.IFS(E106="Air",R106,E106="Sea",M106,E106="Air+Sea",M106+R106)</f>
        <v>150</v>
      </c>
      <c r="T106" s="240"/>
      <c r="U106" s="36"/>
    </row>
    <row r="107" spans="1:21" ht="30" x14ac:dyDescent="0.25">
      <c r="A107" s="1059"/>
      <c r="B107" s="728" t="s">
        <v>640</v>
      </c>
      <c r="C107" s="729" t="s">
        <v>153</v>
      </c>
      <c r="D107" s="728" t="s">
        <v>461</v>
      </c>
      <c r="E107" s="728" t="s">
        <v>11</v>
      </c>
      <c r="F107" s="731">
        <v>120</v>
      </c>
      <c r="G107" s="492">
        <v>120</v>
      </c>
      <c r="H107" s="318"/>
      <c r="I107" s="316"/>
      <c r="J107" s="147"/>
      <c r="K107" s="218">
        <v>0.05</v>
      </c>
      <c r="L107" s="117">
        <f t="shared" si="13"/>
        <v>120</v>
      </c>
      <c r="M107" s="120">
        <f t="shared" si="14"/>
        <v>120</v>
      </c>
      <c r="N107" s="164"/>
      <c r="O107" s="90"/>
      <c r="P107" s="118">
        <v>0.05</v>
      </c>
      <c r="Q107" s="91">
        <f t="shared" si="15"/>
        <v>120</v>
      </c>
      <c r="R107" s="131">
        <f t="shared" si="16"/>
        <v>0</v>
      </c>
      <c r="S107" s="119" cm="1">
        <f t="array" ref="S107">_xlfn.IFS(E107="Air",R107,E107="Sea",M107,E107="Air+Sea",M107+R107)</f>
        <v>120</v>
      </c>
      <c r="T107" s="240"/>
      <c r="U107" s="36"/>
    </row>
    <row r="108" spans="1:21" ht="30" x14ac:dyDescent="0.25">
      <c r="A108" s="1059"/>
      <c r="B108" s="728" t="s">
        <v>640</v>
      </c>
      <c r="C108" s="729" t="s">
        <v>153</v>
      </c>
      <c r="D108" s="728" t="s">
        <v>462</v>
      </c>
      <c r="E108" s="728" t="s">
        <v>11</v>
      </c>
      <c r="F108" s="730" t="s">
        <v>640</v>
      </c>
      <c r="G108" s="492">
        <v>75</v>
      </c>
      <c r="H108" s="318"/>
      <c r="I108" s="316"/>
      <c r="J108" s="147"/>
      <c r="K108" s="218">
        <v>0.05</v>
      </c>
      <c r="L108" s="117">
        <f t="shared" si="13"/>
        <v>75</v>
      </c>
      <c r="M108" s="120">
        <f t="shared" si="14"/>
        <v>75</v>
      </c>
      <c r="N108" s="164"/>
      <c r="O108" s="90"/>
      <c r="P108" s="118">
        <v>0.05</v>
      </c>
      <c r="Q108" s="91">
        <f t="shared" si="15"/>
        <v>75</v>
      </c>
      <c r="R108" s="131">
        <f t="shared" si="16"/>
        <v>0</v>
      </c>
      <c r="S108" s="119" cm="1">
        <f t="array" ref="S108">_xlfn.IFS(E108="Air",R108,E108="Sea",M108,E108="Air+Sea",M108+R108)</f>
        <v>75</v>
      </c>
      <c r="T108" s="240"/>
      <c r="U108" s="36"/>
    </row>
    <row r="109" spans="1:21" ht="30" customHeight="1" x14ac:dyDescent="0.25">
      <c r="A109" s="1059"/>
      <c r="B109" s="728" t="s">
        <v>463</v>
      </c>
      <c r="C109" s="729" t="s">
        <v>456</v>
      </c>
      <c r="D109" s="728" t="s">
        <v>464</v>
      </c>
      <c r="E109" s="728" t="s">
        <v>11</v>
      </c>
      <c r="F109" s="730" t="s">
        <v>640</v>
      </c>
      <c r="G109" s="492">
        <v>5</v>
      </c>
      <c r="H109" s="318"/>
      <c r="I109" s="316"/>
      <c r="J109" s="147">
        <v>0.1</v>
      </c>
      <c r="K109" s="218">
        <v>0.05</v>
      </c>
      <c r="L109" s="117">
        <f t="shared" si="13"/>
        <v>0.5</v>
      </c>
      <c r="M109" s="120">
        <f t="shared" si="14"/>
        <v>10</v>
      </c>
      <c r="N109" s="164"/>
      <c r="O109" s="90"/>
      <c r="P109" s="118">
        <v>0.05</v>
      </c>
      <c r="Q109" s="91">
        <f t="shared" si="15"/>
        <v>0</v>
      </c>
      <c r="R109" s="131">
        <f t="shared" si="16"/>
        <v>0</v>
      </c>
      <c r="S109" s="119" cm="1">
        <f t="array" ref="S109">_xlfn.IFS(E109="Air",R109,E109="Sea",M109,E109="Air+Sea",M109+R109)</f>
        <v>10</v>
      </c>
      <c r="T109" s="240"/>
      <c r="U109" s="36"/>
    </row>
    <row r="110" spans="1:21" ht="30" x14ac:dyDescent="0.25">
      <c r="A110" s="1059"/>
      <c r="B110" s="728" t="s">
        <v>640</v>
      </c>
      <c r="C110" s="729" t="s">
        <v>456</v>
      </c>
      <c r="D110" s="728" t="s">
        <v>465</v>
      </c>
      <c r="E110" s="728" t="s">
        <v>11</v>
      </c>
      <c r="F110" s="730" t="s">
        <v>640</v>
      </c>
      <c r="G110" s="492">
        <v>15</v>
      </c>
      <c r="H110" s="318"/>
      <c r="I110" s="316"/>
      <c r="J110" s="147">
        <v>0.1</v>
      </c>
      <c r="K110" s="218">
        <v>0.05</v>
      </c>
      <c r="L110" s="117">
        <f t="shared" si="13"/>
        <v>1.5</v>
      </c>
      <c r="M110" s="120">
        <f t="shared" si="14"/>
        <v>30</v>
      </c>
      <c r="N110" s="164"/>
      <c r="O110" s="90"/>
      <c r="P110" s="118">
        <v>0.05</v>
      </c>
      <c r="Q110" s="91">
        <f t="shared" si="15"/>
        <v>0</v>
      </c>
      <c r="R110" s="131">
        <f t="shared" si="16"/>
        <v>0</v>
      </c>
      <c r="S110" s="119" cm="1">
        <f t="array" ref="S110">_xlfn.IFS(E110="Air",R110,E110="Sea",M110,E110="Air+Sea",M110+R110)</f>
        <v>30</v>
      </c>
      <c r="T110" s="240"/>
      <c r="U110" s="36"/>
    </row>
    <row r="111" spans="1:21" ht="30" x14ac:dyDescent="0.25">
      <c r="A111" s="1059"/>
      <c r="B111" s="728" t="s">
        <v>640</v>
      </c>
      <c r="C111" s="729" t="s">
        <v>456</v>
      </c>
      <c r="D111" s="728" t="s">
        <v>466</v>
      </c>
      <c r="E111" s="728" t="s">
        <v>11</v>
      </c>
      <c r="F111" s="730" t="s">
        <v>640</v>
      </c>
      <c r="G111" s="492">
        <v>40</v>
      </c>
      <c r="H111" s="318"/>
      <c r="I111" s="316"/>
      <c r="J111" s="147">
        <v>0.1</v>
      </c>
      <c r="K111" s="218">
        <v>0.05</v>
      </c>
      <c r="L111" s="117">
        <f t="shared" si="13"/>
        <v>4</v>
      </c>
      <c r="M111" s="120">
        <f t="shared" si="14"/>
        <v>80</v>
      </c>
      <c r="N111" s="164"/>
      <c r="O111" s="90"/>
      <c r="P111" s="118">
        <v>0.05</v>
      </c>
      <c r="Q111" s="91">
        <f t="shared" si="15"/>
        <v>0</v>
      </c>
      <c r="R111" s="131">
        <f t="shared" si="16"/>
        <v>0</v>
      </c>
      <c r="S111" s="119" cm="1">
        <f t="array" ref="S111">_xlfn.IFS(E111="Air",R111,E111="Sea",M111,E111="Air+Sea",M111+R111)</f>
        <v>80</v>
      </c>
      <c r="T111" s="240"/>
      <c r="U111" s="36"/>
    </row>
    <row r="112" spans="1:21" ht="30" x14ac:dyDescent="0.25">
      <c r="A112" s="1059"/>
      <c r="B112" s="728" t="s">
        <v>640</v>
      </c>
      <c r="C112" s="729" t="s">
        <v>456</v>
      </c>
      <c r="D112" s="728" t="s">
        <v>467</v>
      </c>
      <c r="E112" s="728" t="s">
        <v>11</v>
      </c>
      <c r="F112" s="730" t="s">
        <v>640</v>
      </c>
      <c r="G112" s="492">
        <v>5</v>
      </c>
      <c r="H112" s="315"/>
      <c r="I112" s="316"/>
      <c r="J112" s="147">
        <v>0.1</v>
      </c>
      <c r="K112" s="218">
        <v>0.05</v>
      </c>
      <c r="L112" s="117">
        <f t="shared" si="13"/>
        <v>0.5</v>
      </c>
      <c r="M112" s="120">
        <f t="shared" si="14"/>
        <v>10</v>
      </c>
      <c r="N112" s="164"/>
      <c r="O112" s="90"/>
      <c r="P112" s="118">
        <v>0.05</v>
      </c>
      <c r="Q112" s="91">
        <f t="shared" si="15"/>
        <v>0</v>
      </c>
      <c r="R112" s="131">
        <f t="shared" si="16"/>
        <v>0</v>
      </c>
      <c r="S112" s="119" cm="1">
        <f t="array" ref="S112">_xlfn.IFS(E112="Air",R112,E112="Sea",M112,E112="Air+Sea",M112+R112)</f>
        <v>10</v>
      </c>
      <c r="T112" s="240"/>
      <c r="U112" s="36"/>
    </row>
    <row r="113" spans="1:21" x14ac:dyDescent="0.25">
      <c r="A113" s="1059"/>
      <c r="B113" s="733" t="s">
        <v>468</v>
      </c>
      <c r="C113" s="424" t="s">
        <v>456</v>
      </c>
      <c r="D113" s="424" t="s">
        <v>469</v>
      </c>
      <c r="E113" s="424"/>
      <c r="F113" s="424" t="s">
        <v>640</v>
      </c>
      <c r="G113" s="219"/>
      <c r="H113" s="424"/>
      <c r="I113" s="424"/>
      <c r="J113" s="124"/>
      <c r="K113" s="68">
        <v>0.05</v>
      </c>
      <c r="L113" s="118">
        <f t="shared" si="13"/>
        <v>0</v>
      </c>
      <c r="M113" s="118">
        <f t="shared" si="14"/>
        <v>0</v>
      </c>
      <c r="N113" s="164"/>
      <c r="O113" s="90"/>
      <c r="P113" s="118">
        <v>0.05</v>
      </c>
      <c r="Q113" s="91">
        <f t="shared" si="15"/>
        <v>0</v>
      </c>
      <c r="R113" s="131">
        <f t="shared" si="16"/>
        <v>0</v>
      </c>
      <c r="S113" s="126" t="e" cm="1">
        <f t="array" ref="S113">_xlfn.IFS(E113="Air",R113,E113="Sea",M113,E113="Air+Sea",M113+R113)</f>
        <v>#N/A</v>
      </c>
      <c r="T113" s="240"/>
      <c r="U113" s="36"/>
    </row>
    <row r="114" spans="1:21" x14ac:dyDescent="0.25">
      <c r="A114" s="1059"/>
      <c r="B114" s="733" t="s">
        <v>640</v>
      </c>
      <c r="C114" s="424" t="s">
        <v>456</v>
      </c>
      <c r="D114" s="424" t="s">
        <v>470</v>
      </c>
      <c r="E114" s="424"/>
      <c r="F114" s="424" t="s">
        <v>640</v>
      </c>
      <c r="G114" s="219">
        <v>30</v>
      </c>
      <c r="H114" s="424"/>
      <c r="I114" s="424"/>
      <c r="J114" s="124"/>
      <c r="K114" s="68">
        <v>0.05</v>
      </c>
      <c r="L114" s="118">
        <f t="shared" si="13"/>
        <v>0</v>
      </c>
      <c r="M114" s="118">
        <f t="shared" si="14"/>
        <v>0</v>
      </c>
      <c r="N114" s="164"/>
      <c r="O114" s="90"/>
      <c r="P114" s="118">
        <v>0.05</v>
      </c>
      <c r="Q114" s="91">
        <f t="shared" si="15"/>
        <v>0</v>
      </c>
      <c r="R114" s="131">
        <f t="shared" si="16"/>
        <v>0</v>
      </c>
      <c r="S114" s="126" t="e" cm="1">
        <f t="array" ref="S114">_xlfn.IFS(E114="Air",R114,E114="Sea",M114,E114="Air+Sea",M114+R114)</f>
        <v>#N/A</v>
      </c>
      <c r="T114" s="240"/>
      <c r="U114" s="36"/>
    </row>
    <row r="115" spans="1:21" x14ac:dyDescent="0.25">
      <c r="A115" s="1059"/>
      <c r="B115" s="733" t="s">
        <v>640</v>
      </c>
      <c r="C115" s="424" t="s">
        <v>456</v>
      </c>
      <c r="D115" s="424" t="s">
        <v>471</v>
      </c>
      <c r="E115" s="424"/>
      <c r="F115" s="424" t="s">
        <v>640</v>
      </c>
      <c r="G115" s="219">
        <v>180</v>
      </c>
      <c r="H115" s="424"/>
      <c r="I115" s="424"/>
      <c r="J115" s="124"/>
      <c r="K115" s="68">
        <v>0.05</v>
      </c>
      <c r="L115" s="118">
        <f t="shared" si="13"/>
        <v>0</v>
      </c>
      <c r="M115" s="118">
        <f t="shared" si="14"/>
        <v>0</v>
      </c>
      <c r="N115" s="164"/>
      <c r="O115" s="90"/>
      <c r="P115" s="118">
        <v>0.05</v>
      </c>
      <c r="Q115" s="91">
        <f t="shared" si="15"/>
        <v>0</v>
      </c>
      <c r="R115" s="131">
        <f t="shared" si="16"/>
        <v>0</v>
      </c>
      <c r="S115" s="126" t="e" cm="1">
        <f t="array" ref="S115">_xlfn.IFS(E115="Air",R115,E115="Sea",M115,E115="Air+Sea",M115+R115)</f>
        <v>#N/A</v>
      </c>
      <c r="T115" s="240"/>
      <c r="U115" s="36"/>
    </row>
    <row r="116" spans="1:21" ht="30" x14ac:dyDescent="0.25">
      <c r="A116" s="1059"/>
      <c r="B116" s="728" t="s">
        <v>472</v>
      </c>
      <c r="C116" s="729" t="s">
        <v>183</v>
      </c>
      <c r="D116" s="728" t="s">
        <v>243</v>
      </c>
      <c r="E116" s="728" t="s">
        <v>11</v>
      </c>
      <c r="F116" s="730" t="s">
        <v>640</v>
      </c>
      <c r="G116" s="492">
        <v>5</v>
      </c>
      <c r="H116" s="315"/>
      <c r="I116" s="316"/>
      <c r="J116" s="725">
        <v>0.1</v>
      </c>
      <c r="K116" s="218">
        <v>0.05</v>
      </c>
      <c r="L116" s="117">
        <f t="shared" si="13"/>
        <v>0.5</v>
      </c>
      <c r="M116" s="120">
        <f t="shared" si="14"/>
        <v>10</v>
      </c>
      <c r="N116" s="164"/>
      <c r="O116" s="90"/>
      <c r="P116" s="118">
        <v>0.05</v>
      </c>
      <c r="Q116" s="91">
        <f t="shared" si="15"/>
        <v>0</v>
      </c>
      <c r="R116" s="131">
        <f t="shared" si="16"/>
        <v>0</v>
      </c>
      <c r="S116" s="119" cm="1">
        <f t="array" ref="S116">_xlfn.IFS(E116="Air",R116,E116="Sea",M116,E116="Air+Sea",M116+R116)</f>
        <v>10</v>
      </c>
      <c r="T116" s="240"/>
      <c r="U116" s="36"/>
    </row>
    <row r="117" spans="1:21" ht="18.75" customHeight="1" x14ac:dyDescent="0.25">
      <c r="A117" s="1059"/>
      <c r="B117" s="728" t="s">
        <v>640</v>
      </c>
      <c r="C117" s="729" t="s">
        <v>183</v>
      </c>
      <c r="D117" s="728" t="s">
        <v>473</v>
      </c>
      <c r="E117" s="728" t="s">
        <v>11</v>
      </c>
      <c r="F117" s="730" t="s">
        <v>640</v>
      </c>
      <c r="G117" s="492">
        <v>25</v>
      </c>
      <c r="H117" s="315"/>
      <c r="I117" s="316"/>
      <c r="J117" s="725">
        <v>0.1</v>
      </c>
      <c r="K117" s="218">
        <v>0.05</v>
      </c>
      <c r="L117" s="117">
        <f t="shared" si="13"/>
        <v>2.5</v>
      </c>
      <c r="M117" s="120">
        <f t="shared" si="14"/>
        <v>50</v>
      </c>
      <c r="N117" s="164"/>
      <c r="O117" s="90"/>
      <c r="P117" s="118">
        <v>0.05</v>
      </c>
      <c r="Q117" s="91">
        <f t="shared" si="15"/>
        <v>0</v>
      </c>
      <c r="R117" s="131">
        <f t="shared" si="16"/>
        <v>0</v>
      </c>
      <c r="S117" s="119" cm="1">
        <f t="array" ref="S117">_xlfn.IFS(E117="Air",R117,E117="Sea",M117,E117="Air+Sea",M117+R117)</f>
        <v>50</v>
      </c>
      <c r="T117" s="240"/>
      <c r="U117" s="36"/>
    </row>
    <row r="118" spans="1:21" ht="30" x14ac:dyDescent="0.25">
      <c r="A118" s="1059"/>
      <c r="B118" s="728" t="s">
        <v>640</v>
      </c>
      <c r="C118" s="729" t="s">
        <v>183</v>
      </c>
      <c r="D118" s="728" t="s">
        <v>474</v>
      </c>
      <c r="E118" s="728" t="s">
        <v>11</v>
      </c>
      <c r="F118" s="730" t="s">
        <v>640</v>
      </c>
      <c r="G118" s="492">
        <v>20</v>
      </c>
      <c r="H118" s="315"/>
      <c r="I118" s="316"/>
      <c r="J118" s="147">
        <v>0.1</v>
      </c>
      <c r="K118" s="218">
        <v>0.05</v>
      </c>
      <c r="L118" s="117">
        <f t="shared" si="13"/>
        <v>2</v>
      </c>
      <c r="M118" s="120">
        <f t="shared" si="14"/>
        <v>40</v>
      </c>
      <c r="N118" s="164"/>
      <c r="O118" s="90"/>
      <c r="P118" s="118">
        <v>0.05</v>
      </c>
      <c r="Q118" s="91">
        <f t="shared" si="15"/>
        <v>0</v>
      </c>
      <c r="R118" s="131">
        <f t="shared" si="16"/>
        <v>0</v>
      </c>
      <c r="S118" s="119" cm="1">
        <f t="array" ref="S118">_xlfn.IFS(E118="Air",R118,E118="Sea",M118,E118="Air+Sea",M118+R118)</f>
        <v>40</v>
      </c>
      <c r="T118" s="240"/>
      <c r="U118" s="36"/>
    </row>
    <row r="119" spans="1:21" x14ac:dyDescent="0.25">
      <c r="A119" s="1059"/>
      <c r="B119" s="728" t="s">
        <v>414</v>
      </c>
      <c r="C119" s="729" t="s">
        <v>317</v>
      </c>
      <c r="D119" s="728" t="s">
        <v>318</v>
      </c>
      <c r="E119" s="728" t="s">
        <v>11</v>
      </c>
      <c r="F119" s="730">
        <v>870</v>
      </c>
      <c r="G119" s="730">
        <v>870</v>
      </c>
      <c r="H119" s="315"/>
      <c r="I119" s="316"/>
      <c r="J119" s="725">
        <v>0.13</v>
      </c>
      <c r="K119" s="218">
        <v>0.05</v>
      </c>
      <c r="L119" s="218">
        <f t="shared" si="13"/>
        <v>113.10000000000001</v>
      </c>
      <c r="M119" s="120">
        <f t="shared" si="14"/>
        <v>2262</v>
      </c>
      <c r="N119" s="164"/>
      <c r="O119" s="90"/>
      <c r="P119" s="68">
        <v>0.05</v>
      </c>
      <c r="Q119" s="91">
        <f t="shared" si="15"/>
        <v>0</v>
      </c>
      <c r="R119" s="131">
        <f t="shared" si="16"/>
        <v>0</v>
      </c>
      <c r="S119" s="119" cm="1">
        <f t="array" ref="S119">_xlfn.IFS(E119="Air",R119,E119="Sea",M119,E119="Air+Sea",M119+R119)</f>
        <v>2262</v>
      </c>
      <c r="T119" s="240"/>
      <c r="U119" s="36"/>
    </row>
    <row r="120" spans="1:21" x14ac:dyDescent="0.25">
      <c r="A120" s="1059"/>
      <c r="B120" s="728" t="s">
        <v>415</v>
      </c>
      <c r="C120" s="729" t="s">
        <v>404</v>
      </c>
      <c r="D120" s="728" t="s">
        <v>416</v>
      </c>
      <c r="E120" s="728" t="s">
        <v>11</v>
      </c>
      <c r="F120" s="730">
        <v>120</v>
      </c>
      <c r="G120" s="730">
        <v>120</v>
      </c>
      <c r="H120" s="315"/>
      <c r="I120" s="316"/>
      <c r="J120" s="725">
        <v>1</v>
      </c>
      <c r="K120" s="218">
        <v>0.05</v>
      </c>
      <c r="L120" s="218">
        <f t="shared" si="13"/>
        <v>120</v>
      </c>
      <c r="M120" s="120">
        <f t="shared" si="14"/>
        <v>2400</v>
      </c>
      <c r="N120" s="164"/>
      <c r="O120" s="90"/>
      <c r="P120" s="68">
        <v>0.05</v>
      </c>
      <c r="Q120" s="91">
        <f t="shared" si="15"/>
        <v>0</v>
      </c>
      <c r="R120" s="131">
        <f t="shared" si="16"/>
        <v>0</v>
      </c>
      <c r="S120" s="119" cm="1">
        <f t="array" ref="S120">_xlfn.IFS(E120="Air",R120,E120="Sea",M120,E120="Air+Sea",M120+R120)</f>
        <v>2400</v>
      </c>
      <c r="T120" s="240"/>
      <c r="U120" s="36"/>
    </row>
    <row r="121" spans="1:21" x14ac:dyDescent="0.25">
      <c r="A121" s="1059"/>
      <c r="B121" s="728" t="s">
        <v>417</v>
      </c>
      <c r="C121" s="729" t="s">
        <v>418</v>
      </c>
      <c r="D121" s="728" t="s">
        <v>419</v>
      </c>
      <c r="E121" s="728" t="s">
        <v>11</v>
      </c>
      <c r="F121" s="730">
        <v>60</v>
      </c>
      <c r="G121" s="730">
        <v>60</v>
      </c>
      <c r="H121" s="315"/>
      <c r="I121" s="316"/>
      <c r="J121" s="725">
        <v>0.1</v>
      </c>
      <c r="K121" s="218">
        <v>0.05</v>
      </c>
      <c r="L121" s="218">
        <f t="shared" si="13"/>
        <v>6</v>
      </c>
      <c r="M121" s="120">
        <f t="shared" si="14"/>
        <v>120</v>
      </c>
      <c r="N121" s="164"/>
      <c r="O121" s="90"/>
      <c r="P121" s="68">
        <v>0.05</v>
      </c>
      <c r="Q121" s="91">
        <f t="shared" si="15"/>
        <v>0</v>
      </c>
      <c r="R121" s="131">
        <f t="shared" si="16"/>
        <v>0</v>
      </c>
      <c r="S121" s="119" cm="1">
        <f t="array" ref="S121">_xlfn.IFS(E121="Air",R121,E121="Sea",M121,E121="Air+Sea",M121+R121)</f>
        <v>120</v>
      </c>
      <c r="T121" s="240"/>
      <c r="U121" s="36"/>
    </row>
    <row r="122" spans="1:21" ht="30" x14ac:dyDescent="0.25">
      <c r="A122" s="1059"/>
      <c r="B122" s="728" t="s">
        <v>642</v>
      </c>
      <c r="C122" s="729" t="s">
        <v>183</v>
      </c>
      <c r="D122" s="728" t="s">
        <v>695</v>
      </c>
      <c r="E122" s="728" t="s">
        <v>11</v>
      </c>
      <c r="F122" s="732">
        <v>90</v>
      </c>
      <c r="G122" s="492">
        <v>90</v>
      </c>
      <c r="H122" s="315"/>
      <c r="I122" s="316"/>
      <c r="J122" s="725">
        <v>0.1</v>
      </c>
      <c r="K122" s="218">
        <v>0.05</v>
      </c>
      <c r="L122" s="218">
        <f t="shared" si="13"/>
        <v>9</v>
      </c>
      <c r="M122" s="120">
        <f t="shared" si="14"/>
        <v>180</v>
      </c>
      <c r="N122" s="164"/>
      <c r="O122" s="90"/>
      <c r="P122" s="91">
        <v>0.05</v>
      </c>
      <c r="Q122" s="91">
        <f t="shared" si="15"/>
        <v>0</v>
      </c>
      <c r="R122" s="131">
        <f t="shared" si="16"/>
        <v>0</v>
      </c>
      <c r="S122" s="119" cm="1">
        <f t="array" ref="S122">_xlfn.IFS(E122="Air",R122,E122="Sea",M122,E122="Air+Sea",M122+R122)</f>
        <v>180</v>
      </c>
      <c r="T122" s="240"/>
      <c r="U122" s="36"/>
    </row>
    <row r="123" spans="1:21" ht="30" x14ac:dyDescent="0.25">
      <c r="A123" s="1059"/>
      <c r="B123" s="733" t="s">
        <v>640</v>
      </c>
      <c r="C123" s="424" t="s">
        <v>183</v>
      </c>
      <c r="D123" s="401" t="s">
        <v>477</v>
      </c>
      <c r="E123" s="424"/>
      <c r="F123" s="424" t="s">
        <v>640</v>
      </c>
      <c r="G123" s="219"/>
      <c r="H123" s="424"/>
      <c r="I123" s="424"/>
      <c r="J123" s="124"/>
      <c r="K123" s="68">
        <v>0.05</v>
      </c>
      <c r="L123" s="118">
        <f t="shared" si="13"/>
        <v>0</v>
      </c>
      <c r="M123" s="118">
        <f t="shared" si="14"/>
        <v>0</v>
      </c>
      <c r="N123" s="164"/>
      <c r="O123" s="90"/>
      <c r="P123" s="91">
        <v>0.05</v>
      </c>
      <c r="Q123" s="91">
        <f t="shared" si="15"/>
        <v>0</v>
      </c>
      <c r="R123" s="131">
        <f t="shared" si="16"/>
        <v>0</v>
      </c>
      <c r="S123" s="126" t="e" cm="1">
        <f t="array" ref="S123">_xlfn.IFS(E123="Air",R123,E123="Sea",M123,E123="Air+Sea",M123+R123)</f>
        <v>#N/A</v>
      </c>
      <c r="T123" s="240"/>
      <c r="U123" s="36"/>
    </row>
    <row r="124" spans="1:21" x14ac:dyDescent="0.25">
      <c r="A124" s="1059"/>
      <c r="B124" s="733" t="s">
        <v>640</v>
      </c>
      <c r="C124" s="424" t="s">
        <v>479</v>
      </c>
      <c r="D124" s="401" t="s">
        <v>480</v>
      </c>
      <c r="E124" s="424"/>
      <c r="F124" s="424" t="s">
        <v>640</v>
      </c>
      <c r="G124" s="219"/>
      <c r="H124" s="424"/>
      <c r="I124" s="424"/>
      <c r="J124" s="124"/>
      <c r="K124" s="68">
        <v>0.05</v>
      </c>
      <c r="L124" s="118">
        <f t="shared" si="13"/>
        <v>0</v>
      </c>
      <c r="M124" s="118">
        <f t="shared" si="14"/>
        <v>0</v>
      </c>
      <c r="N124" s="164"/>
      <c r="O124" s="90"/>
      <c r="P124" s="118">
        <v>0.05</v>
      </c>
      <c r="Q124" s="91">
        <f t="shared" si="15"/>
        <v>0</v>
      </c>
      <c r="R124" s="131">
        <f t="shared" si="16"/>
        <v>0</v>
      </c>
      <c r="S124" s="126" t="e" cm="1">
        <f t="array" ref="S124">_xlfn.IFS(E124="Air",R124,E124="Sea",M124,E124="Air+Sea",M124+R124)</f>
        <v>#N/A</v>
      </c>
      <c r="T124" s="240"/>
      <c r="U124" s="36"/>
    </row>
    <row r="125" spans="1:21" ht="30" x14ac:dyDescent="0.25">
      <c r="A125" s="1059"/>
      <c r="B125" s="733" t="s">
        <v>640</v>
      </c>
      <c r="C125" s="424" t="s">
        <v>479</v>
      </c>
      <c r="D125" s="401" t="s">
        <v>481</v>
      </c>
      <c r="E125" s="424"/>
      <c r="F125" s="424" t="s">
        <v>640</v>
      </c>
      <c r="G125" s="219"/>
      <c r="H125" s="424"/>
      <c r="I125" s="424"/>
      <c r="J125" s="124"/>
      <c r="K125" s="68">
        <v>0.05</v>
      </c>
      <c r="L125" s="118">
        <f t="shared" si="13"/>
        <v>0</v>
      </c>
      <c r="M125" s="118">
        <f t="shared" si="14"/>
        <v>0</v>
      </c>
      <c r="N125" s="164"/>
      <c r="O125" s="90"/>
      <c r="P125" s="118">
        <v>0.05</v>
      </c>
      <c r="Q125" s="91">
        <f t="shared" si="15"/>
        <v>0</v>
      </c>
      <c r="R125" s="131">
        <f t="shared" si="16"/>
        <v>0</v>
      </c>
      <c r="S125" s="126" t="e" cm="1">
        <f t="array" ref="S125">_xlfn.IFS(E125="Air",R125,E125="Sea",M125,E125="Air+Sea",M125+R125)</f>
        <v>#N/A</v>
      </c>
      <c r="T125" s="240"/>
      <c r="U125" s="36"/>
    </row>
    <row r="126" spans="1:21" x14ac:dyDescent="0.25">
      <c r="A126" s="1059"/>
      <c r="B126" s="733" t="s">
        <v>644</v>
      </c>
      <c r="C126" s="424" t="s">
        <v>407</v>
      </c>
      <c r="D126" s="401" t="s">
        <v>482</v>
      </c>
      <c r="E126" s="424"/>
      <c r="F126" s="424" t="s">
        <v>640</v>
      </c>
      <c r="G126" s="219"/>
      <c r="H126" s="424"/>
      <c r="I126" s="424"/>
      <c r="J126" s="124"/>
      <c r="K126" s="68">
        <v>0.05</v>
      </c>
      <c r="L126" s="118">
        <f t="shared" si="13"/>
        <v>0</v>
      </c>
      <c r="M126" s="118">
        <f t="shared" si="14"/>
        <v>0</v>
      </c>
      <c r="N126" s="164"/>
      <c r="O126" s="90"/>
      <c r="P126" s="118">
        <v>0.05</v>
      </c>
      <c r="Q126" s="91">
        <f t="shared" si="15"/>
        <v>0</v>
      </c>
      <c r="R126" s="131">
        <f t="shared" si="16"/>
        <v>0</v>
      </c>
      <c r="S126" s="126" t="e" cm="1">
        <f t="array" ref="S126">_xlfn.IFS(E126="Air",R126,E126="Sea",M126,E126="Air+Sea",M126+R126)</f>
        <v>#N/A</v>
      </c>
      <c r="T126" s="240"/>
      <c r="U126" s="36"/>
    </row>
    <row r="127" spans="1:21" x14ac:dyDescent="0.25">
      <c r="A127" s="1059"/>
      <c r="B127" s="733" t="s">
        <v>640</v>
      </c>
      <c r="C127" s="424" t="s">
        <v>407</v>
      </c>
      <c r="D127" s="401" t="s">
        <v>483</v>
      </c>
      <c r="E127" s="424"/>
      <c r="F127" s="424" t="s">
        <v>640</v>
      </c>
      <c r="G127" s="219"/>
      <c r="H127" s="424"/>
      <c r="I127" s="424"/>
      <c r="J127" s="124"/>
      <c r="K127" s="68">
        <v>0.05</v>
      </c>
      <c r="L127" s="118">
        <f t="shared" si="13"/>
        <v>0</v>
      </c>
      <c r="M127" s="118">
        <f t="shared" si="14"/>
        <v>0</v>
      </c>
      <c r="N127" s="164"/>
      <c r="O127" s="90"/>
      <c r="P127" s="118">
        <v>0.05</v>
      </c>
      <c r="Q127" s="91">
        <f t="shared" si="15"/>
        <v>0</v>
      </c>
      <c r="R127" s="131">
        <f t="shared" si="16"/>
        <v>0</v>
      </c>
      <c r="S127" s="126" t="e" cm="1">
        <f t="array" ref="S127">_xlfn.IFS(E127="Air",R127,E127="Sea",M127,E127="Air+Sea",M127+R127)</f>
        <v>#N/A</v>
      </c>
      <c r="T127" s="240"/>
      <c r="U127" s="36"/>
    </row>
    <row r="128" spans="1:21" x14ac:dyDescent="0.25">
      <c r="A128" s="1059"/>
      <c r="B128" s="733" t="s">
        <v>640</v>
      </c>
      <c r="C128" s="424" t="s">
        <v>407</v>
      </c>
      <c r="D128" s="401" t="s">
        <v>484</v>
      </c>
      <c r="E128" s="424"/>
      <c r="F128" s="424" t="s">
        <v>640</v>
      </c>
      <c r="G128" s="219"/>
      <c r="H128" s="424"/>
      <c r="I128" s="424"/>
      <c r="J128" s="124"/>
      <c r="K128" s="68">
        <v>0.05</v>
      </c>
      <c r="L128" s="118">
        <f t="shared" si="13"/>
        <v>0</v>
      </c>
      <c r="M128" s="118">
        <f t="shared" si="14"/>
        <v>0</v>
      </c>
      <c r="N128" s="164"/>
      <c r="O128" s="90"/>
      <c r="P128" s="118">
        <v>0.05</v>
      </c>
      <c r="Q128" s="91">
        <f t="shared" si="15"/>
        <v>0</v>
      </c>
      <c r="R128" s="131">
        <f t="shared" si="16"/>
        <v>0</v>
      </c>
      <c r="S128" s="126" t="e" cm="1">
        <f t="array" ref="S128">_xlfn.IFS(E128="Air",R128,E128="Sea",M128,E128="Air+Sea",M128+R128)</f>
        <v>#N/A</v>
      </c>
      <c r="T128" s="240"/>
      <c r="U128" s="36"/>
    </row>
    <row r="129" spans="1:21" ht="30.75" thickBot="1" x14ac:dyDescent="0.3">
      <c r="A129" s="1060"/>
      <c r="B129" s="733" t="s">
        <v>640</v>
      </c>
      <c r="C129" s="424" t="s">
        <v>407</v>
      </c>
      <c r="D129" s="401" t="s">
        <v>645</v>
      </c>
      <c r="E129" s="424"/>
      <c r="F129" s="424" t="s">
        <v>640</v>
      </c>
      <c r="G129" s="219"/>
      <c r="H129" s="424"/>
      <c r="I129" s="424"/>
      <c r="J129" s="124"/>
      <c r="K129" s="68">
        <v>0.05</v>
      </c>
      <c r="L129" s="118">
        <f t="shared" si="13"/>
        <v>0</v>
      </c>
      <c r="M129" s="118">
        <f t="shared" si="14"/>
        <v>0</v>
      </c>
      <c r="N129" s="164"/>
      <c r="O129" s="90"/>
      <c r="P129" s="118">
        <v>0.05</v>
      </c>
      <c r="Q129" s="91">
        <f t="shared" si="15"/>
        <v>0</v>
      </c>
      <c r="R129" s="131">
        <f t="shared" si="16"/>
        <v>0</v>
      </c>
      <c r="S129" s="126" t="e" cm="1">
        <f t="array" ref="S129">_xlfn.IFS(E129="Air",R129,E129="Sea",M129,E129="Air+Sea",M129+R129)</f>
        <v>#N/A</v>
      </c>
      <c r="T129" s="240"/>
      <c r="U129" s="36"/>
    </row>
    <row r="130" spans="1:21" ht="18.75" customHeight="1" x14ac:dyDescent="0.25">
      <c r="A130" s="483"/>
      <c r="B130" s="484"/>
      <c r="C130" s="484"/>
      <c r="D130" s="484"/>
      <c r="E130" s="484"/>
      <c r="F130" s="484"/>
      <c r="H130" s="484"/>
      <c r="I130" s="485"/>
      <c r="K130" s="867"/>
      <c r="L130" s="867"/>
      <c r="M130" s="168"/>
      <c r="N130" s="486"/>
      <c r="O130" s="232"/>
      <c r="P130" s="881"/>
      <c r="Q130" s="169"/>
      <c r="R130" s="169"/>
      <c r="S130" s="170"/>
      <c r="T130" s="240"/>
      <c r="U130" s="484"/>
    </row>
    <row r="131" spans="1:21" ht="18.75" customHeight="1" thickBot="1" x14ac:dyDescent="0.3">
      <c r="A131" s="487"/>
      <c r="B131" s="484"/>
      <c r="C131" s="484"/>
      <c r="D131" s="484"/>
      <c r="E131" s="484"/>
      <c r="F131" s="484"/>
      <c r="H131" s="484"/>
      <c r="I131" s="485"/>
      <c r="K131" s="867"/>
      <c r="L131" s="867"/>
      <c r="M131" s="168"/>
      <c r="N131" s="485"/>
      <c r="O131" s="231"/>
      <c r="P131" s="867"/>
      <c r="Q131" s="168"/>
      <c r="R131" s="168"/>
      <c r="S131" s="171"/>
      <c r="T131" s="240"/>
      <c r="U131" s="484"/>
    </row>
    <row r="132" spans="1:21" ht="36.75" customHeight="1" x14ac:dyDescent="0.25">
      <c r="A132" s="310"/>
      <c r="I132" s="160"/>
      <c r="J132" s="66" t="s">
        <v>486</v>
      </c>
      <c r="K132" s="243">
        <f>IF([2]Booking_SGN!$B$2="SGN",INDEX([2]!volume,MATCH($I$11,[2]!customer,0),MATCH([2]Booking_SGN!$C$3,[2]!week,0)),0)</f>
        <v>0</v>
      </c>
      <c r="L132" s="243">
        <f>SUM(L97:L129)</f>
        <v>531.6</v>
      </c>
      <c r="M132" s="243">
        <f>SUM(M97:M131)</f>
        <v>5977</v>
      </c>
      <c r="N132" s="160"/>
      <c r="O132" s="66" t="s">
        <v>486</v>
      </c>
      <c r="P132" s="882">
        <f>IF([2]Booking_SGN!$B$2="SGN",INDEX([2]!volume,MATCH($N$11,[2]!customer,0),MATCH([2]Booking_SGN!$C$3,[2]!week,0)),0)</f>
        <v>0</v>
      </c>
      <c r="Q132" s="882">
        <f>SUM(Q97:Q131)</f>
        <v>245</v>
      </c>
      <c r="R132" s="883">
        <f>SUM(R97:R131)</f>
        <v>0</v>
      </c>
      <c r="S132" s="884">
        <f t="shared" ref="S132:S137" si="17">R132+M132</f>
        <v>5977</v>
      </c>
      <c r="T132" s="246"/>
    </row>
    <row r="133" spans="1:21" ht="15.75" thickBot="1" x14ac:dyDescent="0.3">
      <c r="B133" s="311"/>
      <c r="I133" s="160"/>
      <c r="J133" s="67" t="s">
        <v>435</v>
      </c>
      <c r="K133" s="72"/>
      <c r="L133" s="72"/>
      <c r="M133" s="256">
        <f>M132*K132/40/3600</f>
        <v>0</v>
      </c>
      <c r="N133" s="160"/>
      <c r="O133" s="67" t="s">
        <v>435</v>
      </c>
      <c r="P133" s="885"/>
      <c r="Q133" s="885"/>
      <c r="R133" s="886">
        <f>R132*P132/40/3600</f>
        <v>0</v>
      </c>
      <c r="S133" s="887">
        <f t="shared" si="17"/>
        <v>0</v>
      </c>
      <c r="T133" s="255"/>
    </row>
    <row r="134" spans="1:21" x14ac:dyDescent="0.25">
      <c r="B134" s="311"/>
      <c r="I134" s="160"/>
      <c r="J134" s="69"/>
      <c r="N134" s="160"/>
      <c r="O134" s="69"/>
      <c r="R134" s="172"/>
      <c r="S134" s="172"/>
    </row>
    <row r="135" spans="1:21" ht="15.75" thickBot="1" x14ac:dyDescent="0.3">
      <c r="B135" s="311"/>
      <c r="I135" s="160"/>
      <c r="J135" s="69"/>
      <c r="N135" s="160"/>
      <c r="O135" s="69"/>
      <c r="R135" s="172"/>
      <c r="S135" s="172"/>
    </row>
    <row r="136" spans="1:21" ht="29.1" customHeight="1" x14ac:dyDescent="0.25">
      <c r="B136" s="311"/>
      <c r="I136" s="160"/>
      <c r="J136" s="66" t="s">
        <v>487</v>
      </c>
      <c r="K136" s="243">
        <f>IF([2]Booking_SGN!$B$2="SGN",INDEX([2]!volume,MATCH($I$11,[2]!customer,0),MATCH([2]Booking_SGN!$C$3,[2]!week,0)),0)</f>
        <v>0</v>
      </c>
      <c r="L136" s="243">
        <f>L132+L94</f>
        <v>2210.35</v>
      </c>
      <c r="M136" s="243">
        <f>M132+M94</f>
        <v>27138</v>
      </c>
      <c r="N136" s="160"/>
      <c r="O136" s="66" t="s">
        <v>487</v>
      </c>
      <c r="P136" s="243">
        <f>IF([2]Booking_SGN!$B$2="SGN",INDEX([2]!volume,MATCH($N$11,[2]!customer,0),MATCH([2]Booking_SGN!$C$3,[2]!week,0)),0)</f>
        <v>0</v>
      </c>
      <c r="Q136" s="243">
        <f>Q132+Q94</f>
        <v>805</v>
      </c>
      <c r="R136" s="244">
        <f>R132+R94</f>
        <v>0</v>
      </c>
      <c r="S136" s="884">
        <f t="shared" si="17"/>
        <v>27138</v>
      </c>
      <c r="T136" s="257"/>
    </row>
    <row r="137" spans="1:21" ht="45.95" customHeight="1" thickBot="1" x14ac:dyDescent="0.3">
      <c r="B137" s="311"/>
      <c r="I137" s="160"/>
      <c r="J137" s="67" t="s">
        <v>488</v>
      </c>
      <c r="K137" s="72"/>
      <c r="L137" s="72"/>
      <c r="M137" s="256">
        <f>M133+M95</f>
        <v>0</v>
      </c>
      <c r="N137" s="160"/>
      <c r="O137" s="67" t="s">
        <v>488</v>
      </c>
      <c r="P137" s="72"/>
      <c r="Q137" s="72"/>
      <c r="R137" s="254">
        <f>R133+R95</f>
        <v>0</v>
      </c>
      <c r="S137" s="887">
        <f t="shared" si="17"/>
        <v>0</v>
      </c>
      <c r="T137" s="255"/>
    </row>
    <row r="138" spans="1:21" x14ac:dyDescent="0.25">
      <c r="I138" s="160"/>
      <c r="J138" s="69"/>
      <c r="N138" s="160"/>
      <c r="O138" s="69"/>
      <c r="R138" s="172"/>
      <c r="S138" s="172"/>
    </row>
    <row r="139" spans="1:21" x14ac:dyDescent="0.25">
      <c r="I139" s="160"/>
      <c r="J139" s="70" t="s">
        <v>489</v>
      </c>
      <c r="K139" s="872"/>
      <c r="L139" s="873"/>
      <c r="M139" s="873"/>
      <c r="N139" s="160"/>
      <c r="O139" s="70" t="s">
        <v>489</v>
      </c>
      <c r="P139" s="872"/>
      <c r="Q139" s="873"/>
      <c r="R139" s="888"/>
      <c r="S139" s="172"/>
    </row>
    <row r="140" spans="1:21" ht="30" x14ac:dyDescent="0.25">
      <c r="I140" s="160"/>
      <c r="J140" s="71" t="s">
        <v>490</v>
      </c>
      <c r="K140" s="874"/>
      <c r="L140" s="875"/>
      <c r="M140" s="875"/>
      <c r="N140" s="160"/>
      <c r="O140" s="71" t="s">
        <v>490</v>
      </c>
      <c r="P140" s="874"/>
      <c r="Q140" s="875"/>
      <c r="R140" s="889"/>
      <c r="S140" s="165"/>
    </row>
    <row r="141" spans="1:21" x14ac:dyDescent="0.25">
      <c r="B141" s="128"/>
      <c r="C141" s="128"/>
      <c r="D141" s="128"/>
      <c r="I141" s="162"/>
      <c r="J141" s="145"/>
      <c r="K141" s="72"/>
      <c r="L141" s="72"/>
      <c r="M141" s="72"/>
      <c r="N141" s="162"/>
      <c r="O141" s="145"/>
      <c r="P141" s="72"/>
      <c r="Q141" s="72"/>
      <c r="R141" s="165"/>
      <c r="S141" s="890"/>
    </row>
  </sheetData>
  <sheetProtection algorithmName="SHA-512" hashValue="3TVkDM5yraz+zomZdyzi7kM5t5/rwMjWUZy6rfiSaPmKF8PKKoJ5JkUgwrTyRgp2Udg3Tb5qJt5aSQRYuix2Pg==" saltValue="sZ9btz/ZVnDeKHGQ9iAIrA==" spinCount="100000" sheet="1" objects="1" scenarios="1" insertRows="0" sort="0" autoFilter="0"/>
  <autoFilter ref="A12:V92" xr:uid="{DD264244-3755-4A47-ACD5-595673B01D79}"/>
  <mergeCells count="19">
    <mergeCell ref="A73:A78"/>
    <mergeCell ref="B76:B77"/>
    <mergeCell ref="A97:A129"/>
    <mergeCell ref="B73:B75"/>
    <mergeCell ref="B68:B70"/>
    <mergeCell ref="A46:A72"/>
    <mergeCell ref="A79:A92"/>
    <mergeCell ref="B57:B58"/>
    <mergeCell ref="B64:B65"/>
    <mergeCell ref="A10:S10"/>
    <mergeCell ref="I11:M11"/>
    <mergeCell ref="N11:R11"/>
    <mergeCell ref="B21:B22"/>
    <mergeCell ref="B26:B27"/>
    <mergeCell ref="A13:A18"/>
    <mergeCell ref="A19:A45"/>
    <mergeCell ref="B33:B34"/>
    <mergeCell ref="B40:B41"/>
    <mergeCell ref="B44:B45"/>
  </mergeCells>
  <conditionalFormatting sqref="I13 I31:I34 I39:I41">
    <cfRule type="notContainsBlanks" dxfId="42" priority="18">
      <formula>LEN(TRIM(I13))&gt;0</formula>
    </cfRule>
  </conditionalFormatting>
  <conditionalFormatting sqref="I44:I59">
    <cfRule type="notContainsBlanks" dxfId="41" priority="3">
      <formula>LEN(TRIM(I44))&gt;0</formula>
    </cfRule>
  </conditionalFormatting>
  <conditionalFormatting sqref="I63:I112">
    <cfRule type="notContainsBlanks" dxfId="40" priority="2">
      <formula>LEN(TRIM(I63))&gt;0</formula>
    </cfRule>
  </conditionalFormatting>
  <conditionalFormatting sqref="I116:I122">
    <cfRule type="notContainsBlanks" dxfId="39" priority="4">
      <formula>LEN(TRIM(I116))&gt;0</formula>
    </cfRule>
  </conditionalFormatting>
  <conditionalFormatting sqref="N13:N29 I19:I29">
    <cfRule type="notContainsBlanks" dxfId="38" priority="7">
      <formula>LEN(TRIM(I13))&gt;0</formula>
    </cfRule>
  </conditionalFormatting>
  <conditionalFormatting sqref="N31:N131 I130:I131">
    <cfRule type="notContainsBlanks" dxfId="37" priority="1">
      <formula>LEN(TRIM(I31))&gt;0</formula>
    </cfRule>
  </conditionalFormatting>
  <dataValidations count="4">
    <dataValidation type="list" allowBlank="1" showInputMessage="1" showErrorMessage="1" sqref="F134:F138 E11:E1048576 D5:E8" xr:uid="{5E30BB6E-8B3A-4F8B-A41E-C56EFB62FF49}">
      <formula1>"Air,Sea,Air+Sea"</formula1>
    </dataValidation>
    <dataValidation type="list" allowBlank="1" showInputMessage="1" showErrorMessage="1" sqref="C134:C137 B5:B8" xr:uid="{81BEAD05-7941-4767-A29B-3F73E7DBEAED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8 C142:C1048576 C11 C131:C132" xr:uid="{568CDBE0-7E86-4E7A-A3B3-F2E4E7587BB1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130" xr:uid="{6DBD7E6D-211A-4D1D-A8CF-4491F16D3FF1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6C66-ABFF-4C11-A4F7-AF4A70518309}">
  <sheetPr codeName="Sheet16">
    <tabColor rgb="FF92D050"/>
  </sheetPr>
  <dimension ref="A1:U139"/>
  <sheetViews>
    <sheetView showGridLines="0" zoomScale="55" zoomScaleNormal="55" workbookViewId="0">
      <selection activeCell="K13" sqref="K13:K90"/>
    </sheetView>
  </sheetViews>
  <sheetFormatPr defaultColWidth="9.140625" defaultRowHeight="15" x14ac:dyDescent="0.25"/>
  <cols>
    <col min="1" max="1" width="15.5703125" style="324" customWidth="1"/>
    <col min="2" max="2" width="21" style="36" customWidth="1"/>
    <col min="3" max="3" width="12.85546875" style="36" customWidth="1"/>
    <col min="4" max="4" width="51.85546875" style="36" customWidth="1"/>
    <col min="5" max="5" width="11.140625" style="36" customWidth="1"/>
    <col min="6" max="6" width="8.85546875" style="36" customWidth="1"/>
    <col min="7" max="7" width="9.28515625" style="141" customWidth="1"/>
    <col min="8" max="8" width="44.140625" style="311" customWidth="1"/>
    <col min="9" max="9" width="20.5703125" style="195" customWidth="1"/>
    <col min="10" max="10" width="11.85546875" style="151" customWidth="1"/>
    <col min="11" max="11" width="14.5703125" style="153" customWidth="1"/>
    <col min="12" max="12" width="15.140625" style="153" customWidth="1"/>
    <col min="13" max="13" width="13.42578125" style="153" customWidth="1"/>
    <col min="14" max="14" width="13.5703125" style="195" customWidth="1"/>
    <col min="15" max="15" width="13.5703125" style="151" customWidth="1"/>
    <col min="16" max="17" width="13.5703125" style="153" customWidth="1"/>
    <col min="18" max="18" width="23" style="153" bestFit="1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23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LIIRE - Sea</v>
      </c>
      <c r="J11" s="1067"/>
      <c r="K11" s="1067"/>
      <c r="L11" s="1067"/>
      <c r="M11" s="1068"/>
      <c r="N11" s="1066" t="str">
        <f>_xlfn.CONCAT($A$10," ","-"," ","Air")</f>
        <v>LIIRE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14.45" customHeight="1" x14ac:dyDescent="0.25">
      <c r="A13" s="1130" t="s">
        <v>369</v>
      </c>
      <c r="B13" s="387" t="s">
        <v>115</v>
      </c>
      <c r="C13" s="175" t="s">
        <v>153</v>
      </c>
      <c r="D13" s="175" t="s">
        <v>670</v>
      </c>
      <c r="E13" s="175" t="s">
        <v>542</v>
      </c>
      <c r="F13" s="175">
        <v>60</v>
      </c>
      <c r="G13" s="176">
        <v>45</v>
      </c>
      <c r="H13" s="591" t="s">
        <v>590</v>
      </c>
      <c r="I13" s="621"/>
      <c r="J13" s="62">
        <v>0.75</v>
      </c>
      <c r="K13" s="177">
        <v>0.1</v>
      </c>
      <c r="L13" s="177">
        <f t="shared" ref="L13" si="0">IF(C13="APLL BK",G13,G13*J13)</f>
        <v>45</v>
      </c>
      <c r="M13" s="178">
        <f t="shared" ref="M13" si="1">IFERROR(IF(OR(E13="Sea",E13="Air+Sea"),IF(C13="APLL BK",G13*IF(I13="",1,I13),L13/K13*IF(I13="",1,I13)),0),0)</f>
        <v>45</v>
      </c>
      <c r="N13" s="621"/>
      <c r="O13" s="62">
        <v>1</v>
      </c>
      <c r="P13" s="177">
        <v>0</v>
      </c>
      <c r="Q13" s="177">
        <f t="shared" ref="Q13" si="2">IF(C13="APLL BK",G13,G13*O13)</f>
        <v>45</v>
      </c>
      <c r="R13" s="178">
        <f t="shared" ref="R13" si="3">IFERROR(IF(OR(E13="Air",E13="Air+Sea"),IF(C13="APLL BK",G13*IF(N13="",1,N13),Q13/P13*IF(N13="",1,N13)),0),0)</f>
        <v>45</v>
      </c>
      <c r="S13" s="369" cm="1">
        <f t="array" ref="S13">_xlfn.IFS(E13="Air",R13,E13="Sea",M13,E13="Air+Sea",M13+R13)</f>
        <v>90</v>
      </c>
      <c r="T13" s="240"/>
    </row>
    <row r="14" spans="1:21" ht="14.45" customHeight="1" x14ac:dyDescent="0.25">
      <c r="A14" s="1131"/>
      <c r="B14" s="390" t="s">
        <v>370</v>
      </c>
      <c r="C14" s="92" t="s">
        <v>311</v>
      </c>
      <c r="D14" s="92" t="s">
        <v>371</v>
      </c>
      <c r="E14" s="92" t="s">
        <v>542</v>
      </c>
      <c r="F14" s="92"/>
      <c r="G14" s="93">
        <v>75</v>
      </c>
      <c r="H14" s="736"/>
      <c r="I14" s="625"/>
      <c r="J14" s="116">
        <v>0.75</v>
      </c>
      <c r="K14" s="117">
        <v>0.1</v>
      </c>
      <c r="L14" s="117">
        <f t="shared" ref="L14:L77" si="4">IF(C14="APLL BK",G14,G14*J14)</f>
        <v>56.25</v>
      </c>
      <c r="M14" s="120">
        <f t="shared" ref="M14:M77" si="5">IFERROR(IF(OR(E14="Sea",E14="Air+Sea"),IF(C14="APLL BK",G14*IF(I14="",1,I14),L14/K14*IF(I14="",1,I14)),0),0)</f>
        <v>562.5</v>
      </c>
      <c r="N14" s="634"/>
      <c r="O14" s="640">
        <v>4</v>
      </c>
      <c r="P14" s="117">
        <v>0</v>
      </c>
      <c r="Q14" s="117">
        <f t="shared" ref="Q14:Q77" si="6">IF(C14="APLL BK",G14,G14*O14)</f>
        <v>300</v>
      </c>
      <c r="R14" s="120">
        <f t="shared" ref="R14:R77" si="7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562.5</v>
      </c>
      <c r="T14" s="240"/>
    </row>
    <row r="15" spans="1:21" ht="14.45" customHeight="1" x14ac:dyDescent="0.25">
      <c r="A15" s="1131"/>
      <c r="B15" s="390"/>
      <c r="C15" s="92" t="s">
        <v>153</v>
      </c>
      <c r="D15" s="92" t="s">
        <v>372</v>
      </c>
      <c r="E15" s="92" t="s">
        <v>542</v>
      </c>
      <c r="F15" s="92"/>
      <c r="G15" s="93">
        <v>15</v>
      </c>
      <c r="H15" s="736"/>
      <c r="I15" s="402"/>
      <c r="J15" s="116">
        <v>0.75</v>
      </c>
      <c r="K15" s="117">
        <v>0.1</v>
      </c>
      <c r="L15" s="117">
        <f t="shared" si="4"/>
        <v>15</v>
      </c>
      <c r="M15" s="120">
        <f t="shared" si="5"/>
        <v>15</v>
      </c>
      <c r="N15" s="634"/>
      <c r="O15" s="640"/>
      <c r="P15" s="117">
        <v>0</v>
      </c>
      <c r="Q15" s="117">
        <f t="shared" si="6"/>
        <v>15</v>
      </c>
      <c r="R15" s="120">
        <f t="shared" si="7"/>
        <v>15</v>
      </c>
      <c r="S15" s="370" cm="1">
        <f t="array" ref="S15">_xlfn.IFS(E15="Air",R15,E15="Sea",M15,E15="Air+Sea",M15+R15)</f>
        <v>30</v>
      </c>
      <c r="T15" s="240"/>
    </row>
    <row r="16" spans="1:21" ht="14.45" customHeight="1" x14ac:dyDescent="0.25">
      <c r="A16" s="1131"/>
      <c r="B16" s="390"/>
      <c r="C16" s="92" t="s">
        <v>153</v>
      </c>
      <c r="D16" s="92" t="s">
        <v>373</v>
      </c>
      <c r="E16" s="92" t="s">
        <v>542</v>
      </c>
      <c r="F16" s="92"/>
      <c r="G16" s="93">
        <v>60</v>
      </c>
      <c r="H16" s="736"/>
      <c r="I16" s="402"/>
      <c r="J16" s="116">
        <v>0.75</v>
      </c>
      <c r="K16" s="117">
        <v>0.1</v>
      </c>
      <c r="L16" s="117">
        <f t="shared" si="4"/>
        <v>60</v>
      </c>
      <c r="M16" s="120">
        <f t="shared" si="5"/>
        <v>60</v>
      </c>
      <c r="N16" s="634"/>
      <c r="O16" s="640"/>
      <c r="P16" s="117">
        <v>0</v>
      </c>
      <c r="Q16" s="117">
        <f t="shared" si="6"/>
        <v>60</v>
      </c>
      <c r="R16" s="120">
        <f t="shared" si="7"/>
        <v>60</v>
      </c>
      <c r="S16" s="370" cm="1">
        <f t="array" ref="S16">_xlfn.IFS(E16="Air",R16,E16="Sea",M16,E16="Air+Sea",M16+R16)</f>
        <v>120</v>
      </c>
      <c r="T16" s="240"/>
    </row>
    <row r="17" spans="1:20" ht="14.45" customHeight="1" x14ac:dyDescent="0.25">
      <c r="A17" s="1131"/>
      <c r="B17" s="390"/>
      <c r="C17" s="92" t="s">
        <v>311</v>
      </c>
      <c r="D17" s="92" t="s">
        <v>374</v>
      </c>
      <c r="E17" s="92" t="s">
        <v>542</v>
      </c>
      <c r="F17" s="92">
        <v>240</v>
      </c>
      <c r="G17" s="93">
        <v>240</v>
      </c>
      <c r="H17" s="736"/>
      <c r="I17" s="402"/>
      <c r="J17" s="116">
        <v>0.75</v>
      </c>
      <c r="K17" s="117">
        <v>0.1</v>
      </c>
      <c r="L17" s="117">
        <f t="shared" si="4"/>
        <v>180</v>
      </c>
      <c r="M17" s="120">
        <f t="shared" si="5"/>
        <v>1800</v>
      </c>
      <c r="N17" s="634"/>
      <c r="O17" s="640">
        <v>4</v>
      </c>
      <c r="P17" s="117">
        <v>0</v>
      </c>
      <c r="Q17" s="117">
        <f t="shared" si="6"/>
        <v>960</v>
      </c>
      <c r="R17" s="120">
        <f t="shared" si="7"/>
        <v>0</v>
      </c>
      <c r="S17" s="370" cm="1">
        <f t="array" ref="S17">_xlfn.IFS(E17="Air",R17,E17="Sea",M17,E17="Air+Sea",M17+R17)</f>
        <v>1800</v>
      </c>
      <c r="T17" s="240"/>
    </row>
    <row r="18" spans="1:20" ht="14.45" customHeight="1" thickBot="1" x14ac:dyDescent="0.3">
      <c r="A18" s="1132"/>
      <c r="B18" s="390"/>
      <c r="C18" s="92" t="s">
        <v>311</v>
      </c>
      <c r="D18" s="92" t="s">
        <v>375</v>
      </c>
      <c r="E18" s="92" t="s">
        <v>542</v>
      </c>
      <c r="F18" s="92">
        <v>60</v>
      </c>
      <c r="G18" s="93">
        <v>60</v>
      </c>
      <c r="H18" s="736"/>
      <c r="I18" s="402"/>
      <c r="J18" s="116">
        <v>0.75</v>
      </c>
      <c r="K18" s="117">
        <v>0.1</v>
      </c>
      <c r="L18" s="117">
        <f t="shared" si="4"/>
        <v>45</v>
      </c>
      <c r="M18" s="120">
        <f t="shared" si="5"/>
        <v>450</v>
      </c>
      <c r="N18" s="634"/>
      <c r="O18" s="640">
        <v>4</v>
      </c>
      <c r="P18" s="117">
        <v>0</v>
      </c>
      <c r="Q18" s="117">
        <f t="shared" si="6"/>
        <v>240</v>
      </c>
      <c r="R18" s="120">
        <f t="shared" si="7"/>
        <v>0</v>
      </c>
      <c r="S18" s="370" cm="1">
        <f t="array" ref="S18">_xlfn.IFS(E18="Air",R18,E18="Sea",M18,E18="Air+Sea",M18+R18)</f>
        <v>450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159</v>
      </c>
      <c r="E19" s="92" t="s">
        <v>542</v>
      </c>
      <c r="F19" s="92">
        <v>120</v>
      </c>
      <c r="G19" s="93">
        <v>540</v>
      </c>
      <c r="H19" s="506"/>
      <c r="I19" s="750"/>
      <c r="J19" s="116">
        <v>0.75</v>
      </c>
      <c r="K19" s="117">
        <v>0.1</v>
      </c>
      <c r="L19" s="117">
        <f t="shared" si="4"/>
        <v>405</v>
      </c>
      <c r="M19" s="120">
        <f t="shared" si="5"/>
        <v>4050</v>
      </c>
      <c r="N19" s="750"/>
      <c r="O19" s="116">
        <v>1</v>
      </c>
      <c r="P19" s="117">
        <v>0</v>
      </c>
      <c r="Q19" s="117">
        <f t="shared" si="6"/>
        <v>540</v>
      </c>
      <c r="R19" s="120">
        <f t="shared" si="7"/>
        <v>0</v>
      </c>
      <c r="S19" s="370" cm="1">
        <f t="array" ref="S19">_xlfn.IFS(E19="Air",R19,E19="Sea",M19,E19="Air+Sea",M19+R19)</f>
        <v>4050</v>
      </c>
      <c r="T19" s="240"/>
    </row>
    <row r="20" spans="1:20" ht="25.5" customHeight="1" x14ac:dyDescent="0.25">
      <c r="A20" s="1131"/>
      <c r="B20" s="394"/>
      <c r="C20" s="97" t="s">
        <v>377</v>
      </c>
      <c r="D20" s="97" t="s">
        <v>680</v>
      </c>
      <c r="E20" s="97" t="s">
        <v>542</v>
      </c>
      <c r="F20" s="97">
        <v>75</v>
      </c>
      <c r="G20" s="98">
        <v>75</v>
      </c>
      <c r="H20" s="516" t="s">
        <v>681</v>
      </c>
      <c r="I20" s="735"/>
      <c r="J20" s="65">
        <v>0.75</v>
      </c>
      <c r="K20" s="121">
        <v>0.1</v>
      </c>
      <c r="L20" s="121">
        <f t="shared" si="4"/>
        <v>56.25</v>
      </c>
      <c r="M20" s="447">
        <f t="shared" si="5"/>
        <v>562.5</v>
      </c>
      <c r="N20" s="735"/>
      <c r="O20" s="65"/>
      <c r="P20" s="121">
        <v>0</v>
      </c>
      <c r="Q20" s="121">
        <f t="shared" si="6"/>
        <v>0</v>
      </c>
      <c r="R20" s="122">
        <f t="shared" si="7"/>
        <v>0</v>
      </c>
      <c r="S20" s="371" cm="1">
        <f t="array" ref="S20">_xlfn.IFS(E20="Air",R20,E20="Sea",M20,E20="Air+Sea",M20+R20)</f>
        <v>562.5</v>
      </c>
      <c r="T20" s="240"/>
    </row>
    <row r="21" spans="1:20" ht="14.45" customHeight="1" x14ac:dyDescent="0.25">
      <c r="A21" s="1131"/>
      <c r="B21" s="1072" t="s">
        <v>144</v>
      </c>
      <c r="C21" s="99" t="s">
        <v>377</v>
      </c>
      <c r="D21" s="99" t="s">
        <v>378</v>
      </c>
      <c r="E21" s="99"/>
      <c r="F21" s="99"/>
      <c r="G21" s="100"/>
      <c r="H21" s="509"/>
      <c r="I21" s="186"/>
      <c r="J21" s="135"/>
      <c r="K21" s="136">
        <v>0.1</v>
      </c>
      <c r="L21" s="136">
        <f t="shared" si="4"/>
        <v>0</v>
      </c>
      <c r="M21" s="125">
        <f t="shared" si="5"/>
        <v>0</v>
      </c>
      <c r="N21" s="186"/>
      <c r="O21" s="135"/>
      <c r="P21" s="136">
        <v>0</v>
      </c>
      <c r="Q21" s="118">
        <f t="shared" si="6"/>
        <v>0</v>
      </c>
      <c r="R21" s="125">
        <f t="shared" si="7"/>
        <v>0</v>
      </c>
      <c r="S21" s="372" t="e" cm="1">
        <f t="array" ref="S21">_xlfn.IFS(E21="Air",R21,E21="Sea",M21,E21="Air+Sea",M21+R21)</f>
        <v>#N/A</v>
      </c>
      <c r="T21" s="240"/>
    </row>
    <row r="22" spans="1:20" ht="26.1" customHeight="1" x14ac:dyDescent="0.25">
      <c r="A22" s="1131"/>
      <c r="B22" s="1072"/>
      <c r="C22" s="92" t="s">
        <v>407</v>
      </c>
      <c r="D22" s="92" t="s">
        <v>146</v>
      </c>
      <c r="E22" s="92" t="s">
        <v>542</v>
      </c>
      <c r="F22" s="92">
        <v>405</v>
      </c>
      <c r="G22" s="93">
        <v>240</v>
      </c>
      <c r="H22" s="520" t="s">
        <v>690</v>
      </c>
      <c r="I22" s="622"/>
      <c r="J22" s="116">
        <v>0.75</v>
      </c>
      <c r="K22" s="117">
        <v>0.1</v>
      </c>
      <c r="L22" s="117">
        <f t="shared" si="4"/>
        <v>180</v>
      </c>
      <c r="M22" s="120">
        <f t="shared" si="5"/>
        <v>1800</v>
      </c>
      <c r="N22" s="622"/>
      <c r="O22" s="116">
        <v>1</v>
      </c>
      <c r="P22" s="117">
        <v>0</v>
      </c>
      <c r="Q22" s="117">
        <f t="shared" si="6"/>
        <v>240</v>
      </c>
      <c r="R22" s="120">
        <f t="shared" si="7"/>
        <v>0</v>
      </c>
      <c r="S22" s="370" cm="1">
        <f t="array" ref="S22">_xlfn.IFS(E22="Air",R22,E22="Sea",M22,E22="Air+Sea",M22+R22)</f>
        <v>1800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176</v>
      </c>
      <c r="E23" s="92" t="s">
        <v>542</v>
      </c>
      <c r="F23" s="94">
        <v>300</v>
      </c>
      <c r="G23" s="95">
        <v>300</v>
      </c>
      <c r="H23" s="506"/>
      <c r="I23" s="588"/>
      <c r="J23" s="116">
        <v>0.75</v>
      </c>
      <c r="K23" s="117">
        <v>0.1</v>
      </c>
      <c r="L23" s="117">
        <f t="shared" si="4"/>
        <v>225</v>
      </c>
      <c r="M23" s="120">
        <f t="shared" si="5"/>
        <v>2250</v>
      </c>
      <c r="N23" s="634"/>
      <c r="O23" s="116">
        <v>1</v>
      </c>
      <c r="P23" s="117">
        <v>0</v>
      </c>
      <c r="Q23" s="117">
        <f t="shared" si="6"/>
        <v>300</v>
      </c>
      <c r="R23" s="120">
        <f t="shared" si="7"/>
        <v>0</v>
      </c>
      <c r="S23" s="370" cm="1">
        <f t="array" ref="S23">_xlfn.IFS(E23="Air",R23,E23="Sea",M23,E23="Air+Sea",M23+R23)</f>
        <v>2250</v>
      </c>
      <c r="T23" s="240"/>
    </row>
    <row r="24" spans="1:20" ht="30" x14ac:dyDescent="0.25">
      <c r="A24" s="1131"/>
      <c r="B24" s="479" t="s">
        <v>492</v>
      </c>
      <c r="C24" s="102" t="s">
        <v>407</v>
      </c>
      <c r="D24" s="102" t="s">
        <v>493</v>
      </c>
      <c r="E24" s="97" t="s">
        <v>11</v>
      </c>
      <c r="F24" s="102">
        <v>360</v>
      </c>
      <c r="G24" s="96">
        <v>360</v>
      </c>
      <c r="H24" s="516"/>
      <c r="I24" s="627">
        <v>0.5</v>
      </c>
      <c r="J24" s="65">
        <v>0.75</v>
      </c>
      <c r="K24" s="121">
        <v>0.1</v>
      </c>
      <c r="L24" s="121">
        <f t="shared" si="4"/>
        <v>270</v>
      </c>
      <c r="M24" s="122">
        <f t="shared" si="5"/>
        <v>1350</v>
      </c>
      <c r="N24" s="734"/>
      <c r="O24" s="493"/>
      <c r="P24" s="136">
        <v>0</v>
      </c>
      <c r="Q24" s="450">
        <f t="shared" si="6"/>
        <v>0</v>
      </c>
      <c r="R24" s="446">
        <f t="shared" si="7"/>
        <v>0</v>
      </c>
      <c r="S24" s="371" cm="1">
        <f t="array" ref="S24">_xlfn.IFS(E24="Air",R24,E24="Sea",M24,E24="Air+Sea",M24+R24)</f>
        <v>1350</v>
      </c>
      <c r="T24" s="240"/>
    </row>
    <row r="25" spans="1:20" ht="21.75" customHeight="1" x14ac:dyDescent="0.25">
      <c r="A25" s="1131"/>
      <c r="B25" s="390" t="s">
        <v>134</v>
      </c>
      <c r="C25" s="92" t="s">
        <v>135</v>
      </c>
      <c r="D25" s="92" t="s">
        <v>136</v>
      </c>
      <c r="E25" s="92" t="s">
        <v>542</v>
      </c>
      <c r="F25" s="92">
        <v>350</v>
      </c>
      <c r="G25" s="93">
        <v>350</v>
      </c>
      <c r="H25" s="715" t="s">
        <v>675</v>
      </c>
      <c r="I25" s="622"/>
      <c r="J25" s="116">
        <v>0.75</v>
      </c>
      <c r="K25" s="117">
        <v>0.1</v>
      </c>
      <c r="L25" s="117">
        <f t="shared" si="4"/>
        <v>262.5</v>
      </c>
      <c r="M25" s="120">
        <f t="shared" si="5"/>
        <v>2625</v>
      </c>
      <c r="N25" s="634"/>
      <c r="O25" s="502">
        <v>1</v>
      </c>
      <c r="P25" s="117">
        <v>0</v>
      </c>
      <c r="Q25" s="117">
        <f t="shared" si="6"/>
        <v>350</v>
      </c>
      <c r="R25" s="120">
        <f t="shared" si="7"/>
        <v>0</v>
      </c>
      <c r="S25" s="370" cm="1">
        <f t="array" ref="S25">_xlfn.IFS(E25="Air",R25,E25="Sea",M25,E25="Air+Sea",M25+R25)</f>
        <v>2625</v>
      </c>
      <c r="T25" s="240"/>
    </row>
    <row r="26" spans="1:20" ht="14.45" customHeight="1" x14ac:dyDescent="0.25">
      <c r="A26" s="1131"/>
      <c r="B26" s="1133" t="s">
        <v>498</v>
      </c>
      <c r="C26" s="94" t="s">
        <v>183</v>
      </c>
      <c r="D26" s="94" t="s">
        <v>392</v>
      </c>
      <c r="E26" s="92" t="s">
        <v>542</v>
      </c>
      <c r="F26" s="94"/>
      <c r="G26" s="95">
        <v>60</v>
      </c>
      <c r="H26" s="506"/>
      <c r="I26" s="588"/>
      <c r="J26" s="116">
        <v>0.75</v>
      </c>
      <c r="K26" s="117">
        <v>0.1</v>
      </c>
      <c r="L26" s="117">
        <f t="shared" si="4"/>
        <v>45</v>
      </c>
      <c r="M26" s="120">
        <f t="shared" si="5"/>
        <v>450</v>
      </c>
      <c r="N26" s="634"/>
      <c r="O26" s="116">
        <v>1</v>
      </c>
      <c r="P26" s="117">
        <v>0</v>
      </c>
      <c r="Q26" s="117">
        <f t="shared" si="6"/>
        <v>60</v>
      </c>
      <c r="R26" s="120">
        <f t="shared" si="7"/>
        <v>0</v>
      </c>
      <c r="S26" s="370" cm="1">
        <f t="array" ref="S26">_xlfn.IFS(E26="Air",R26,E26="Sea",M26,E26="Air+Sea",M26+R26)</f>
        <v>450</v>
      </c>
      <c r="T26" s="240"/>
    </row>
    <row r="27" spans="1:20" ht="14.45" customHeight="1" x14ac:dyDescent="0.25">
      <c r="A27" s="1131"/>
      <c r="B27" s="1133"/>
      <c r="C27" s="94" t="s">
        <v>387</v>
      </c>
      <c r="D27" s="94" t="s">
        <v>205</v>
      </c>
      <c r="E27" s="92" t="s">
        <v>542</v>
      </c>
      <c r="F27" s="94"/>
      <c r="G27" s="95">
        <v>300</v>
      </c>
      <c r="H27" s="506"/>
      <c r="I27" s="588"/>
      <c r="J27" s="116">
        <v>0.75</v>
      </c>
      <c r="K27" s="117">
        <v>0.1</v>
      </c>
      <c r="L27" s="117">
        <f t="shared" si="4"/>
        <v>225</v>
      </c>
      <c r="M27" s="120">
        <f t="shared" si="5"/>
        <v>2250</v>
      </c>
      <c r="N27" s="634"/>
      <c r="O27" s="116">
        <v>1</v>
      </c>
      <c r="P27" s="117">
        <v>0</v>
      </c>
      <c r="Q27" s="117">
        <f t="shared" si="6"/>
        <v>300</v>
      </c>
      <c r="R27" s="120">
        <f t="shared" si="7"/>
        <v>0</v>
      </c>
      <c r="S27" s="370" cm="1">
        <f t="array" ref="S27">_xlfn.IFS(E27="Air",R27,E27="Sea",M27,E27="Air+Sea",M27+R27)</f>
        <v>2250</v>
      </c>
      <c r="T27" s="240"/>
    </row>
    <row r="28" spans="1:20" ht="18" customHeight="1" x14ac:dyDescent="0.25">
      <c r="A28" s="1131"/>
      <c r="B28" s="472" t="s">
        <v>182</v>
      </c>
      <c r="C28" s="94" t="s">
        <v>183</v>
      </c>
      <c r="D28" s="94" t="s">
        <v>185</v>
      </c>
      <c r="E28" s="92" t="s">
        <v>542</v>
      </c>
      <c r="F28" s="94"/>
      <c r="G28" s="95">
        <v>70</v>
      </c>
      <c r="H28" s="506"/>
      <c r="I28" s="588"/>
      <c r="J28" s="116">
        <v>0.75</v>
      </c>
      <c r="K28" s="117">
        <v>0.1</v>
      </c>
      <c r="L28" s="117">
        <f t="shared" si="4"/>
        <v>52.5</v>
      </c>
      <c r="M28" s="120">
        <f t="shared" si="5"/>
        <v>525</v>
      </c>
      <c r="N28" s="634"/>
      <c r="O28" s="116">
        <v>1</v>
      </c>
      <c r="P28" s="117">
        <v>0</v>
      </c>
      <c r="Q28" s="117">
        <f t="shared" si="6"/>
        <v>70</v>
      </c>
      <c r="R28" s="120">
        <f t="shared" si="7"/>
        <v>0</v>
      </c>
      <c r="S28" s="370" cm="1">
        <f t="array" ref="S28">_xlfn.IFS(E28="Air",R28,E28="Sea",M28,E28="Air+Sea",M28+R28)</f>
        <v>525</v>
      </c>
      <c r="T28" s="240"/>
    </row>
    <row r="29" spans="1:20" ht="18" customHeight="1" x14ac:dyDescent="0.25">
      <c r="A29" s="1131"/>
      <c r="B29" s="472" t="s">
        <v>126</v>
      </c>
      <c r="C29" s="94" t="s">
        <v>311</v>
      </c>
      <c r="D29" s="94" t="s">
        <v>127</v>
      </c>
      <c r="E29" s="92" t="s">
        <v>542</v>
      </c>
      <c r="F29" s="94"/>
      <c r="G29" s="95">
        <v>120</v>
      </c>
      <c r="H29" s="506" t="s">
        <v>594</v>
      </c>
      <c r="I29" s="588"/>
      <c r="J29" s="116">
        <v>0.75</v>
      </c>
      <c r="K29" s="117">
        <v>0.1</v>
      </c>
      <c r="L29" s="117">
        <f t="shared" si="4"/>
        <v>90</v>
      </c>
      <c r="M29" s="120">
        <f t="shared" si="5"/>
        <v>900</v>
      </c>
      <c r="N29" s="750"/>
      <c r="O29" s="116">
        <v>1</v>
      </c>
      <c r="P29" s="117">
        <v>0</v>
      </c>
      <c r="Q29" s="117">
        <f t="shared" si="6"/>
        <v>120</v>
      </c>
      <c r="R29" s="120">
        <f t="shared" si="7"/>
        <v>0</v>
      </c>
      <c r="S29" s="370" cm="1">
        <f t="array" ref="S29">_xlfn.IFS(E29="Air",R29,E29="Sea",M29,E29="Air+Sea",M29+R29)</f>
        <v>900</v>
      </c>
      <c r="T29" s="240"/>
    </row>
    <row r="30" spans="1:20" ht="20.25" customHeight="1" x14ac:dyDescent="0.25">
      <c r="A30" s="1131"/>
      <c r="B30" s="399" t="s">
        <v>500</v>
      </c>
      <c r="C30" s="99" t="s">
        <v>153</v>
      </c>
      <c r="D30" s="99" t="s">
        <v>501</v>
      </c>
      <c r="E30" s="99"/>
      <c r="F30" s="99"/>
      <c r="G30" s="100"/>
      <c r="H30" s="717"/>
      <c r="I30" s="404"/>
      <c r="J30" s="489"/>
      <c r="K30" s="642">
        <v>0.1</v>
      </c>
      <c r="L30" s="642">
        <f t="shared" si="4"/>
        <v>0</v>
      </c>
      <c r="M30" s="692">
        <f t="shared" si="5"/>
        <v>0</v>
      </c>
      <c r="N30" s="404"/>
      <c r="O30" s="641"/>
      <c r="P30" s="136">
        <v>0</v>
      </c>
      <c r="Q30" s="646">
        <f t="shared" si="6"/>
        <v>0</v>
      </c>
      <c r="R30" s="692">
        <f t="shared" si="7"/>
        <v>0</v>
      </c>
      <c r="S30" s="695" t="e" cm="1">
        <f t="array" ref="S30">_xlfn.IFS(E30="Air",R30,E30="Sea",M30,E30="Air+Sea",M30+R30)</f>
        <v>#N/A</v>
      </c>
    </row>
    <row r="31" spans="1:20" ht="20.25" customHeight="1" x14ac:dyDescent="0.25">
      <c r="A31" s="1131"/>
      <c r="B31" s="394" t="s">
        <v>558</v>
      </c>
      <c r="C31" s="97" t="s">
        <v>387</v>
      </c>
      <c r="D31" s="97" t="s">
        <v>503</v>
      </c>
      <c r="E31" s="97" t="s">
        <v>542</v>
      </c>
      <c r="F31" s="97"/>
      <c r="G31" s="98">
        <v>360</v>
      </c>
      <c r="H31" s="516"/>
      <c r="I31" s="623">
        <v>0.75</v>
      </c>
      <c r="J31" s="65">
        <v>0.75</v>
      </c>
      <c r="K31" s="121">
        <v>0.1</v>
      </c>
      <c r="L31" s="121">
        <f t="shared" si="4"/>
        <v>270</v>
      </c>
      <c r="M31" s="122">
        <f t="shared" si="5"/>
        <v>2025</v>
      </c>
      <c r="N31" s="623"/>
      <c r="O31" s="65">
        <v>1</v>
      </c>
      <c r="P31" s="121">
        <v>0</v>
      </c>
      <c r="Q31" s="121">
        <f t="shared" si="6"/>
        <v>360</v>
      </c>
      <c r="R31" s="122">
        <f t="shared" si="7"/>
        <v>0</v>
      </c>
      <c r="S31" s="371" cm="1">
        <f t="array" ref="S31">_xlfn.IFS(E31="Air",R31,E31="Sea",M31,E31="Air+Sea",M31+R31)</f>
        <v>2025</v>
      </c>
    </row>
    <row r="32" spans="1:20" ht="14.45" customHeight="1" x14ac:dyDescent="0.25">
      <c r="A32" s="1131"/>
      <c r="B32" s="472" t="s">
        <v>383</v>
      </c>
      <c r="C32" s="92" t="s">
        <v>183</v>
      </c>
      <c r="D32" s="94" t="s">
        <v>167</v>
      </c>
      <c r="E32" s="92" t="s">
        <v>542</v>
      </c>
      <c r="F32" s="94">
        <v>240</v>
      </c>
      <c r="G32" s="95">
        <v>560</v>
      </c>
      <c r="H32" s="506"/>
      <c r="I32" s="625">
        <v>0.3</v>
      </c>
      <c r="J32" s="116">
        <v>0.75</v>
      </c>
      <c r="K32" s="117">
        <v>0.1</v>
      </c>
      <c r="L32" s="117">
        <f t="shared" si="4"/>
        <v>420</v>
      </c>
      <c r="M32" s="120">
        <f t="shared" si="5"/>
        <v>1260</v>
      </c>
      <c r="N32" s="699"/>
      <c r="O32" s="116">
        <v>1</v>
      </c>
      <c r="P32" s="117">
        <v>0</v>
      </c>
      <c r="Q32" s="117">
        <f t="shared" si="6"/>
        <v>560</v>
      </c>
      <c r="R32" s="120">
        <f t="shared" si="7"/>
        <v>0</v>
      </c>
      <c r="S32" s="370" cm="1">
        <f t="array" ref="S32">_xlfn.IFS(E32="Air",R32,E32="Sea",M32,E32="Air+Sea",M32+R32)</f>
        <v>1260</v>
      </c>
      <c r="T32" s="240"/>
    </row>
    <row r="33" spans="1:20" ht="14.45" customHeight="1" x14ac:dyDescent="0.25">
      <c r="A33" s="1131"/>
      <c r="B33" s="1072" t="s">
        <v>152</v>
      </c>
      <c r="C33" s="92" t="s">
        <v>153</v>
      </c>
      <c r="D33" s="92" t="s">
        <v>380</v>
      </c>
      <c r="E33" s="92" t="s">
        <v>542</v>
      </c>
      <c r="F33" s="92">
        <v>60</v>
      </c>
      <c r="G33" s="93">
        <v>60</v>
      </c>
      <c r="H33" s="497"/>
      <c r="I33" s="622"/>
      <c r="J33" s="116">
        <v>0.75</v>
      </c>
      <c r="K33" s="117">
        <v>0.1</v>
      </c>
      <c r="L33" s="117">
        <f t="shared" si="4"/>
        <v>60</v>
      </c>
      <c r="M33" s="120">
        <f t="shared" si="5"/>
        <v>60</v>
      </c>
      <c r="N33" s="699"/>
      <c r="O33" s="502">
        <v>2</v>
      </c>
      <c r="P33" s="117">
        <v>0</v>
      </c>
      <c r="Q33" s="117">
        <f t="shared" si="6"/>
        <v>60</v>
      </c>
      <c r="R33" s="120">
        <f t="shared" si="7"/>
        <v>60</v>
      </c>
      <c r="S33" s="370" cm="1">
        <f t="array" ref="S33">_xlfn.IFS(E33="Air",R33,E33="Sea",M33,E33="Air+Sea",M33+R33)</f>
        <v>120</v>
      </c>
      <c r="T33" s="240"/>
    </row>
    <row r="34" spans="1:20" ht="14.45" customHeight="1" x14ac:dyDescent="0.25">
      <c r="A34" s="1131"/>
      <c r="B34" s="1072"/>
      <c r="C34" s="92" t="s">
        <v>153</v>
      </c>
      <c r="D34" s="92" t="s">
        <v>154</v>
      </c>
      <c r="E34" s="92" t="s">
        <v>542</v>
      </c>
      <c r="F34" s="92">
        <v>80</v>
      </c>
      <c r="G34" s="93">
        <v>80</v>
      </c>
      <c r="H34" s="497"/>
      <c r="I34" s="622"/>
      <c r="J34" s="116">
        <v>0.75</v>
      </c>
      <c r="K34" s="117">
        <v>0.1</v>
      </c>
      <c r="L34" s="117">
        <f t="shared" si="4"/>
        <v>80</v>
      </c>
      <c r="M34" s="120">
        <f t="shared" si="5"/>
        <v>80</v>
      </c>
      <c r="N34" s="699"/>
      <c r="O34" s="502">
        <v>2</v>
      </c>
      <c r="P34" s="117">
        <v>0</v>
      </c>
      <c r="Q34" s="117">
        <f t="shared" si="6"/>
        <v>80</v>
      </c>
      <c r="R34" s="120">
        <f t="shared" si="7"/>
        <v>80</v>
      </c>
      <c r="S34" s="370" cm="1">
        <f t="array" ref="S34">_xlfn.IFS(E34="Air",R34,E34="Sea",M34,E34="Air+Sea",M34+R34)</f>
        <v>160</v>
      </c>
      <c r="T34" s="240"/>
    </row>
    <row r="35" spans="1:20" ht="14.45" customHeight="1" x14ac:dyDescent="0.25">
      <c r="A35" s="1131"/>
      <c r="B35" s="399" t="s">
        <v>381</v>
      </c>
      <c r="C35" s="99"/>
      <c r="D35" s="99"/>
      <c r="E35" s="99"/>
      <c r="F35" s="99"/>
      <c r="G35" s="100"/>
      <c r="H35" s="509"/>
      <c r="I35" s="186"/>
      <c r="J35" s="101">
        <v>0.46</v>
      </c>
      <c r="K35" s="742">
        <v>0.1</v>
      </c>
      <c r="L35" s="118">
        <f t="shared" si="4"/>
        <v>0</v>
      </c>
      <c r="M35" s="208">
        <f t="shared" si="5"/>
        <v>0</v>
      </c>
      <c r="N35" s="186"/>
      <c r="O35" s="741"/>
      <c r="P35" s="136">
        <v>0</v>
      </c>
      <c r="Q35" s="136">
        <f t="shared" si="6"/>
        <v>0</v>
      </c>
      <c r="R35" s="125">
        <f t="shared" si="7"/>
        <v>0</v>
      </c>
      <c r="S35" s="372" t="e" cm="1">
        <f t="array" ref="S35">_xlfn.IFS(E35="Air",R35,E35="Sea",M35,E35="Air+Sea",M35+R35)</f>
        <v>#N/A</v>
      </c>
      <c r="T35" s="240"/>
    </row>
    <row r="36" spans="1:20" ht="14.45" customHeight="1" x14ac:dyDescent="0.25">
      <c r="A36" s="1131"/>
      <c r="B36" s="399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124">
        <v>0</v>
      </c>
      <c r="K36" s="118">
        <v>0.1</v>
      </c>
      <c r="L36" s="118">
        <f t="shared" si="4"/>
        <v>0</v>
      </c>
      <c r="M36" s="208">
        <f t="shared" si="5"/>
        <v>0</v>
      </c>
      <c r="N36" s="186"/>
      <c r="O36" s="135"/>
      <c r="P36" s="136">
        <v>0</v>
      </c>
      <c r="Q36" s="136">
        <f t="shared" si="6"/>
        <v>0</v>
      </c>
      <c r="R36" s="125">
        <f t="shared" si="7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131"/>
      <c r="B37" s="399" t="s">
        <v>208</v>
      </c>
      <c r="C37" s="99" t="s">
        <v>407</v>
      </c>
      <c r="D37" s="99" t="s">
        <v>392</v>
      </c>
      <c r="E37" s="99"/>
      <c r="F37" s="99"/>
      <c r="G37" s="100"/>
      <c r="H37" s="717" t="s">
        <v>559</v>
      </c>
      <c r="I37" s="404"/>
      <c r="J37" s="489">
        <v>0</v>
      </c>
      <c r="K37" s="642">
        <v>0.1</v>
      </c>
      <c r="L37" s="642">
        <f t="shared" si="4"/>
        <v>0</v>
      </c>
      <c r="M37" s="692">
        <f t="shared" si="5"/>
        <v>0</v>
      </c>
      <c r="N37" s="188"/>
      <c r="O37" s="641">
        <v>1</v>
      </c>
      <c r="P37" s="136">
        <v>0</v>
      </c>
      <c r="Q37" s="136">
        <f t="shared" si="6"/>
        <v>0</v>
      </c>
      <c r="R37" s="125">
        <f t="shared" si="7"/>
        <v>0</v>
      </c>
      <c r="S37" s="759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/>
      <c r="C38" s="99" t="s">
        <v>407</v>
      </c>
      <c r="D38" s="99" t="s">
        <v>211</v>
      </c>
      <c r="E38" s="99"/>
      <c r="F38" s="99">
        <v>120</v>
      </c>
      <c r="G38" s="100">
        <v>240</v>
      </c>
      <c r="H38" s="717"/>
      <c r="I38" s="404"/>
      <c r="J38" s="135">
        <v>0.46</v>
      </c>
      <c r="K38" s="737">
        <v>0.1</v>
      </c>
      <c r="L38" s="737">
        <f t="shared" si="4"/>
        <v>110.4</v>
      </c>
      <c r="M38" s="758">
        <f t="shared" si="5"/>
        <v>0</v>
      </c>
      <c r="N38" s="188"/>
      <c r="O38" s="135">
        <v>5</v>
      </c>
      <c r="P38" s="118">
        <v>0</v>
      </c>
      <c r="Q38" s="118">
        <f t="shared" si="6"/>
        <v>1200</v>
      </c>
      <c r="R38" s="125">
        <f t="shared" si="7"/>
        <v>0</v>
      </c>
      <c r="S38" s="738" t="e" cm="1">
        <f t="array" ref="S38">_xlfn.IFS(E38="Air",R38,E38="Sea",M38,E38="Air+Sea",M38+R38)</f>
        <v>#N/A</v>
      </c>
      <c r="T38" s="240"/>
    </row>
    <row r="39" spans="1:20" ht="30" x14ac:dyDescent="0.25">
      <c r="A39" s="1131"/>
      <c r="B39" s="522" t="s">
        <v>505</v>
      </c>
      <c r="C39" s="409" t="s">
        <v>183</v>
      </c>
      <c r="D39" s="409" t="s">
        <v>195</v>
      </c>
      <c r="E39" s="104"/>
      <c r="F39" s="409"/>
      <c r="G39" s="542"/>
      <c r="H39" s="519"/>
      <c r="I39" s="628"/>
      <c r="J39" s="135">
        <v>0</v>
      </c>
      <c r="K39" s="136">
        <v>0.1</v>
      </c>
      <c r="L39" s="136">
        <f t="shared" si="4"/>
        <v>0</v>
      </c>
      <c r="M39" s="446">
        <f t="shared" si="5"/>
        <v>0</v>
      </c>
      <c r="N39" s="188"/>
      <c r="O39" s="135"/>
      <c r="P39" s="136">
        <v>0</v>
      </c>
      <c r="Q39" s="136">
        <f t="shared" si="6"/>
        <v>0</v>
      </c>
      <c r="R39" s="125">
        <f t="shared" si="7"/>
        <v>0</v>
      </c>
      <c r="S39" s="618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1133" t="s">
        <v>190</v>
      </c>
      <c r="C40" s="94" t="s">
        <v>153</v>
      </c>
      <c r="D40" s="92" t="s">
        <v>388</v>
      </c>
      <c r="E40" s="92" t="s">
        <v>542</v>
      </c>
      <c r="F40" s="94"/>
      <c r="G40" s="95">
        <v>20</v>
      </c>
      <c r="H40" s="506"/>
      <c r="I40" s="625">
        <v>0.5</v>
      </c>
      <c r="J40" s="116">
        <v>0.75</v>
      </c>
      <c r="K40" s="117">
        <v>0.1</v>
      </c>
      <c r="L40" s="117">
        <f t="shared" si="4"/>
        <v>20</v>
      </c>
      <c r="M40" s="120">
        <f t="shared" si="5"/>
        <v>10</v>
      </c>
      <c r="N40" s="629"/>
      <c r="O40" s="116"/>
      <c r="P40" s="117">
        <v>0</v>
      </c>
      <c r="Q40" s="117">
        <f t="shared" si="6"/>
        <v>20</v>
      </c>
      <c r="R40" s="120">
        <f t="shared" si="7"/>
        <v>20</v>
      </c>
      <c r="S40" s="370" cm="1">
        <f t="array" ref="S40">_xlfn.IFS(E40="Air",R40,E40="Sea",M40,E40="Air+Sea",M40+R40)</f>
        <v>30</v>
      </c>
      <c r="T40" s="240"/>
    </row>
    <row r="41" spans="1:20" x14ac:dyDescent="0.25">
      <c r="A41" s="1131"/>
      <c r="B41" s="1133"/>
      <c r="C41" s="94" t="s">
        <v>153</v>
      </c>
      <c r="D41" s="94" t="s">
        <v>191</v>
      </c>
      <c r="E41" s="92" t="s">
        <v>542</v>
      </c>
      <c r="F41" s="94">
        <v>60</v>
      </c>
      <c r="G41" s="95">
        <v>40</v>
      </c>
      <c r="H41" s="506" t="s">
        <v>506</v>
      </c>
      <c r="I41" s="625">
        <v>0.5</v>
      </c>
      <c r="J41" s="116">
        <v>0.75</v>
      </c>
      <c r="K41" s="117">
        <v>0.1</v>
      </c>
      <c r="L41" s="117">
        <f t="shared" si="4"/>
        <v>40</v>
      </c>
      <c r="M41" s="120">
        <f t="shared" si="5"/>
        <v>20</v>
      </c>
      <c r="N41" s="629"/>
      <c r="O41" s="502"/>
      <c r="P41" s="117">
        <v>0</v>
      </c>
      <c r="Q41" s="117">
        <f t="shared" si="6"/>
        <v>40</v>
      </c>
      <c r="R41" s="120">
        <f t="shared" si="7"/>
        <v>40</v>
      </c>
      <c r="S41" s="370" cm="1">
        <f t="array" ref="S41">_xlfn.IFS(E41="Air",R41,E41="Sea",M41,E41="Air+Sea",M41+R41)</f>
        <v>60</v>
      </c>
      <c r="T41" s="240"/>
    </row>
    <row r="42" spans="1:20" x14ac:dyDescent="0.25">
      <c r="A42" s="1131"/>
      <c r="B42" s="399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135">
        <v>0</v>
      </c>
      <c r="K42" s="118">
        <v>0.1</v>
      </c>
      <c r="L42" s="118">
        <f t="shared" si="4"/>
        <v>0</v>
      </c>
      <c r="M42" s="208">
        <f t="shared" si="5"/>
        <v>0</v>
      </c>
      <c r="N42" s="186"/>
      <c r="O42" s="124"/>
      <c r="P42" s="136">
        <v>0</v>
      </c>
      <c r="Q42" s="118">
        <f t="shared" si="6"/>
        <v>0</v>
      </c>
      <c r="R42" s="125">
        <f t="shared" si="7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31"/>
      <c r="B43" s="399" t="s">
        <v>381</v>
      </c>
      <c r="C43" s="99"/>
      <c r="D43" s="99"/>
      <c r="E43" s="99"/>
      <c r="F43" s="99"/>
      <c r="G43" s="100"/>
      <c r="H43" s="509"/>
      <c r="I43" s="186"/>
      <c r="J43" s="135">
        <v>0</v>
      </c>
      <c r="K43" s="136">
        <v>0.1</v>
      </c>
      <c r="L43" s="136">
        <f t="shared" si="4"/>
        <v>0</v>
      </c>
      <c r="M43" s="212">
        <f t="shared" si="5"/>
        <v>0</v>
      </c>
      <c r="N43" s="191"/>
      <c r="O43" s="135">
        <v>3</v>
      </c>
      <c r="P43" s="136">
        <v>0</v>
      </c>
      <c r="Q43" s="136">
        <f t="shared" si="6"/>
        <v>0</v>
      </c>
      <c r="R43" s="125">
        <f t="shared" si="7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1133" t="s">
        <v>216</v>
      </c>
      <c r="C44" s="94" t="s">
        <v>183</v>
      </c>
      <c r="D44" s="94" t="s">
        <v>394</v>
      </c>
      <c r="E44" s="92" t="s">
        <v>542</v>
      </c>
      <c r="F44" s="94"/>
      <c r="G44" s="95">
        <v>25</v>
      </c>
      <c r="H44" s="506"/>
      <c r="I44" s="588"/>
      <c r="J44" s="116">
        <v>0.75</v>
      </c>
      <c r="K44" s="117">
        <v>0.1</v>
      </c>
      <c r="L44" s="117">
        <f t="shared" si="4"/>
        <v>18.75</v>
      </c>
      <c r="M44" s="120">
        <f t="shared" si="5"/>
        <v>187.5</v>
      </c>
      <c r="N44" s="629"/>
      <c r="O44" s="116">
        <v>3</v>
      </c>
      <c r="P44" s="117">
        <v>0</v>
      </c>
      <c r="Q44" s="117">
        <f t="shared" si="6"/>
        <v>75</v>
      </c>
      <c r="R44" s="120">
        <f t="shared" si="7"/>
        <v>0</v>
      </c>
      <c r="S44" s="370" cm="1">
        <f t="array" ref="S44">_xlfn.IFS(E44="Air",R44,E44="Sea",M44,E44="Air+Sea",M44+R44)</f>
        <v>187.5</v>
      </c>
      <c r="T44" s="240"/>
    </row>
    <row r="45" spans="1:20" ht="45.75" thickBot="1" x14ac:dyDescent="0.3">
      <c r="A45" s="1132"/>
      <c r="B45" s="1133"/>
      <c r="C45" s="94" t="s">
        <v>183</v>
      </c>
      <c r="D45" s="94" t="s">
        <v>217</v>
      </c>
      <c r="E45" s="92" t="s">
        <v>542</v>
      </c>
      <c r="F45" s="94"/>
      <c r="G45" s="95">
        <v>375</v>
      </c>
      <c r="H45" s="506" t="s">
        <v>507</v>
      </c>
      <c r="I45" s="588"/>
      <c r="J45" s="116">
        <v>0.75</v>
      </c>
      <c r="K45" s="117">
        <v>0.1</v>
      </c>
      <c r="L45" s="117">
        <f t="shared" si="4"/>
        <v>281.25</v>
      </c>
      <c r="M45" s="120">
        <f t="shared" si="5"/>
        <v>2812.5</v>
      </c>
      <c r="N45" s="629"/>
      <c r="O45" s="116">
        <v>1</v>
      </c>
      <c r="P45" s="117">
        <v>0</v>
      </c>
      <c r="Q45" s="117">
        <f t="shared" si="6"/>
        <v>375</v>
      </c>
      <c r="R45" s="120">
        <f t="shared" si="7"/>
        <v>0</v>
      </c>
      <c r="S45" s="370" cm="1">
        <f t="array" ref="S45">_xlfn.IFS(E45="Air",R45,E45="Sea",M45,E45="Air+Sea",M45+R45)</f>
        <v>2812.5</v>
      </c>
      <c r="T45" s="240"/>
    </row>
    <row r="46" spans="1:20" ht="38.25" customHeight="1" x14ac:dyDescent="0.25">
      <c r="A46" s="1130" t="s">
        <v>395</v>
      </c>
      <c r="B46" s="390" t="s">
        <v>224</v>
      </c>
      <c r="C46" s="92" t="s">
        <v>225</v>
      </c>
      <c r="D46" s="92" t="s">
        <v>224</v>
      </c>
      <c r="E46" s="92" t="s">
        <v>542</v>
      </c>
      <c r="F46" s="92"/>
      <c r="G46" s="93">
        <v>120</v>
      </c>
      <c r="H46" s="506"/>
      <c r="I46" s="622"/>
      <c r="J46" s="116">
        <v>0.75</v>
      </c>
      <c r="K46" s="117">
        <v>0.1</v>
      </c>
      <c r="L46" s="117">
        <f t="shared" si="4"/>
        <v>90</v>
      </c>
      <c r="M46" s="120">
        <f t="shared" si="5"/>
        <v>900</v>
      </c>
      <c r="N46" s="629"/>
      <c r="O46" s="116">
        <v>3</v>
      </c>
      <c r="P46" s="117">
        <v>0</v>
      </c>
      <c r="Q46" s="117">
        <f t="shared" si="6"/>
        <v>360</v>
      </c>
      <c r="R46" s="120">
        <f t="shared" si="7"/>
        <v>0</v>
      </c>
      <c r="S46" s="370" cm="1">
        <f t="array" ref="S46">_xlfn.IFS(E46="Air",R46,E46="Sea",M46,E46="Air+Sea",M46+R46)</f>
        <v>900</v>
      </c>
      <c r="T46" s="240"/>
    </row>
    <row r="47" spans="1:20" ht="38.25" customHeight="1" x14ac:dyDescent="0.25">
      <c r="A47" s="1131"/>
      <c r="B47" s="394"/>
      <c r="C47" s="97" t="s">
        <v>225</v>
      </c>
      <c r="D47" s="97" t="s">
        <v>511</v>
      </c>
      <c r="E47" s="97" t="s">
        <v>542</v>
      </c>
      <c r="F47" s="97"/>
      <c r="G47" s="98">
        <v>60</v>
      </c>
      <c r="H47" s="516"/>
      <c r="I47" s="623"/>
      <c r="J47" s="65">
        <v>0.75</v>
      </c>
      <c r="K47" s="121">
        <v>0.1</v>
      </c>
      <c r="L47" s="121">
        <f t="shared" si="4"/>
        <v>45</v>
      </c>
      <c r="M47" s="122">
        <f t="shared" si="5"/>
        <v>450</v>
      </c>
      <c r="N47" s="609"/>
      <c r="O47" s="65">
        <v>5</v>
      </c>
      <c r="P47" s="121">
        <v>0</v>
      </c>
      <c r="Q47" s="121">
        <f t="shared" si="6"/>
        <v>300</v>
      </c>
      <c r="R47" s="122">
        <f t="shared" si="7"/>
        <v>0</v>
      </c>
      <c r="S47" s="371" cm="1">
        <f t="array" ref="S47">_xlfn.IFS(E47="Air",R47,E47="Sea",M47,E47="Air+Sea",M47+R47)</f>
        <v>450</v>
      </c>
      <c r="T47" s="240"/>
    </row>
    <row r="48" spans="1:20" x14ac:dyDescent="0.25">
      <c r="A48" s="1131"/>
      <c r="B48" s="472" t="s">
        <v>396</v>
      </c>
      <c r="C48" s="94" t="s">
        <v>183</v>
      </c>
      <c r="D48" s="94" t="s">
        <v>229</v>
      </c>
      <c r="E48" s="92" t="s">
        <v>542</v>
      </c>
      <c r="F48" s="94"/>
      <c r="G48" s="95">
        <v>120</v>
      </c>
      <c r="H48" s="506"/>
      <c r="I48" s="588"/>
      <c r="J48" s="116">
        <v>0.75</v>
      </c>
      <c r="K48" s="117">
        <v>0.1</v>
      </c>
      <c r="L48" s="117">
        <f t="shared" si="4"/>
        <v>90</v>
      </c>
      <c r="M48" s="120">
        <f t="shared" si="5"/>
        <v>900</v>
      </c>
      <c r="N48" s="629"/>
      <c r="O48" s="116"/>
      <c r="P48" s="117">
        <v>0</v>
      </c>
      <c r="Q48" s="117">
        <f t="shared" si="6"/>
        <v>0</v>
      </c>
      <c r="R48" s="120">
        <f t="shared" si="7"/>
        <v>0</v>
      </c>
      <c r="S48" s="370" cm="1">
        <f t="array" ref="S48">_xlfn.IFS(E48="Air",R48,E48="Sea",M48,E48="Air+Sea",M48+R48)</f>
        <v>900</v>
      </c>
      <c r="T48" s="240"/>
    </row>
    <row r="49" spans="1:20" ht="60" x14ac:dyDescent="0.25">
      <c r="A49" s="1131"/>
      <c r="B49" s="394" t="s">
        <v>565</v>
      </c>
      <c r="C49" s="97" t="s">
        <v>377</v>
      </c>
      <c r="D49" s="97" t="s">
        <v>566</v>
      </c>
      <c r="E49" s="97" t="s">
        <v>11</v>
      </c>
      <c r="F49" s="97"/>
      <c r="G49" s="98">
        <v>300</v>
      </c>
      <c r="H49" s="516" t="s">
        <v>661</v>
      </c>
      <c r="I49" s="609">
        <v>0.5</v>
      </c>
      <c r="J49" s="65">
        <v>0.75</v>
      </c>
      <c r="K49" s="121">
        <v>0.1</v>
      </c>
      <c r="L49" s="121">
        <f t="shared" si="4"/>
        <v>225</v>
      </c>
      <c r="M49" s="122">
        <f t="shared" si="5"/>
        <v>1125</v>
      </c>
      <c r="N49" s="609"/>
      <c r="O49" s="65"/>
      <c r="P49" s="121">
        <v>0</v>
      </c>
      <c r="Q49" s="121">
        <f t="shared" si="6"/>
        <v>0</v>
      </c>
      <c r="R49" s="122">
        <f t="shared" si="7"/>
        <v>0</v>
      </c>
      <c r="S49" s="371" cm="1">
        <f t="array" ref="S49">_xlfn.IFS(E49="Air",R49,E49="Sea",M49,E49="Air+Sea",M49+R49)</f>
        <v>1125</v>
      </c>
      <c r="T49" s="240"/>
    </row>
    <row r="50" spans="1:20" x14ac:dyDescent="0.25">
      <c r="A50" s="1131"/>
      <c r="B50" s="479" t="s">
        <v>662</v>
      </c>
      <c r="C50" s="102" t="s">
        <v>153</v>
      </c>
      <c r="D50" s="102" t="s">
        <v>662</v>
      </c>
      <c r="E50" s="97" t="s">
        <v>11</v>
      </c>
      <c r="F50" s="102">
        <v>240</v>
      </c>
      <c r="G50" s="96">
        <v>240</v>
      </c>
      <c r="H50" s="516"/>
      <c r="I50" s="609">
        <v>0.5</v>
      </c>
      <c r="J50" s="65">
        <v>0.75</v>
      </c>
      <c r="K50" s="121">
        <v>0.1</v>
      </c>
      <c r="L50" s="121">
        <f t="shared" si="4"/>
        <v>240</v>
      </c>
      <c r="M50" s="122">
        <f t="shared" si="5"/>
        <v>120</v>
      </c>
      <c r="N50" s="609"/>
      <c r="O50" s="65"/>
      <c r="P50" s="121">
        <v>0</v>
      </c>
      <c r="Q50" s="121">
        <f t="shared" si="6"/>
        <v>240</v>
      </c>
      <c r="R50" s="122">
        <f t="shared" si="7"/>
        <v>0</v>
      </c>
      <c r="S50" s="371" cm="1">
        <f t="array" ref="S50">_xlfn.IFS(E50="Air",R50,E50="Sea",M50,E50="Air+Sea",M50+R50)</f>
        <v>120</v>
      </c>
      <c r="T50" s="240"/>
    </row>
    <row r="51" spans="1:20" x14ac:dyDescent="0.25">
      <c r="A51" s="1131"/>
      <c r="B51" s="390" t="s">
        <v>232</v>
      </c>
      <c r="C51" s="92" t="s">
        <v>183</v>
      </c>
      <c r="D51" s="92" t="s">
        <v>232</v>
      </c>
      <c r="E51" s="92" t="s">
        <v>542</v>
      </c>
      <c r="F51" s="92">
        <v>60</v>
      </c>
      <c r="G51" s="93">
        <v>60</v>
      </c>
      <c r="H51" s="506"/>
      <c r="I51" s="588"/>
      <c r="J51" s="116">
        <v>0.75</v>
      </c>
      <c r="K51" s="117">
        <v>0.1</v>
      </c>
      <c r="L51" s="117">
        <f t="shared" si="4"/>
        <v>45</v>
      </c>
      <c r="M51" s="120">
        <f t="shared" si="5"/>
        <v>450</v>
      </c>
      <c r="N51" s="629"/>
      <c r="O51" s="116">
        <v>3</v>
      </c>
      <c r="P51" s="117">
        <v>0</v>
      </c>
      <c r="Q51" s="117">
        <f t="shared" si="6"/>
        <v>180</v>
      </c>
      <c r="R51" s="120">
        <f t="shared" si="7"/>
        <v>0</v>
      </c>
      <c r="S51" s="370" cm="1">
        <f t="array" ref="S51">_xlfn.IFS(E51="Air",R51,E51="Sea",M51,E51="Air+Sea",M51+R51)</f>
        <v>450</v>
      </c>
      <c r="T51" s="240"/>
    </row>
    <row r="52" spans="1:20" x14ac:dyDescent="0.25">
      <c r="A52" s="1131"/>
      <c r="B52" s="394"/>
      <c r="C52" s="97" t="s">
        <v>225</v>
      </c>
      <c r="D52" s="97" t="s">
        <v>524</v>
      </c>
      <c r="E52" s="97" t="s">
        <v>542</v>
      </c>
      <c r="F52" s="97"/>
      <c r="G52" s="98">
        <v>60</v>
      </c>
      <c r="H52" s="516" t="s">
        <v>525</v>
      </c>
      <c r="I52" s="623"/>
      <c r="J52" s="65">
        <v>0.75</v>
      </c>
      <c r="K52" s="121">
        <v>0.1</v>
      </c>
      <c r="L52" s="121">
        <f t="shared" si="4"/>
        <v>45</v>
      </c>
      <c r="M52" s="122">
        <f t="shared" si="5"/>
        <v>450</v>
      </c>
      <c r="N52" s="609"/>
      <c r="O52" s="65">
        <v>5</v>
      </c>
      <c r="P52" s="121">
        <v>0</v>
      </c>
      <c r="Q52" s="121">
        <f t="shared" si="6"/>
        <v>300</v>
      </c>
      <c r="R52" s="122">
        <f t="shared" si="7"/>
        <v>0</v>
      </c>
      <c r="S52" s="371" cm="1">
        <f t="array" ref="S52">_xlfn.IFS(E52="Air",R52,E52="Sea",M52,E52="Air+Sea",M52+R52)</f>
        <v>450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542</v>
      </c>
      <c r="F53" s="94"/>
      <c r="G53" s="95">
        <v>60</v>
      </c>
      <c r="H53" s="506"/>
      <c r="I53" s="588"/>
      <c r="J53" s="116">
        <v>0.75</v>
      </c>
      <c r="K53" s="117">
        <v>0.1</v>
      </c>
      <c r="L53" s="117">
        <f t="shared" si="4"/>
        <v>45</v>
      </c>
      <c r="M53" s="120">
        <f t="shared" si="5"/>
        <v>450</v>
      </c>
      <c r="N53" s="629"/>
      <c r="O53" s="116">
        <v>5</v>
      </c>
      <c r="P53" s="117">
        <v>0</v>
      </c>
      <c r="Q53" s="117">
        <f t="shared" si="6"/>
        <v>300</v>
      </c>
      <c r="R53" s="120">
        <f t="shared" si="7"/>
        <v>0</v>
      </c>
      <c r="S53" s="370" cm="1">
        <f t="array" ref="S53">_xlfn.IFS(E53="Air",R53,E53="Sea",M53,E53="Air+Sea",M53+R53)</f>
        <v>450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542</v>
      </c>
      <c r="F54" s="94"/>
      <c r="G54" s="95">
        <v>205</v>
      </c>
      <c r="H54" s="506"/>
      <c r="I54" s="588"/>
      <c r="J54" s="116">
        <v>0.75</v>
      </c>
      <c r="K54" s="117">
        <v>0.1</v>
      </c>
      <c r="L54" s="117">
        <f t="shared" si="4"/>
        <v>153.75</v>
      </c>
      <c r="M54" s="120">
        <f t="shared" si="5"/>
        <v>1537.5</v>
      </c>
      <c r="N54" s="629"/>
      <c r="O54" s="116"/>
      <c r="P54" s="117">
        <v>0</v>
      </c>
      <c r="Q54" s="117">
        <f t="shared" si="6"/>
        <v>0</v>
      </c>
      <c r="R54" s="120">
        <f t="shared" si="7"/>
        <v>0</v>
      </c>
      <c r="S54" s="370" cm="1">
        <f t="array" ref="S54">_xlfn.IFS(E54="Air",R54,E54="Sea",M54,E54="Air+Sea",M54+R54)</f>
        <v>1537.5</v>
      </c>
      <c r="T54" s="240"/>
    </row>
    <row r="55" spans="1:20" x14ac:dyDescent="0.25">
      <c r="A55" s="1131"/>
      <c r="B55" s="399" t="s">
        <v>240</v>
      </c>
      <c r="C55" s="99" t="s">
        <v>241</v>
      </c>
      <c r="D55" s="99" t="s">
        <v>240</v>
      </c>
      <c r="E55" s="99"/>
      <c r="F55" s="99"/>
      <c r="G55" s="100"/>
      <c r="H55" s="509"/>
      <c r="I55" s="186"/>
      <c r="J55" s="135">
        <v>0</v>
      </c>
      <c r="K55" s="118">
        <v>0.1</v>
      </c>
      <c r="L55" s="118">
        <f t="shared" si="4"/>
        <v>0</v>
      </c>
      <c r="M55" s="208">
        <f t="shared" si="5"/>
        <v>0</v>
      </c>
      <c r="N55" s="188"/>
      <c r="O55" s="124">
        <v>5</v>
      </c>
      <c r="P55" s="118">
        <v>0</v>
      </c>
      <c r="Q55" s="118">
        <f t="shared" si="6"/>
        <v>0</v>
      </c>
      <c r="R55" s="125">
        <f t="shared" si="7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131"/>
      <c r="B56" s="472" t="s">
        <v>253</v>
      </c>
      <c r="C56" s="94" t="s">
        <v>183</v>
      </c>
      <c r="D56" s="94" t="s">
        <v>253</v>
      </c>
      <c r="E56" s="92" t="s">
        <v>542</v>
      </c>
      <c r="F56" s="94"/>
      <c r="G56" s="95">
        <v>55</v>
      </c>
      <c r="H56" s="506"/>
      <c r="I56" s="588"/>
      <c r="J56" s="116">
        <v>0.75</v>
      </c>
      <c r="K56" s="117">
        <v>0.1</v>
      </c>
      <c r="L56" s="117">
        <f t="shared" si="4"/>
        <v>41.25</v>
      </c>
      <c r="M56" s="120">
        <f t="shared" si="5"/>
        <v>412.5</v>
      </c>
      <c r="N56" s="629"/>
      <c r="O56" s="116">
        <v>5</v>
      </c>
      <c r="P56" s="117">
        <v>0</v>
      </c>
      <c r="Q56" s="117">
        <f t="shared" si="6"/>
        <v>275</v>
      </c>
      <c r="R56" s="120">
        <f t="shared" si="7"/>
        <v>0</v>
      </c>
      <c r="S56" s="370" cm="1">
        <f t="array" ref="S56">_xlfn.IFS(E56="Air",R56,E56="Sea",M56,E56="Air+Sea",M56+R56)</f>
        <v>412.5</v>
      </c>
      <c r="T56" s="240"/>
    </row>
    <row r="57" spans="1:20" x14ac:dyDescent="0.25">
      <c r="A57" s="1131"/>
      <c r="B57" s="1133" t="s">
        <v>258</v>
      </c>
      <c r="C57" s="94" t="s">
        <v>183</v>
      </c>
      <c r="D57" s="94" t="s">
        <v>397</v>
      </c>
      <c r="E57" s="92" t="s">
        <v>542</v>
      </c>
      <c r="F57" s="94"/>
      <c r="G57" s="95">
        <v>30</v>
      </c>
      <c r="H57" s="506"/>
      <c r="I57" s="588"/>
      <c r="J57" s="116">
        <v>0.75</v>
      </c>
      <c r="K57" s="117">
        <v>0.1</v>
      </c>
      <c r="L57" s="117">
        <f t="shared" si="4"/>
        <v>22.5</v>
      </c>
      <c r="M57" s="120">
        <f t="shared" si="5"/>
        <v>225</v>
      </c>
      <c r="N57" s="629"/>
      <c r="O57" s="116">
        <v>5</v>
      </c>
      <c r="P57" s="117">
        <v>0</v>
      </c>
      <c r="Q57" s="117">
        <f t="shared" si="6"/>
        <v>150</v>
      </c>
      <c r="R57" s="120">
        <f t="shared" si="7"/>
        <v>0</v>
      </c>
      <c r="S57" s="370" cm="1">
        <f t="array" ref="S57">_xlfn.IFS(E57="Air",R57,E57="Sea",M57,E57="Air+Sea",M57+R57)</f>
        <v>225</v>
      </c>
      <c r="T57" s="240"/>
    </row>
    <row r="58" spans="1:20" x14ac:dyDescent="0.25">
      <c r="A58" s="1131"/>
      <c r="B58" s="1133"/>
      <c r="C58" s="94" t="s">
        <v>183</v>
      </c>
      <c r="D58" s="94" t="s">
        <v>258</v>
      </c>
      <c r="E58" s="92" t="s">
        <v>542</v>
      </c>
      <c r="F58" s="94"/>
      <c r="G58" s="95">
        <v>55</v>
      </c>
      <c r="H58" s="506"/>
      <c r="I58" s="588"/>
      <c r="J58" s="116">
        <v>0.75</v>
      </c>
      <c r="K58" s="117">
        <v>0.1</v>
      </c>
      <c r="L58" s="117">
        <f t="shared" si="4"/>
        <v>41.25</v>
      </c>
      <c r="M58" s="120">
        <f t="shared" si="5"/>
        <v>412.5</v>
      </c>
      <c r="N58" s="629"/>
      <c r="O58" s="116">
        <v>5</v>
      </c>
      <c r="P58" s="117">
        <v>0</v>
      </c>
      <c r="Q58" s="117">
        <f t="shared" si="6"/>
        <v>275</v>
      </c>
      <c r="R58" s="120">
        <f t="shared" si="7"/>
        <v>0</v>
      </c>
      <c r="S58" s="370" cm="1">
        <f t="array" ref="S58">_xlfn.IFS(E58="Air",R58,E58="Sea",M58,E58="Air+Sea",M58+R58)</f>
        <v>412.5</v>
      </c>
      <c r="T58" s="240"/>
    </row>
    <row r="59" spans="1:20" ht="30" x14ac:dyDescent="0.25">
      <c r="A59" s="1131"/>
      <c r="B59" s="472" t="s">
        <v>398</v>
      </c>
      <c r="C59" s="94" t="s">
        <v>183</v>
      </c>
      <c r="D59" s="94" t="s">
        <v>260</v>
      </c>
      <c r="E59" s="92" t="s">
        <v>542</v>
      </c>
      <c r="F59" s="94">
        <v>196</v>
      </c>
      <c r="G59" s="95">
        <v>115</v>
      </c>
      <c r="H59" s="506" t="s">
        <v>691</v>
      </c>
      <c r="I59" s="588"/>
      <c r="J59" s="116">
        <v>0.75</v>
      </c>
      <c r="K59" s="117">
        <v>0.1</v>
      </c>
      <c r="L59" s="117">
        <f t="shared" si="4"/>
        <v>86.25</v>
      </c>
      <c r="M59" s="120">
        <f t="shared" si="5"/>
        <v>862.5</v>
      </c>
      <c r="N59" s="629"/>
      <c r="O59" s="116"/>
      <c r="P59" s="117">
        <v>0</v>
      </c>
      <c r="Q59" s="117">
        <f t="shared" si="6"/>
        <v>0</v>
      </c>
      <c r="R59" s="120">
        <f t="shared" si="7"/>
        <v>0</v>
      </c>
      <c r="S59" s="370" cm="1">
        <f t="array" ref="S59">_xlfn.IFS(E59="Air",R59,E59="Sea",M59,E59="Air+Sea",M59+R59)</f>
        <v>862.5</v>
      </c>
      <c r="T59" s="240"/>
    </row>
    <row r="60" spans="1:20" x14ac:dyDescent="0.25">
      <c r="A60" s="1131"/>
      <c r="B60" s="399" t="s">
        <v>399</v>
      </c>
      <c r="C60" s="99" t="s">
        <v>400</v>
      </c>
      <c r="D60" s="99" t="s">
        <v>386</v>
      </c>
      <c r="E60" s="99"/>
      <c r="F60" s="99"/>
      <c r="G60" s="100"/>
      <c r="H60" s="509"/>
      <c r="I60" s="186"/>
      <c r="J60" s="124">
        <v>0</v>
      </c>
      <c r="K60" s="118">
        <v>0.1</v>
      </c>
      <c r="L60" s="118">
        <f t="shared" si="4"/>
        <v>0</v>
      </c>
      <c r="M60" s="208">
        <f t="shared" si="5"/>
        <v>0</v>
      </c>
      <c r="N60" s="188"/>
      <c r="O60" s="124"/>
      <c r="P60" s="118">
        <v>0</v>
      </c>
      <c r="Q60" s="118">
        <f t="shared" si="6"/>
        <v>0</v>
      </c>
      <c r="R60" s="125">
        <f t="shared" si="7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401</v>
      </c>
      <c r="C61" s="99" t="s">
        <v>183</v>
      </c>
      <c r="D61" s="99" t="s">
        <v>386</v>
      </c>
      <c r="E61" s="99"/>
      <c r="F61" s="99"/>
      <c r="G61" s="100"/>
      <c r="H61" s="509"/>
      <c r="I61" s="186"/>
      <c r="J61" s="124">
        <v>0</v>
      </c>
      <c r="K61" s="118">
        <v>0.1</v>
      </c>
      <c r="L61" s="118">
        <f t="shared" si="4"/>
        <v>0</v>
      </c>
      <c r="M61" s="208">
        <f t="shared" si="5"/>
        <v>0</v>
      </c>
      <c r="N61" s="188"/>
      <c r="O61" s="124"/>
      <c r="P61" s="118">
        <v>0</v>
      </c>
      <c r="Q61" s="118">
        <f t="shared" si="6"/>
        <v>0</v>
      </c>
      <c r="R61" s="125">
        <f t="shared" si="7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402</v>
      </c>
      <c r="C62" s="99" t="s">
        <v>153</v>
      </c>
      <c r="D62" s="99" t="s">
        <v>386</v>
      </c>
      <c r="E62" s="99"/>
      <c r="F62" s="99"/>
      <c r="G62" s="100"/>
      <c r="H62" s="509"/>
      <c r="I62" s="186"/>
      <c r="J62" s="124">
        <v>0</v>
      </c>
      <c r="K62" s="118">
        <v>0.1</v>
      </c>
      <c r="L62" s="118">
        <f t="shared" si="4"/>
        <v>0</v>
      </c>
      <c r="M62" s="208">
        <f t="shared" si="5"/>
        <v>0</v>
      </c>
      <c r="N62" s="188"/>
      <c r="O62" s="124"/>
      <c r="P62" s="118">
        <v>0</v>
      </c>
      <c r="Q62" s="118">
        <f t="shared" si="6"/>
        <v>0</v>
      </c>
      <c r="R62" s="125">
        <f t="shared" si="7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403</v>
      </c>
      <c r="C63" s="99" t="s">
        <v>266</v>
      </c>
      <c r="D63" s="99"/>
      <c r="E63" s="99"/>
      <c r="F63" s="99"/>
      <c r="G63" s="100"/>
      <c r="H63" s="509"/>
      <c r="I63" s="186"/>
      <c r="J63" s="135">
        <v>0</v>
      </c>
      <c r="K63" s="118">
        <v>0.1</v>
      </c>
      <c r="L63" s="118">
        <f t="shared" si="4"/>
        <v>0</v>
      </c>
      <c r="M63" s="208">
        <f t="shared" si="5"/>
        <v>0</v>
      </c>
      <c r="N63" s="188"/>
      <c r="O63" s="124">
        <v>5</v>
      </c>
      <c r="P63" s="118">
        <v>0</v>
      </c>
      <c r="Q63" s="118">
        <f t="shared" si="6"/>
        <v>0</v>
      </c>
      <c r="R63" s="125">
        <f t="shared" si="7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1133" t="s">
        <v>269</v>
      </c>
      <c r="C64" s="94" t="s">
        <v>404</v>
      </c>
      <c r="D64" s="94" t="s">
        <v>405</v>
      </c>
      <c r="E64" s="92" t="s">
        <v>542</v>
      </c>
      <c r="F64" s="94"/>
      <c r="G64" s="95">
        <v>30</v>
      </c>
      <c r="H64" s="506"/>
      <c r="I64" s="588"/>
      <c r="J64" s="116">
        <v>0.75</v>
      </c>
      <c r="K64" s="117">
        <v>0.1</v>
      </c>
      <c r="L64" s="117">
        <f t="shared" si="4"/>
        <v>22.5</v>
      </c>
      <c r="M64" s="120">
        <f t="shared" si="5"/>
        <v>225</v>
      </c>
      <c r="N64" s="629"/>
      <c r="O64" s="116">
        <v>5</v>
      </c>
      <c r="P64" s="117">
        <v>0</v>
      </c>
      <c r="Q64" s="117">
        <f t="shared" si="6"/>
        <v>150</v>
      </c>
      <c r="R64" s="120">
        <f t="shared" si="7"/>
        <v>0</v>
      </c>
      <c r="S64" s="370" cm="1">
        <f t="array" ref="S64">_xlfn.IFS(E64="Air",R64,E64="Sea",M64,E64="Air+Sea",M64+R64)</f>
        <v>225</v>
      </c>
      <c r="T64" s="240"/>
    </row>
    <row r="65" spans="1:20" x14ac:dyDescent="0.25">
      <c r="A65" s="1131"/>
      <c r="B65" s="1133"/>
      <c r="C65" s="94" t="s">
        <v>404</v>
      </c>
      <c r="D65" s="94" t="s">
        <v>269</v>
      </c>
      <c r="E65" s="92" t="s">
        <v>542</v>
      </c>
      <c r="F65" s="94"/>
      <c r="G65" s="95">
        <v>130</v>
      </c>
      <c r="H65" s="506"/>
      <c r="I65" s="588"/>
      <c r="J65" s="116">
        <v>0.75</v>
      </c>
      <c r="K65" s="117">
        <v>0.1</v>
      </c>
      <c r="L65" s="117">
        <f t="shared" si="4"/>
        <v>97.5</v>
      </c>
      <c r="M65" s="120">
        <f t="shared" si="5"/>
        <v>975</v>
      </c>
      <c r="N65" s="629"/>
      <c r="O65" s="116"/>
      <c r="P65" s="117">
        <v>0</v>
      </c>
      <c r="Q65" s="117">
        <f t="shared" si="6"/>
        <v>0</v>
      </c>
      <c r="R65" s="120">
        <f t="shared" si="7"/>
        <v>0</v>
      </c>
      <c r="S65" s="370" cm="1">
        <f t="array" ref="S65">_xlfn.IFS(E65="Air",R65,E65="Sea",M65,E65="Air+Sea",M65+R65)</f>
        <v>975</v>
      </c>
      <c r="T65" s="240"/>
    </row>
    <row r="66" spans="1:20" x14ac:dyDescent="0.25">
      <c r="A66" s="1131"/>
      <c r="B66" s="399" t="s">
        <v>406</v>
      </c>
      <c r="C66" s="99" t="s">
        <v>407</v>
      </c>
      <c r="D66" s="99"/>
      <c r="E66" s="99"/>
      <c r="F66" s="99"/>
      <c r="G66" s="100"/>
      <c r="H66" s="509"/>
      <c r="I66" s="186"/>
      <c r="J66" s="135">
        <v>0</v>
      </c>
      <c r="K66" s="118">
        <v>0.1</v>
      </c>
      <c r="L66" s="118">
        <f t="shared" si="4"/>
        <v>0</v>
      </c>
      <c r="M66" s="208">
        <f t="shared" si="5"/>
        <v>0</v>
      </c>
      <c r="N66" s="188"/>
      <c r="O66" s="124">
        <v>5</v>
      </c>
      <c r="P66" s="118">
        <v>0</v>
      </c>
      <c r="Q66" s="118">
        <f t="shared" si="6"/>
        <v>0</v>
      </c>
      <c r="R66" s="125">
        <f t="shared" si="7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472" t="s">
        <v>274</v>
      </c>
      <c r="C67" s="94" t="s">
        <v>266</v>
      </c>
      <c r="D67" s="94" t="s">
        <v>274</v>
      </c>
      <c r="E67" s="92" t="s">
        <v>542</v>
      </c>
      <c r="F67" s="94">
        <v>60</v>
      </c>
      <c r="G67" s="95">
        <v>60</v>
      </c>
      <c r="H67" s="506"/>
      <c r="I67" s="622"/>
      <c r="J67" s="116">
        <v>0.75</v>
      </c>
      <c r="K67" s="117">
        <v>0.1</v>
      </c>
      <c r="L67" s="117">
        <f t="shared" si="4"/>
        <v>45</v>
      </c>
      <c r="M67" s="120">
        <f t="shared" si="5"/>
        <v>450</v>
      </c>
      <c r="N67" s="629"/>
      <c r="O67" s="116"/>
      <c r="P67" s="117">
        <v>0</v>
      </c>
      <c r="Q67" s="117">
        <f t="shared" si="6"/>
        <v>0</v>
      </c>
      <c r="R67" s="120">
        <f t="shared" si="7"/>
        <v>0</v>
      </c>
      <c r="S67" s="370" cm="1">
        <f t="array" ref="S67">_xlfn.IFS(E67="Air",R67,E67="Sea",M67,E67="Air+Sea",M67+R67)</f>
        <v>450</v>
      </c>
      <c r="T67" s="240"/>
    </row>
    <row r="68" spans="1:20" x14ac:dyDescent="0.25">
      <c r="A68" s="1131"/>
      <c r="B68" s="1134" t="s">
        <v>664</v>
      </c>
      <c r="C68" s="102" t="s">
        <v>183</v>
      </c>
      <c r="D68" s="102" t="s">
        <v>665</v>
      </c>
      <c r="E68" s="97" t="s">
        <v>11</v>
      </c>
      <c r="F68" s="102">
        <v>60</v>
      </c>
      <c r="G68" s="96">
        <v>60</v>
      </c>
      <c r="H68" s="516"/>
      <c r="I68" s="623"/>
      <c r="J68" s="65">
        <v>0.75</v>
      </c>
      <c r="K68" s="121">
        <v>0.1</v>
      </c>
      <c r="L68" s="121">
        <f t="shared" si="4"/>
        <v>45</v>
      </c>
      <c r="M68" s="122">
        <f t="shared" si="5"/>
        <v>450</v>
      </c>
      <c r="N68" s="623"/>
      <c r="O68" s="767"/>
      <c r="P68" s="121">
        <v>0</v>
      </c>
      <c r="Q68" s="193">
        <f t="shared" si="6"/>
        <v>0</v>
      </c>
      <c r="R68" s="122">
        <f t="shared" si="7"/>
        <v>0</v>
      </c>
      <c r="S68" s="371" cm="1">
        <f t="array" ref="S68">_xlfn.IFS(E68="Air",R68,E68="Sea",M68,E68="Air+Sea",M68+R68)</f>
        <v>450</v>
      </c>
      <c r="T68" s="240"/>
    </row>
    <row r="69" spans="1:20" ht="25.5" customHeight="1" x14ac:dyDescent="0.25">
      <c r="A69" s="1131"/>
      <c r="B69" s="1134"/>
      <c r="C69" s="102" t="s">
        <v>266</v>
      </c>
      <c r="D69" s="102" t="s">
        <v>534</v>
      </c>
      <c r="E69" s="97" t="s">
        <v>11</v>
      </c>
      <c r="F69" s="102"/>
      <c r="G69" s="96">
        <v>180</v>
      </c>
      <c r="H69" s="516"/>
      <c r="I69" s="623"/>
      <c r="J69" s="65">
        <v>0.75</v>
      </c>
      <c r="K69" s="121">
        <v>0.1</v>
      </c>
      <c r="L69" s="121">
        <f t="shared" si="4"/>
        <v>135</v>
      </c>
      <c r="M69" s="122">
        <f t="shared" si="5"/>
        <v>1350</v>
      </c>
      <c r="N69" s="191"/>
      <c r="O69" s="493"/>
      <c r="P69" s="136">
        <v>0</v>
      </c>
      <c r="Q69" s="450">
        <f t="shared" si="6"/>
        <v>0</v>
      </c>
      <c r="R69" s="446">
        <f t="shared" si="7"/>
        <v>0</v>
      </c>
      <c r="S69" s="371" cm="1">
        <f t="array" ref="S69">_xlfn.IFS(E69="Air",R69,E69="Sea",M69,E69="Air+Sea",M69+R69)</f>
        <v>1350</v>
      </c>
      <c r="T69" s="240"/>
    </row>
    <row r="70" spans="1:20" ht="25.5" customHeight="1" x14ac:dyDescent="0.25">
      <c r="A70" s="1131"/>
      <c r="B70" s="1134"/>
      <c r="C70" s="102" t="s">
        <v>266</v>
      </c>
      <c r="D70" s="102" t="s">
        <v>535</v>
      </c>
      <c r="E70" s="97" t="s">
        <v>11</v>
      </c>
      <c r="F70" s="102"/>
      <c r="G70" s="96">
        <v>180</v>
      </c>
      <c r="H70" s="516"/>
      <c r="I70" s="623"/>
      <c r="J70" s="65">
        <v>0.75</v>
      </c>
      <c r="K70" s="121">
        <v>0.1</v>
      </c>
      <c r="L70" s="121">
        <f t="shared" si="4"/>
        <v>135</v>
      </c>
      <c r="M70" s="122">
        <f t="shared" si="5"/>
        <v>1350</v>
      </c>
      <c r="N70" s="191"/>
      <c r="O70" s="493"/>
      <c r="P70" s="136">
        <v>0</v>
      </c>
      <c r="Q70" s="450">
        <f t="shared" si="6"/>
        <v>0</v>
      </c>
      <c r="R70" s="446">
        <f t="shared" si="7"/>
        <v>0</v>
      </c>
      <c r="S70" s="371" cm="1">
        <f t="array" ref="S70">_xlfn.IFS(E70="Air",R70,E70="Sea",M70,E70="Air+Sea",M70+R70)</f>
        <v>1350</v>
      </c>
      <c r="T70" s="240"/>
    </row>
    <row r="71" spans="1:20" x14ac:dyDescent="0.25">
      <c r="A71" s="1131"/>
      <c r="B71" s="399" t="s">
        <v>408</v>
      </c>
      <c r="C71" s="99" t="s">
        <v>153</v>
      </c>
      <c r="D71" s="99" t="s">
        <v>386</v>
      </c>
      <c r="E71" s="99"/>
      <c r="F71" s="99"/>
      <c r="G71" s="100"/>
      <c r="H71" s="509"/>
      <c r="I71" s="186"/>
      <c r="J71" s="124">
        <v>0</v>
      </c>
      <c r="K71" s="118">
        <v>0.1</v>
      </c>
      <c r="L71" s="118">
        <f t="shared" si="4"/>
        <v>0</v>
      </c>
      <c r="M71" s="208">
        <f t="shared" si="5"/>
        <v>0</v>
      </c>
      <c r="N71" s="186"/>
      <c r="O71" s="124"/>
      <c r="P71" s="136">
        <v>0</v>
      </c>
      <c r="Q71" s="118">
        <f t="shared" si="6"/>
        <v>0</v>
      </c>
      <c r="R71" s="125">
        <f t="shared" si="7"/>
        <v>0</v>
      </c>
      <c r="S71" s="372" t="e" cm="1">
        <f t="array" ref="S71">_xlfn.IFS(E71="Air",R71,E71="Sea",M71,E71="Air+Sea",M71+R71)</f>
        <v>#N/A</v>
      </c>
      <c r="T71" s="240"/>
    </row>
    <row r="72" spans="1:20" ht="15.75" thickBot="1" x14ac:dyDescent="0.3">
      <c r="A72" s="1132"/>
      <c r="B72" s="399" t="s">
        <v>381</v>
      </c>
      <c r="C72" s="99"/>
      <c r="D72" s="99" t="s">
        <v>386</v>
      </c>
      <c r="E72" s="99"/>
      <c r="F72" s="99"/>
      <c r="G72" s="100"/>
      <c r="H72" s="509"/>
      <c r="I72" s="186"/>
      <c r="J72" s="135">
        <v>0</v>
      </c>
      <c r="K72" s="118">
        <v>0.1</v>
      </c>
      <c r="L72" s="118">
        <f t="shared" si="4"/>
        <v>0</v>
      </c>
      <c r="M72" s="208">
        <f t="shared" si="5"/>
        <v>0</v>
      </c>
      <c r="N72" s="186"/>
      <c r="O72" s="124"/>
      <c r="P72" s="136">
        <v>0</v>
      </c>
      <c r="Q72" s="118">
        <f t="shared" si="6"/>
        <v>0</v>
      </c>
      <c r="R72" s="125">
        <f t="shared" si="7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130" t="s">
        <v>409</v>
      </c>
      <c r="B73" s="390" t="s">
        <v>289</v>
      </c>
      <c r="C73" s="92" t="s">
        <v>410</v>
      </c>
      <c r="D73" s="92" t="s">
        <v>291</v>
      </c>
      <c r="E73" s="92" t="s">
        <v>542</v>
      </c>
      <c r="F73" s="92"/>
      <c r="G73" s="93">
        <v>420</v>
      </c>
      <c r="H73" s="506"/>
      <c r="I73" s="622"/>
      <c r="J73" s="116">
        <v>0.75</v>
      </c>
      <c r="K73" s="117">
        <v>0.1</v>
      </c>
      <c r="L73" s="117">
        <f t="shared" si="4"/>
        <v>315</v>
      </c>
      <c r="M73" s="120">
        <f t="shared" si="5"/>
        <v>3150</v>
      </c>
      <c r="N73" s="699"/>
      <c r="O73" s="502">
        <v>5</v>
      </c>
      <c r="P73" s="117">
        <v>0</v>
      </c>
      <c r="Q73" s="117">
        <f t="shared" si="6"/>
        <v>2100</v>
      </c>
      <c r="R73" s="120">
        <f t="shared" si="7"/>
        <v>0</v>
      </c>
      <c r="S73" s="370" cm="1">
        <f t="array" ref="S73">_xlfn.IFS(E73="Air",R73,E73="Sea",M73,E73="Air+Sea",M73+R73)</f>
        <v>3150</v>
      </c>
      <c r="T73" s="240"/>
    </row>
    <row r="74" spans="1:20" x14ac:dyDescent="0.25">
      <c r="A74" s="1131"/>
      <c r="B74" s="1133" t="s">
        <v>411</v>
      </c>
      <c r="C74" s="94" t="s">
        <v>266</v>
      </c>
      <c r="D74" s="94" t="s">
        <v>412</v>
      </c>
      <c r="E74" s="92" t="s">
        <v>542</v>
      </c>
      <c r="F74" s="94"/>
      <c r="G74" s="95">
        <v>20</v>
      </c>
      <c r="H74" s="506"/>
      <c r="I74" s="588"/>
      <c r="J74" s="116">
        <v>0.75</v>
      </c>
      <c r="K74" s="117">
        <v>0.1</v>
      </c>
      <c r="L74" s="117">
        <f t="shared" si="4"/>
        <v>15</v>
      </c>
      <c r="M74" s="120">
        <f t="shared" si="5"/>
        <v>150</v>
      </c>
      <c r="N74" s="629"/>
      <c r="O74" s="502">
        <v>5</v>
      </c>
      <c r="P74" s="117">
        <v>0</v>
      </c>
      <c r="Q74" s="117">
        <f t="shared" si="6"/>
        <v>100</v>
      </c>
      <c r="R74" s="120">
        <f t="shared" si="7"/>
        <v>0</v>
      </c>
      <c r="S74" s="370" cm="1">
        <f t="array" ref="S74">_xlfn.IFS(E74="Air",R74,E74="Sea",M74,E74="Air+Sea",M74+R74)</f>
        <v>150</v>
      </c>
      <c r="T74" s="240"/>
    </row>
    <row r="75" spans="1:20" x14ac:dyDescent="0.25">
      <c r="A75" s="1131"/>
      <c r="B75" s="1133"/>
      <c r="C75" s="94" t="s">
        <v>266</v>
      </c>
      <c r="D75" s="94" t="s">
        <v>306</v>
      </c>
      <c r="E75" s="92" t="s">
        <v>542</v>
      </c>
      <c r="F75" s="94"/>
      <c r="G75" s="95">
        <v>140</v>
      </c>
      <c r="H75" s="506"/>
      <c r="I75" s="588"/>
      <c r="J75" s="116">
        <v>0.75</v>
      </c>
      <c r="K75" s="117">
        <v>0.1</v>
      </c>
      <c r="L75" s="117">
        <f t="shared" si="4"/>
        <v>105</v>
      </c>
      <c r="M75" s="120">
        <f t="shared" si="5"/>
        <v>1050</v>
      </c>
      <c r="N75" s="629"/>
      <c r="O75" s="502">
        <v>5</v>
      </c>
      <c r="P75" s="117">
        <v>0</v>
      </c>
      <c r="Q75" s="117">
        <f t="shared" si="6"/>
        <v>700</v>
      </c>
      <c r="R75" s="120">
        <f t="shared" si="7"/>
        <v>0</v>
      </c>
      <c r="S75" s="370" cm="1">
        <f t="array" ref="S75">_xlfn.IFS(E75="Air",R75,E75="Sea",M75,E75="Air+Sea",M75+R75)</f>
        <v>1050</v>
      </c>
      <c r="T75" s="240"/>
    </row>
    <row r="76" spans="1:20" ht="14.25" customHeight="1" thickBot="1" x14ac:dyDescent="0.3">
      <c r="A76" s="1132"/>
      <c r="B76" s="399" t="s">
        <v>381</v>
      </c>
      <c r="C76" s="99"/>
      <c r="D76" s="99"/>
      <c r="E76" s="99"/>
      <c r="F76" s="99"/>
      <c r="G76" s="100"/>
      <c r="H76" s="509"/>
      <c r="I76" s="186"/>
      <c r="J76" s="124">
        <v>0</v>
      </c>
      <c r="K76" s="118">
        <v>0.1</v>
      </c>
      <c r="L76" s="118">
        <f t="shared" si="4"/>
        <v>0</v>
      </c>
      <c r="M76" s="208">
        <f t="shared" si="5"/>
        <v>0</v>
      </c>
      <c r="N76" s="186"/>
      <c r="O76" s="124"/>
      <c r="P76" s="136">
        <v>0</v>
      </c>
      <c r="Q76" s="194">
        <f t="shared" si="6"/>
        <v>0</v>
      </c>
      <c r="R76" s="125">
        <f t="shared" si="7"/>
        <v>0</v>
      </c>
      <c r="S76" s="372" t="e" cm="1">
        <f t="array" ref="S76">_xlfn.IFS(E76="Air",R76,E76="Sea",M76,E76="Air+Sea",M76+R76)</f>
        <v>#N/A</v>
      </c>
      <c r="T76" s="240"/>
    </row>
    <row r="77" spans="1:20" ht="15" customHeight="1" x14ac:dyDescent="0.25">
      <c r="A77" s="1130" t="s">
        <v>413</v>
      </c>
      <c r="B77" s="399" t="s">
        <v>381</v>
      </c>
      <c r="C77" s="99"/>
      <c r="D77" s="99"/>
      <c r="E77" s="99"/>
      <c r="F77" s="99"/>
      <c r="G77" s="100"/>
      <c r="H77" s="509"/>
      <c r="I77" s="186"/>
      <c r="J77" s="135">
        <v>0</v>
      </c>
      <c r="K77" s="118">
        <v>0.1</v>
      </c>
      <c r="L77" s="118">
        <f t="shared" si="4"/>
        <v>0</v>
      </c>
      <c r="M77" s="208">
        <f t="shared" si="5"/>
        <v>0</v>
      </c>
      <c r="N77" s="186"/>
      <c r="O77" s="124"/>
      <c r="P77" s="136">
        <v>0</v>
      </c>
      <c r="Q77" s="194">
        <f t="shared" si="6"/>
        <v>0</v>
      </c>
      <c r="R77" s="125">
        <f t="shared" si="7"/>
        <v>0</v>
      </c>
      <c r="S77" s="372" t="e" cm="1">
        <f t="array" ref="S77">_xlfn.IFS(E77="Air",R77,E77="Sea",M77,E77="Air+Sea",M77+R77)</f>
        <v>#N/A</v>
      </c>
      <c r="T77" s="240"/>
    </row>
    <row r="78" spans="1:20" s="36" customFormat="1" x14ac:dyDescent="0.25">
      <c r="A78" s="1131"/>
      <c r="B78" s="405" t="s">
        <v>414</v>
      </c>
      <c r="C78" s="173" t="s">
        <v>317</v>
      </c>
      <c r="D78" s="173" t="s">
        <v>318</v>
      </c>
      <c r="E78" s="173" t="s">
        <v>542</v>
      </c>
      <c r="F78" s="173"/>
      <c r="G78" s="209">
        <v>870</v>
      </c>
      <c r="H78" s="523"/>
      <c r="I78" s="700"/>
      <c r="J78" s="138">
        <v>0.125</v>
      </c>
      <c r="K78" s="139">
        <v>0.1</v>
      </c>
      <c r="L78" s="139">
        <f t="shared" ref="L78:L90" si="8">IF(C78="APLL BK",G78,G78*J78)</f>
        <v>108.75</v>
      </c>
      <c r="M78" s="210">
        <f t="shared" ref="M78:M90" si="9">IFERROR(IF(OR(E78="Sea",E78="Air+Sea"),IF(C78="APLL BK",G78*IF(I78="",1,I78),L78/K78*IF(I78="",1,I78)),0),0)</f>
        <v>1087.5</v>
      </c>
      <c r="N78" s="700"/>
      <c r="O78" s="138">
        <v>0.125</v>
      </c>
      <c r="P78" s="139">
        <v>0</v>
      </c>
      <c r="Q78" s="617">
        <f t="shared" ref="Q78:Q90" si="10">IF(C78="APLL BK",G78,G78*O78)</f>
        <v>108.75</v>
      </c>
      <c r="R78" s="140">
        <f t="shared" ref="R78:R90" si="11">IFERROR(IF(OR(E78="Air",E78="Air+Sea"),IF(C78="APLL BK",G78*IF(N78="",1,N78),Q78/P78*IF(N78="",1,N78)),0),0)</f>
        <v>0</v>
      </c>
      <c r="S78" s="373" cm="1">
        <f t="array" ref="S78">_xlfn.IFS(E78="Air",R78,E78="Sea",M78,E78="Air+Sea",M78+R78)</f>
        <v>1087.5</v>
      </c>
      <c r="T78" s="240"/>
    </row>
    <row r="79" spans="1:20" ht="30" x14ac:dyDescent="0.25">
      <c r="A79" s="1131"/>
      <c r="B79" s="107" t="s">
        <v>415</v>
      </c>
      <c r="C79" s="108" t="s">
        <v>404</v>
      </c>
      <c r="D79" s="108" t="s">
        <v>416</v>
      </c>
      <c r="E79" s="108" t="s">
        <v>542</v>
      </c>
      <c r="F79" s="108"/>
      <c r="G79" s="109">
        <v>240</v>
      </c>
      <c r="H79" s="523"/>
      <c r="I79" s="701"/>
      <c r="J79" s="138">
        <v>6</v>
      </c>
      <c r="K79" s="139">
        <v>0.1</v>
      </c>
      <c r="L79" s="139">
        <f t="shared" si="8"/>
        <v>1440</v>
      </c>
      <c r="M79" s="140">
        <f t="shared" si="9"/>
        <v>14400</v>
      </c>
      <c r="N79" s="740"/>
      <c r="O79" s="138">
        <v>7</v>
      </c>
      <c r="P79" s="139">
        <v>0</v>
      </c>
      <c r="Q79" s="139">
        <f t="shared" si="10"/>
        <v>1680</v>
      </c>
      <c r="R79" s="210">
        <f t="shared" si="11"/>
        <v>0</v>
      </c>
      <c r="S79" s="757" cm="1">
        <f t="array" ref="S79">_xlfn.IFS(E79="Air",R79,E79="Sea",M79,E79="Air+Sea",M79+R79)</f>
        <v>14400</v>
      </c>
      <c r="T79" s="240"/>
    </row>
    <row r="80" spans="1:20" x14ac:dyDescent="0.25">
      <c r="A80" s="1131"/>
      <c r="B80" s="107" t="s">
        <v>417</v>
      </c>
      <c r="C80" s="108" t="s">
        <v>418</v>
      </c>
      <c r="D80" s="108" t="s">
        <v>419</v>
      </c>
      <c r="E80" s="108" t="s">
        <v>542</v>
      </c>
      <c r="F80" s="108"/>
      <c r="G80" s="109">
        <v>240</v>
      </c>
      <c r="H80" s="523"/>
      <c r="I80" s="701"/>
      <c r="J80" s="138">
        <v>4</v>
      </c>
      <c r="K80" s="139">
        <v>0.1</v>
      </c>
      <c r="L80" s="139">
        <f t="shared" si="8"/>
        <v>960</v>
      </c>
      <c r="M80" s="140">
        <f t="shared" si="9"/>
        <v>9600</v>
      </c>
      <c r="N80" s="740"/>
      <c r="O80" s="138">
        <v>5</v>
      </c>
      <c r="P80" s="139">
        <v>0</v>
      </c>
      <c r="Q80" s="139">
        <f t="shared" si="10"/>
        <v>1200</v>
      </c>
      <c r="R80" s="210">
        <f t="shared" si="11"/>
        <v>0</v>
      </c>
      <c r="S80" s="757" cm="1">
        <f t="array" ref="S80">_xlfn.IFS(E80="Air",R80,E80="Sea",M80,E80="Air+Sea",M80+R80)</f>
        <v>9600</v>
      </c>
      <c r="T80" s="240"/>
    </row>
    <row r="81" spans="1:21" x14ac:dyDescent="0.25">
      <c r="A81" s="1131"/>
      <c r="B81" s="399" t="s">
        <v>420</v>
      </c>
      <c r="C81" s="99" t="s">
        <v>404</v>
      </c>
      <c r="D81" s="99"/>
      <c r="E81" s="99"/>
      <c r="F81" s="99"/>
      <c r="G81" s="100"/>
      <c r="H81" s="509"/>
      <c r="I81" s="186"/>
      <c r="J81" s="124">
        <v>0</v>
      </c>
      <c r="K81" s="118">
        <v>0.1</v>
      </c>
      <c r="L81" s="118">
        <f t="shared" si="8"/>
        <v>0</v>
      </c>
      <c r="M81" s="208">
        <f t="shared" si="9"/>
        <v>0</v>
      </c>
      <c r="N81" s="186"/>
      <c r="O81" s="124"/>
      <c r="P81" s="136">
        <v>0</v>
      </c>
      <c r="Q81" s="194">
        <f t="shared" si="10"/>
        <v>0</v>
      </c>
      <c r="R81" s="125">
        <f t="shared" si="11"/>
        <v>0</v>
      </c>
      <c r="S81" s="372" t="e" cm="1">
        <f t="array" ref="S81">_xlfn.IFS(E81="Air",R81,E81="Sea",M81,E81="Air+Sea",M81+R81)</f>
        <v>#N/A</v>
      </c>
      <c r="T81" s="240"/>
    </row>
    <row r="82" spans="1:21" x14ac:dyDescent="0.25">
      <c r="A82" s="1131"/>
      <c r="B82" s="399" t="s">
        <v>421</v>
      </c>
      <c r="C82" s="99" t="s">
        <v>404</v>
      </c>
      <c r="D82" s="99"/>
      <c r="E82" s="99"/>
      <c r="F82" s="99"/>
      <c r="G82" s="100"/>
      <c r="H82" s="509"/>
      <c r="I82" s="186"/>
      <c r="J82" s="124">
        <v>0</v>
      </c>
      <c r="K82" s="118">
        <v>0.1</v>
      </c>
      <c r="L82" s="118">
        <f t="shared" si="8"/>
        <v>0</v>
      </c>
      <c r="M82" s="208">
        <f t="shared" si="9"/>
        <v>0</v>
      </c>
      <c r="N82" s="186"/>
      <c r="O82" s="124"/>
      <c r="P82" s="136">
        <v>0</v>
      </c>
      <c r="Q82" s="194">
        <f t="shared" si="10"/>
        <v>0</v>
      </c>
      <c r="R82" s="125">
        <f t="shared" si="11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131"/>
      <c r="B83" s="399" t="s">
        <v>422</v>
      </c>
      <c r="C83" s="99" t="s">
        <v>404</v>
      </c>
      <c r="D83" s="99"/>
      <c r="E83" s="99"/>
      <c r="F83" s="99"/>
      <c r="G83" s="100"/>
      <c r="H83" s="509"/>
      <c r="I83" s="186"/>
      <c r="J83" s="124">
        <v>0</v>
      </c>
      <c r="K83" s="118">
        <v>0.1</v>
      </c>
      <c r="L83" s="118">
        <f t="shared" si="8"/>
        <v>0</v>
      </c>
      <c r="M83" s="208">
        <f t="shared" si="9"/>
        <v>0</v>
      </c>
      <c r="N83" s="186"/>
      <c r="O83" s="124"/>
      <c r="P83" s="136">
        <v>0</v>
      </c>
      <c r="Q83" s="194">
        <f t="shared" si="10"/>
        <v>0</v>
      </c>
      <c r="R83" s="125">
        <f t="shared" si="11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131"/>
      <c r="B84" s="399" t="s">
        <v>423</v>
      </c>
      <c r="C84" s="99" t="s">
        <v>424</v>
      </c>
      <c r="D84" s="99"/>
      <c r="E84" s="99"/>
      <c r="F84" s="99"/>
      <c r="G84" s="100"/>
      <c r="H84" s="509"/>
      <c r="I84" s="186"/>
      <c r="J84" s="124">
        <v>0</v>
      </c>
      <c r="K84" s="118">
        <v>0.1</v>
      </c>
      <c r="L84" s="118">
        <f t="shared" si="8"/>
        <v>0</v>
      </c>
      <c r="M84" s="208">
        <f t="shared" si="9"/>
        <v>0</v>
      </c>
      <c r="N84" s="186"/>
      <c r="O84" s="124"/>
      <c r="P84" s="136">
        <v>0</v>
      </c>
      <c r="Q84" s="194">
        <f t="shared" si="10"/>
        <v>0</v>
      </c>
      <c r="R84" s="125">
        <f t="shared" si="11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131"/>
      <c r="B85" s="399" t="s">
        <v>425</v>
      </c>
      <c r="C85" s="99" t="s">
        <v>311</v>
      </c>
      <c r="D85" s="99"/>
      <c r="E85" s="99"/>
      <c r="F85" s="99"/>
      <c r="G85" s="100"/>
      <c r="H85" s="509"/>
      <c r="I85" s="186"/>
      <c r="J85" s="124">
        <v>0</v>
      </c>
      <c r="K85" s="118">
        <v>0.1</v>
      </c>
      <c r="L85" s="118">
        <f t="shared" si="8"/>
        <v>0</v>
      </c>
      <c r="M85" s="208">
        <f t="shared" si="9"/>
        <v>0</v>
      </c>
      <c r="N85" s="186"/>
      <c r="O85" s="124"/>
      <c r="P85" s="136">
        <v>0</v>
      </c>
      <c r="Q85" s="194">
        <f t="shared" si="10"/>
        <v>0</v>
      </c>
      <c r="R85" s="125">
        <f t="shared" si="11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131"/>
      <c r="B86" s="399" t="s">
        <v>426</v>
      </c>
      <c r="C86" s="99" t="s">
        <v>407</v>
      </c>
      <c r="D86" s="99"/>
      <c r="E86" s="99"/>
      <c r="F86" s="99"/>
      <c r="G86" s="100"/>
      <c r="H86" s="509"/>
      <c r="I86" s="186"/>
      <c r="J86" s="124">
        <v>0</v>
      </c>
      <c r="K86" s="118">
        <v>0.1</v>
      </c>
      <c r="L86" s="118">
        <f t="shared" si="8"/>
        <v>0</v>
      </c>
      <c r="M86" s="208">
        <f t="shared" si="9"/>
        <v>0</v>
      </c>
      <c r="N86" s="186"/>
      <c r="O86" s="124"/>
      <c r="P86" s="136">
        <v>0</v>
      </c>
      <c r="Q86" s="194">
        <f t="shared" si="10"/>
        <v>0</v>
      </c>
      <c r="R86" s="125">
        <f t="shared" si="11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131"/>
      <c r="B87" s="399" t="s">
        <v>427</v>
      </c>
      <c r="C87" s="99" t="s">
        <v>428</v>
      </c>
      <c r="D87" s="99"/>
      <c r="E87" s="99"/>
      <c r="F87" s="99"/>
      <c r="G87" s="100"/>
      <c r="H87" s="509"/>
      <c r="I87" s="186"/>
      <c r="J87" s="124">
        <v>0</v>
      </c>
      <c r="K87" s="118">
        <v>0.1</v>
      </c>
      <c r="L87" s="118">
        <f t="shared" si="8"/>
        <v>0</v>
      </c>
      <c r="M87" s="208">
        <f t="shared" si="9"/>
        <v>0</v>
      </c>
      <c r="N87" s="186"/>
      <c r="O87" s="124"/>
      <c r="P87" s="136">
        <v>0</v>
      </c>
      <c r="Q87" s="194">
        <f t="shared" si="10"/>
        <v>0</v>
      </c>
      <c r="R87" s="125">
        <f t="shared" si="11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131"/>
      <c r="B88" s="399" t="s">
        <v>429</v>
      </c>
      <c r="C88" s="99" t="s">
        <v>407</v>
      </c>
      <c r="D88" s="99"/>
      <c r="E88" s="99"/>
      <c r="F88" s="99"/>
      <c r="G88" s="100"/>
      <c r="H88" s="509"/>
      <c r="I88" s="186"/>
      <c r="J88" s="124">
        <v>0</v>
      </c>
      <c r="K88" s="118">
        <v>0.1</v>
      </c>
      <c r="L88" s="118">
        <f t="shared" si="8"/>
        <v>0</v>
      </c>
      <c r="M88" s="208">
        <f t="shared" si="9"/>
        <v>0</v>
      </c>
      <c r="N88" s="186"/>
      <c r="O88" s="124"/>
      <c r="P88" s="136">
        <v>0</v>
      </c>
      <c r="Q88" s="194">
        <f t="shared" si="10"/>
        <v>0</v>
      </c>
      <c r="R88" s="125">
        <f t="shared" si="11"/>
        <v>0</v>
      </c>
      <c r="S88" s="372" t="e" cm="1">
        <f t="array" ref="S88">_xlfn.IFS(E88="Air",R88,E88="Sea",M88,E88="Air+Sea",M88+R88)</f>
        <v>#N/A</v>
      </c>
      <c r="T88" s="240"/>
    </row>
    <row r="89" spans="1:21" s="36" customFormat="1" x14ac:dyDescent="0.25">
      <c r="A89" s="1131"/>
      <c r="B89" s="399" t="s">
        <v>430</v>
      </c>
      <c r="C89" s="99" t="s">
        <v>431</v>
      </c>
      <c r="D89" s="99"/>
      <c r="E89" s="99"/>
      <c r="F89" s="99"/>
      <c r="G89" s="100"/>
      <c r="H89" s="509"/>
      <c r="I89" s="186"/>
      <c r="J89" s="124">
        <v>0</v>
      </c>
      <c r="K89" s="118">
        <v>0.1</v>
      </c>
      <c r="L89" s="118">
        <f t="shared" si="8"/>
        <v>0</v>
      </c>
      <c r="M89" s="208">
        <f t="shared" si="9"/>
        <v>0</v>
      </c>
      <c r="N89" s="186"/>
      <c r="O89" s="124"/>
      <c r="P89" s="136">
        <v>0</v>
      </c>
      <c r="Q89" s="194">
        <f t="shared" si="10"/>
        <v>0</v>
      </c>
      <c r="R89" s="125">
        <f t="shared" si="11"/>
        <v>0</v>
      </c>
      <c r="S89" s="372" t="e" cm="1">
        <f t="array" ref="S89">_xlfn.IFS(E89="Air",R89,E89="Sea",M89,E89="Air+Sea",M89+R89)</f>
        <v>#N/A</v>
      </c>
      <c r="T89" s="240"/>
    </row>
    <row r="90" spans="1:21" ht="45.75" thickBot="1" x14ac:dyDescent="0.3">
      <c r="A90" s="1131"/>
      <c r="B90" s="179" t="s">
        <v>432</v>
      </c>
      <c r="C90" s="180" t="s">
        <v>433</v>
      </c>
      <c r="D90" s="180"/>
      <c r="E90" s="180" t="s">
        <v>542</v>
      </c>
      <c r="F90" s="180"/>
      <c r="G90" s="181">
        <v>500</v>
      </c>
      <c r="H90" s="527"/>
      <c r="I90" s="702"/>
      <c r="J90" s="182">
        <v>0.75</v>
      </c>
      <c r="K90" s="183">
        <v>0.1</v>
      </c>
      <c r="L90" s="183">
        <f t="shared" si="8"/>
        <v>375</v>
      </c>
      <c r="M90" s="184">
        <f t="shared" si="9"/>
        <v>3750</v>
      </c>
      <c r="N90" s="702"/>
      <c r="O90" s="182">
        <v>0.5</v>
      </c>
      <c r="P90" s="183">
        <v>0</v>
      </c>
      <c r="Q90" s="183">
        <f t="shared" si="10"/>
        <v>250</v>
      </c>
      <c r="R90" s="184">
        <f t="shared" si="11"/>
        <v>0</v>
      </c>
      <c r="S90" s="374" cm="1">
        <f t="array" ref="S90">_xlfn.IFS(E90="Air",R90,E90="Sea",M90,E90="Air+Sea",M90+R90)</f>
        <v>3750</v>
      </c>
      <c r="T90" s="240"/>
    </row>
    <row r="91" spans="1:21" ht="15.75" thickBot="1" x14ac:dyDescent="0.3">
      <c r="A91" s="310"/>
      <c r="I91" s="160"/>
      <c r="M91" s="172"/>
      <c r="N91" s="160"/>
      <c r="S91" s="205"/>
    </row>
    <row r="92" spans="1:21" ht="47.25" customHeight="1" x14ac:dyDescent="0.25">
      <c r="A92" s="310"/>
      <c r="I92" s="312"/>
      <c r="J92" s="66" t="s">
        <v>434</v>
      </c>
      <c r="K92" s="243">
        <f>IF([2]Booking_SGN!$B$2="SGN",INDEX([2]!volume,MATCH($I$11,[2]!customer,0),MATCH([2]Booking_SGN!$C$3,[2]!week,0)),0)</f>
        <v>1</v>
      </c>
      <c r="L92" s="243">
        <f>SUM(L13:L90)</f>
        <v>8481.65</v>
      </c>
      <c r="M92" s="244">
        <f>SUM(M13:M90)</f>
        <v>72432.5</v>
      </c>
      <c r="N92" s="160"/>
      <c r="O92" s="66" t="s">
        <v>434</v>
      </c>
      <c r="P92" s="243">
        <f>IF([2]Booking_SGN!$B$2="SGN",INDEX([2]!volume,MATCH($N$11,[2]!customer,0),MATCH([2]Booking_SGN!$C$3,[2]!week,0)),0)</f>
        <v>0</v>
      </c>
      <c r="Q92" s="243">
        <f>SUM(Q13:Q91)</f>
        <v>15038.75</v>
      </c>
      <c r="R92" s="244">
        <f>SUM(R13:R90)</f>
        <v>320</v>
      </c>
      <c r="S92" s="245">
        <f>R92+M92</f>
        <v>72752.5</v>
      </c>
      <c r="T92" s="246"/>
    </row>
    <row r="93" spans="1:21" ht="15.75" thickBot="1" x14ac:dyDescent="0.3">
      <c r="A93" s="310"/>
      <c r="I93" s="160"/>
      <c r="J93" s="67" t="s">
        <v>435</v>
      </c>
      <c r="K93" s="72"/>
      <c r="L93" s="72"/>
      <c r="M93" s="247">
        <f>M92*K92/40/3600</f>
        <v>0.50300347222222219</v>
      </c>
      <c r="N93" s="161"/>
      <c r="O93" s="67" t="s">
        <v>435</v>
      </c>
      <c r="P93" s="72"/>
      <c r="Q93" s="72"/>
      <c r="R93" s="247">
        <f>R92*P92/40/3600</f>
        <v>0</v>
      </c>
      <c r="S93" s="248">
        <f t="shared" ref="S93" si="12">R93+M93</f>
        <v>0.50300347222222219</v>
      </c>
      <c r="T93" s="249"/>
    </row>
    <row r="94" spans="1:21" ht="15.75" thickBot="1" x14ac:dyDescent="0.3">
      <c r="A94" s="310"/>
      <c r="I94" s="160"/>
      <c r="M94" s="172"/>
      <c r="N94" s="160"/>
      <c r="S94" s="205"/>
    </row>
    <row r="95" spans="1:21" ht="21.75" customHeight="1" x14ac:dyDescent="0.25">
      <c r="A95" s="1130" t="s">
        <v>436</v>
      </c>
      <c r="B95" s="745" t="s">
        <v>437</v>
      </c>
      <c r="C95" s="746" t="s">
        <v>183</v>
      </c>
      <c r="D95" s="388" t="s">
        <v>438</v>
      </c>
      <c r="E95" s="388" t="s">
        <v>11</v>
      </c>
      <c r="F95" s="59"/>
      <c r="G95" s="216">
        <v>20</v>
      </c>
      <c r="H95" s="753"/>
      <c r="I95" s="749"/>
      <c r="J95" s="62">
        <v>0.75</v>
      </c>
      <c r="K95" s="177">
        <v>0.1</v>
      </c>
      <c r="L95" s="177">
        <f t="shared" ref="L95:L127" si="13">IF(C95="APLL BK",G95,G95*J95)</f>
        <v>15</v>
      </c>
      <c r="M95" s="178">
        <f t="shared" ref="M95:M127" si="14">IFERROR(IF(OR(E95="Sea",E95="Air+Sea"),IF(C95="APLL BK",G95*IF(I95="",1,I95),L95/K95*IF(I95="",1,I95)),0),0)</f>
        <v>150</v>
      </c>
      <c r="N95" s="419"/>
      <c r="O95" s="490"/>
      <c r="P95" s="202">
        <v>0</v>
      </c>
      <c r="Q95" s="336">
        <f t="shared" ref="Q95:Q127" si="15">IF(C95="APLL BK",G95,G95*O95)</f>
        <v>0</v>
      </c>
      <c r="R95" s="203">
        <f t="shared" ref="R95:R127" si="16">IFERROR(IF(OR(E95="Air",E95="Air+Sea"),IF(C95="APLL BK",G95*IF(N95="",1,N95),Q95/P95*IF(N95="",1,N95)),0),0)</f>
        <v>0</v>
      </c>
      <c r="S95" s="369" cm="1">
        <f t="array" ref="S95">_xlfn.IFS(E95="Air",R95,E95="Sea",M95,E95="Air+Sea",M95+R95)</f>
        <v>150</v>
      </c>
      <c r="T95" s="240"/>
      <c r="U95" s="36"/>
    </row>
    <row r="96" spans="1:21" ht="36" customHeight="1" x14ac:dyDescent="0.25">
      <c r="A96" s="1131"/>
      <c r="B96" s="472" t="s">
        <v>439</v>
      </c>
      <c r="C96" s="743" t="s">
        <v>311</v>
      </c>
      <c r="D96" s="94" t="s">
        <v>440</v>
      </c>
      <c r="E96" s="94" t="s">
        <v>11</v>
      </c>
      <c r="F96" s="416"/>
      <c r="G96" s="217">
        <v>25</v>
      </c>
      <c r="H96" s="754"/>
      <c r="I96" s="750"/>
      <c r="J96" s="116">
        <v>0.3</v>
      </c>
      <c r="K96" s="117">
        <v>0.1</v>
      </c>
      <c r="L96" s="117">
        <f t="shared" si="13"/>
        <v>7.5</v>
      </c>
      <c r="M96" s="120">
        <f t="shared" si="14"/>
        <v>75</v>
      </c>
      <c r="N96" s="326"/>
      <c r="O96" s="442"/>
      <c r="P96" s="118">
        <v>0</v>
      </c>
      <c r="Q96" s="194">
        <f t="shared" si="15"/>
        <v>0</v>
      </c>
      <c r="R96" s="125">
        <f t="shared" si="16"/>
        <v>0</v>
      </c>
      <c r="S96" s="370" cm="1">
        <f t="array" ref="S96">_xlfn.IFS(E96="Air",R96,E96="Sea",M96,E96="Air+Sea",M96+R96)</f>
        <v>75</v>
      </c>
      <c r="T96" s="240"/>
      <c r="U96" s="36"/>
    </row>
    <row r="97" spans="1:21" ht="18.75" customHeight="1" x14ac:dyDescent="0.25">
      <c r="A97" s="1131"/>
      <c r="B97" s="472" t="s">
        <v>640</v>
      </c>
      <c r="C97" s="743" t="s">
        <v>311</v>
      </c>
      <c r="D97" s="94" t="s">
        <v>441</v>
      </c>
      <c r="E97" s="94" t="s">
        <v>11</v>
      </c>
      <c r="F97" s="416"/>
      <c r="G97" s="217">
        <v>5</v>
      </c>
      <c r="H97" s="754"/>
      <c r="I97" s="750"/>
      <c r="J97" s="116">
        <v>0.3</v>
      </c>
      <c r="K97" s="117">
        <v>0.1</v>
      </c>
      <c r="L97" s="117">
        <f t="shared" si="13"/>
        <v>1.5</v>
      </c>
      <c r="M97" s="120">
        <f t="shared" si="14"/>
        <v>15</v>
      </c>
      <c r="N97" s="326"/>
      <c r="O97" s="442"/>
      <c r="P97" s="118">
        <v>0</v>
      </c>
      <c r="Q97" s="194">
        <f t="shared" si="15"/>
        <v>0</v>
      </c>
      <c r="R97" s="125">
        <f t="shared" si="16"/>
        <v>0</v>
      </c>
      <c r="S97" s="370" cm="1">
        <f t="array" ref="S97">_xlfn.IFS(E97="Air",R97,E97="Sea",M97,E97="Air+Sea",M97+R97)</f>
        <v>15</v>
      </c>
      <c r="T97" s="240"/>
      <c r="U97" s="36"/>
    </row>
    <row r="98" spans="1:21" ht="27" customHeight="1" x14ac:dyDescent="0.25">
      <c r="A98" s="1131"/>
      <c r="B98" s="472" t="s">
        <v>640</v>
      </c>
      <c r="C98" s="743" t="s">
        <v>311</v>
      </c>
      <c r="D98" s="94" t="s">
        <v>442</v>
      </c>
      <c r="E98" s="94" t="s">
        <v>11</v>
      </c>
      <c r="F98" s="416"/>
      <c r="G98" s="217">
        <v>5</v>
      </c>
      <c r="H98" s="754"/>
      <c r="I98" s="750"/>
      <c r="J98" s="116">
        <v>0.3</v>
      </c>
      <c r="K98" s="117">
        <v>0.1</v>
      </c>
      <c r="L98" s="117">
        <f t="shared" si="13"/>
        <v>1.5</v>
      </c>
      <c r="M98" s="120">
        <f t="shared" si="14"/>
        <v>15</v>
      </c>
      <c r="N98" s="326"/>
      <c r="O98" s="442"/>
      <c r="P98" s="118">
        <v>0</v>
      </c>
      <c r="Q98" s="194">
        <f t="shared" si="15"/>
        <v>0</v>
      </c>
      <c r="R98" s="125">
        <f t="shared" si="16"/>
        <v>0</v>
      </c>
      <c r="S98" s="370" cm="1">
        <f t="array" ref="S98">_xlfn.IFS(E98="Air",R98,E98="Sea",M98,E98="Air+Sea",M98+R98)</f>
        <v>15</v>
      </c>
      <c r="T98" s="240"/>
      <c r="U98" s="36"/>
    </row>
    <row r="99" spans="1:21" ht="45" x14ac:dyDescent="0.25">
      <c r="A99" s="1131"/>
      <c r="B99" s="472" t="s">
        <v>443</v>
      </c>
      <c r="C99" s="743" t="s">
        <v>520</v>
      </c>
      <c r="D99" s="94" t="s">
        <v>694</v>
      </c>
      <c r="E99" s="94" t="s">
        <v>11</v>
      </c>
      <c r="F99" s="416"/>
      <c r="G99" s="217">
        <v>10</v>
      </c>
      <c r="H99" s="754"/>
      <c r="I99" s="750"/>
      <c r="J99" s="116">
        <v>0.75</v>
      </c>
      <c r="K99" s="117">
        <v>0.1</v>
      </c>
      <c r="L99" s="117">
        <f t="shared" si="13"/>
        <v>7.5</v>
      </c>
      <c r="M99" s="120">
        <f t="shared" si="14"/>
        <v>75</v>
      </c>
      <c r="N99" s="326"/>
      <c r="O99" s="442"/>
      <c r="P99" s="118">
        <v>0</v>
      </c>
      <c r="Q99" s="194">
        <f t="shared" si="15"/>
        <v>0</v>
      </c>
      <c r="R99" s="125">
        <f t="shared" si="16"/>
        <v>0</v>
      </c>
      <c r="S99" s="370" cm="1">
        <f t="array" ref="S99">_xlfn.IFS(E99="Air",R99,E99="Sea",M99,E99="Air+Sea",M99+R99)</f>
        <v>75</v>
      </c>
      <c r="T99" s="240"/>
      <c r="U99" s="36"/>
    </row>
    <row r="100" spans="1:21" x14ac:dyDescent="0.25">
      <c r="A100" s="1131"/>
      <c r="B100" s="472" t="s">
        <v>640</v>
      </c>
      <c r="C100" s="743" t="s">
        <v>153</v>
      </c>
      <c r="D100" s="94" t="s">
        <v>445</v>
      </c>
      <c r="E100" s="94" t="s">
        <v>11</v>
      </c>
      <c r="F100" s="416"/>
      <c r="G100" s="217">
        <v>35</v>
      </c>
      <c r="H100" s="754"/>
      <c r="I100" s="750"/>
      <c r="J100" s="116"/>
      <c r="K100" s="117">
        <v>0.1</v>
      </c>
      <c r="L100" s="117">
        <f t="shared" si="13"/>
        <v>35</v>
      </c>
      <c r="M100" s="120">
        <f t="shared" si="14"/>
        <v>35</v>
      </c>
      <c r="N100" s="326"/>
      <c r="O100" s="442"/>
      <c r="P100" s="118">
        <v>0</v>
      </c>
      <c r="Q100" s="194">
        <f t="shared" si="15"/>
        <v>35</v>
      </c>
      <c r="R100" s="125">
        <f t="shared" si="16"/>
        <v>0</v>
      </c>
      <c r="S100" s="370" cm="1">
        <f t="array" ref="S100">_xlfn.IFS(E100="Air",R100,E100="Sea",M100,E100="Air+Sea",M100+R100)</f>
        <v>35</v>
      </c>
      <c r="T100" s="240"/>
    </row>
    <row r="101" spans="1:21" x14ac:dyDescent="0.25">
      <c r="A101" s="1131"/>
      <c r="B101" s="472" t="s">
        <v>640</v>
      </c>
      <c r="C101" s="743" t="s">
        <v>153</v>
      </c>
      <c r="D101" s="94" t="s">
        <v>243</v>
      </c>
      <c r="E101" s="94" t="s">
        <v>11</v>
      </c>
      <c r="F101" s="416"/>
      <c r="G101" s="217">
        <v>5</v>
      </c>
      <c r="H101" s="754"/>
      <c r="I101" s="750"/>
      <c r="J101" s="116"/>
      <c r="K101" s="117">
        <v>0.1</v>
      </c>
      <c r="L101" s="117">
        <f t="shared" si="13"/>
        <v>5</v>
      </c>
      <c r="M101" s="120">
        <f t="shared" si="14"/>
        <v>5</v>
      </c>
      <c r="N101" s="326"/>
      <c r="O101" s="442"/>
      <c r="P101" s="118">
        <v>0</v>
      </c>
      <c r="Q101" s="194">
        <f t="shared" si="15"/>
        <v>5</v>
      </c>
      <c r="R101" s="125">
        <f t="shared" si="16"/>
        <v>0</v>
      </c>
      <c r="S101" s="370" cm="1">
        <f t="array" ref="S101">_xlfn.IFS(E101="Air",R101,E101="Sea",M101,E101="Air+Sea",M101+R101)</f>
        <v>5</v>
      </c>
      <c r="T101" s="240"/>
      <c r="U101" s="36"/>
    </row>
    <row r="102" spans="1:21" x14ac:dyDescent="0.25">
      <c r="A102" s="1131"/>
      <c r="B102" s="472" t="s">
        <v>640</v>
      </c>
      <c r="C102" s="743" t="s">
        <v>153</v>
      </c>
      <c r="D102" s="94" t="s">
        <v>446</v>
      </c>
      <c r="E102" s="94" t="s">
        <v>11</v>
      </c>
      <c r="F102" s="416"/>
      <c r="G102" s="217">
        <v>10</v>
      </c>
      <c r="H102" s="754"/>
      <c r="I102" s="750"/>
      <c r="J102" s="116"/>
      <c r="K102" s="117">
        <v>0.1</v>
      </c>
      <c r="L102" s="117">
        <f t="shared" si="13"/>
        <v>10</v>
      </c>
      <c r="M102" s="120">
        <f t="shared" si="14"/>
        <v>10</v>
      </c>
      <c r="N102" s="326"/>
      <c r="O102" s="442"/>
      <c r="P102" s="118">
        <v>0</v>
      </c>
      <c r="Q102" s="194">
        <f t="shared" si="15"/>
        <v>10</v>
      </c>
      <c r="R102" s="125">
        <f t="shared" si="16"/>
        <v>0</v>
      </c>
      <c r="S102" s="370" cm="1">
        <f t="array" ref="S102">_xlfn.IFS(E102="Air",R102,E102="Sea",M102,E102="Air+Sea",M102+R102)</f>
        <v>10</v>
      </c>
      <c r="T102" s="240"/>
      <c r="U102" s="36"/>
    </row>
    <row r="103" spans="1:21" x14ac:dyDescent="0.25">
      <c r="A103" s="1131"/>
      <c r="B103" s="472" t="s">
        <v>458</v>
      </c>
      <c r="C103" s="743" t="s">
        <v>456</v>
      </c>
      <c r="D103" s="94" t="s">
        <v>459</v>
      </c>
      <c r="E103" s="94" t="s">
        <v>11</v>
      </c>
      <c r="F103" s="416"/>
      <c r="G103" s="217">
        <v>60</v>
      </c>
      <c r="H103" s="754"/>
      <c r="I103" s="750"/>
      <c r="J103" s="116">
        <v>0.75</v>
      </c>
      <c r="K103" s="117">
        <v>0.1</v>
      </c>
      <c r="L103" s="117">
        <f t="shared" si="13"/>
        <v>45</v>
      </c>
      <c r="M103" s="120">
        <f t="shared" si="14"/>
        <v>450</v>
      </c>
      <c r="N103" s="326"/>
      <c r="O103" s="442"/>
      <c r="P103" s="118">
        <v>0</v>
      </c>
      <c r="Q103" s="194">
        <f t="shared" si="15"/>
        <v>0</v>
      </c>
      <c r="R103" s="125">
        <f t="shared" si="16"/>
        <v>0</v>
      </c>
      <c r="S103" s="370" cm="1">
        <f t="array" ref="S103">_xlfn.IFS(E103="Air",R103,E103="Sea",M103,E103="Air+Sea",M103+R103)</f>
        <v>450</v>
      </c>
      <c r="T103" s="240"/>
      <c r="U103" s="36"/>
    </row>
    <row r="104" spans="1:21" x14ac:dyDescent="0.25">
      <c r="A104" s="1131"/>
      <c r="B104" s="472" t="s">
        <v>640</v>
      </c>
      <c r="C104" s="743" t="s">
        <v>456</v>
      </c>
      <c r="D104" s="94" t="s">
        <v>460</v>
      </c>
      <c r="E104" s="94" t="s">
        <v>11</v>
      </c>
      <c r="F104" s="416"/>
      <c r="G104" s="217">
        <v>75</v>
      </c>
      <c r="H104" s="754"/>
      <c r="I104" s="750"/>
      <c r="J104" s="116">
        <v>0.75</v>
      </c>
      <c r="K104" s="117">
        <v>0.1</v>
      </c>
      <c r="L104" s="117">
        <f t="shared" si="13"/>
        <v>56.25</v>
      </c>
      <c r="M104" s="120">
        <f t="shared" si="14"/>
        <v>562.5</v>
      </c>
      <c r="N104" s="326"/>
      <c r="O104" s="442">
        <v>1</v>
      </c>
      <c r="P104" s="118">
        <v>0</v>
      </c>
      <c r="Q104" s="194">
        <f t="shared" si="15"/>
        <v>75</v>
      </c>
      <c r="R104" s="125">
        <f t="shared" si="16"/>
        <v>0</v>
      </c>
      <c r="S104" s="370" cm="1">
        <f t="array" ref="S104">_xlfn.IFS(E104="Air",R104,E104="Sea",M104,E104="Air+Sea",M104+R104)</f>
        <v>562.5</v>
      </c>
      <c r="T104" s="240"/>
      <c r="U104" s="36"/>
    </row>
    <row r="105" spans="1:21" x14ac:dyDescent="0.25">
      <c r="A105" s="1131"/>
      <c r="B105" s="472" t="s">
        <v>640</v>
      </c>
      <c r="C105" s="743" t="s">
        <v>153</v>
      </c>
      <c r="D105" s="94" t="s">
        <v>461</v>
      </c>
      <c r="E105" s="94" t="s">
        <v>11</v>
      </c>
      <c r="F105" s="416"/>
      <c r="G105" s="217">
        <v>120</v>
      </c>
      <c r="H105" s="754"/>
      <c r="I105" s="750"/>
      <c r="J105" s="116"/>
      <c r="K105" s="117">
        <v>0.1</v>
      </c>
      <c r="L105" s="117">
        <f t="shared" si="13"/>
        <v>120</v>
      </c>
      <c r="M105" s="120">
        <f t="shared" si="14"/>
        <v>120</v>
      </c>
      <c r="N105" s="326"/>
      <c r="O105" s="442"/>
      <c r="P105" s="118">
        <v>0</v>
      </c>
      <c r="Q105" s="194">
        <f t="shared" si="15"/>
        <v>120</v>
      </c>
      <c r="R105" s="125">
        <f t="shared" si="16"/>
        <v>0</v>
      </c>
      <c r="S105" s="370" cm="1">
        <f t="array" ref="S105">_xlfn.IFS(E105="Air",R105,E105="Sea",M105,E105="Air+Sea",M105+R105)</f>
        <v>120</v>
      </c>
      <c r="T105" s="240"/>
      <c r="U105" s="36"/>
    </row>
    <row r="106" spans="1:21" x14ac:dyDescent="0.25">
      <c r="A106" s="1131"/>
      <c r="B106" s="472" t="s">
        <v>640</v>
      </c>
      <c r="C106" s="743" t="s">
        <v>153</v>
      </c>
      <c r="D106" s="94" t="s">
        <v>462</v>
      </c>
      <c r="E106" s="94" t="s">
        <v>11</v>
      </c>
      <c r="F106" s="416"/>
      <c r="G106" s="217">
        <v>75</v>
      </c>
      <c r="H106" s="754"/>
      <c r="I106" s="750"/>
      <c r="J106" s="116"/>
      <c r="K106" s="117">
        <v>0.1</v>
      </c>
      <c r="L106" s="117">
        <f t="shared" si="13"/>
        <v>75</v>
      </c>
      <c r="M106" s="120">
        <f t="shared" si="14"/>
        <v>75</v>
      </c>
      <c r="N106" s="326"/>
      <c r="O106" s="442"/>
      <c r="P106" s="118">
        <v>0</v>
      </c>
      <c r="Q106" s="194">
        <f t="shared" si="15"/>
        <v>75</v>
      </c>
      <c r="R106" s="125">
        <f t="shared" si="16"/>
        <v>0</v>
      </c>
      <c r="S106" s="370" cm="1">
        <f t="array" ref="S106">_xlfn.IFS(E106="Air",R106,E106="Sea",M106,E106="Air+Sea",M106+R106)</f>
        <v>75</v>
      </c>
      <c r="T106" s="240"/>
      <c r="U106" s="36"/>
    </row>
    <row r="107" spans="1:21" ht="30" customHeight="1" x14ac:dyDescent="0.25">
      <c r="A107" s="1131"/>
      <c r="B107" s="472" t="s">
        <v>463</v>
      </c>
      <c r="C107" s="744" t="s">
        <v>456</v>
      </c>
      <c r="D107" s="401" t="s">
        <v>464</v>
      </c>
      <c r="E107" s="401"/>
      <c r="F107" s="424"/>
      <c r="G107" s="219">
        <v>5</v>
      </c>
      <c r="H107" s="755"/>
      <c r="I107" s="751"/>
      <c r="J107" s="124"/>
      <c r="K107" s="118">
        <v>0.1</v>
      </c>
      <c r="L107" s="118">
        <f t="shared" si="13"/>
        <v>0</v>
      </c>
      <c r="M107" s="125">
        <f t="shared" si="14"/>
        <v>0</v>
      </c>
      <c r="N107" s="326"/>
      <c r="O107" s="442"/>
      <c r="P107" s="118">
        <v>0</v>
      </c>
      <c r="Q107" s="194">
        <f t="shared" si="15"/>
        <v>0</v>
      </c>
      <c r="R107" s="125">
        <f t="shared" si="16"/>
        <v>0</v>
      </c>
      <c r="S107" s="372" t="e" cm="1">
        <f t="array" ref="S107">_xlfn.IFS(E107="Air",R107,E107="Sea",M107,E107="Air+Sea",M107+R107)</f>
        <v>#N/A</v>
      </c>
      <c r="T107" s="240"/>
      <c r="U107" s="36"/>
    </row>
    <row r="108" spans="1:21" x14ac:dyDescent="0.25">
      <c r="A108" s="1131"/>
      <c r="B108" s="472" t="s">
        <v>640</v>
      </c>
      <c r="C108" s="743" t="s">
        <v>456</v>
      </c>
      <c r="D108" s="94" t="s">
        <v>465</v>
      </c>
      <c r="E108" s="94" t="s">
        <v>11</v>
      </c>
      <c r="F108" s="416"/>
      <c r="G108" s="217">
        <v>15</v>
      </c>
      <c r="H108" s="754"/>
      <c r="I108" s="750"/>
      <c r="J108" s="116">
        <v>0.75</v>
      </c>
      <c r="K108" s="117">
        <v>0.1</v>
      </c>
      <c r="L108" s="117">
        <f t="shared" si="13"/>
        <v>11.25</v>
      </c>
      <c r="M108" s="120">
        <f t="shared" si="14"/>
        <v>112.5</v>
      </c>
      <c r="N108" s="326"/>
      <c r="O108" s="442"/>
      <c r="P108" s="118">
        <v>0</v>
      </c>
      <c r="Q108" s="194">
        <f t="shared" si="15"/>
        <v>0</v>
      </c>
      <c r="R108" s="125">
        <f t="shared" si="16"/>
        <v>0</v>
      </c>
      <c r="S108" s="370" cm="1">
        <f t="array" ref="S108">_xlfn.IFS(E108="Air",R108,E108="Sea",M108,E108="Air+Sea",M108+R108)</f>
        <v>112.5</v>
      </c>
      <c r="T108" s="240"/>
      <c r="U108" s="36"/>
    </row>
    <row r="109" spans="1:21" x14ac:dyDescent="0.25">
      <c r="A109" s="1131"/>
      <c r="B109" s="472" t="s">
        <v>640</v>
      </c>
      <c r="C109" s="743" t="s">
        <v>456</v>
      </c>
      <c r="D109" s="94" t="s">
        <v>466</v>
      </c>
      <c r="E109" s="94" t="s">
        <v>11</v>
      </c>
      <c r="F109" s="416"/>
      <c r="G109" s="217">
        <v>40</v>
      </c>
      <c r="H109" s="754"/>
      <c r="I109" s="750"/>
      <c r="J109" s="116">
        <v>0.75</v>
      </c>
      <c r="K109" s="117">
        <v>0.1</v>
      </c>
      <c r="L109" s="117">
        <f t="shared" si="13"/>
        <v>30</v>
      </c>
      <c r="M109" s="120">
        <f t="shared" si="14"/>
        <v>300</v>
      </c>
      <c r="N109" s="326"/>
      <c r="O109" s="442"/>
      <c r="P109" s="118">
        <v>0</v>
      </c>
      <c r="Q109" s="194">
        <f t="shared" si="15"/>
        <v>0</v>
      </c>
      <c r="R109" s="125">
        <f t="shared" si="16"/>
        <v>0</v>
      </c>
      <c r="S109" s="370" cm="1">
        <f t="array" ref="S109">_xlfn.IFS(E109="Air",R109,E109="Sea",M109,E109="Air+Sea",M109+R109)</f>
        <v>300</v>
      </c>
      <c r="T109" s="240"/>
      <c r="U109" s="36"/>
    </row>
    <row r="110" spans="1:21" ht="30" x14ac:dyDescent="0.25">
      <c r="A110" s="1131"/>
      <c r="B110" s="472" t="s">
        <v>640</v>
      </c>
      <c r="C110" s="743" t="s">
        <v>456</v>
      </c>
      <c r="D110" s="94" t="s">
        <v>467</v>
      </c>
      <c r="E110" s="94" t="s">
        <v>11</v>
      </c>
      <c r="F110" s="416"/>
      <c r="G110" s="217">
        <v>5</v>
      </c>
      <c r="H110" s="754"/>
      <c r="I110" s="750"/>
      <c r="J110" s="116">
        <v>0.75</v>
      </c>
      <c r="K110" s="117">
        <v>0.1</v>
      </c>
      <c r="L110" s="117">
        <f t="shared" si="13"/>
        <v>3.75</v>
      </c>
      <c r="M110" s="120">
        <f t="shared" si="14"/>
        <v>37.5</v>
      </c>
      <c r="N110" s="326"/>
      <c r="O110" s="442"/>
      <c r="P110" s="118">
        <v>0</v>
      </c>
      <c r="Q110" s="194">
        <f t="shared" si="15"/>
        <v>0</v>
      </c>
      <c r="R110" s="125">
        <f t="shared" si="16"/>
        <v>0</v>
      </c>
      <c r="S110" s="370" cm="1">
        <f t="array" ref="S110">_xlfn.IFS(E110="Air",R110,E110="Sea",M110,E110="Air+Sea",M110+R110)</f>
        <v>37.5</v>
      </c>
      <c r="T110" s="240"/>
      <c r="U110" s="36"/>
    </row>
    <row r="111" spans="1:21" x14ac:dyDescent="0.25">
      <c r="A111" s="1131"/>
      <c r="B111" s="747" t="s">
        <v>468</v>
      </c>
      <c r="C111" s="424" t="s">
        <v>456</v>
      </c>
      <c r="D111" s="424" t="s">
        <v>469</v>
      </c>
      <c r="E111" s="424"/>
      <c r="F111" s="424"/>
      <c r="G111" s="219"/>
      <c r="H111" s="739"/>
      <c r="I111" s="499"/>
      <c r="J111" s="124"/>
      <c r="K111" s="118">
        <v>0.1</v>
      </c>
      <c r="L111" s="118">
        <f t="shared" si="13"/>
        <v>0</v>
      </c>
      <c r="M111" s="208">
        <f t="shared" si="14"/>
        <v>0</v>
      </c>
      <c r="N111" s="326"/>
      <c r="O111" s="442"/>
      <c r="P111" s="118">
        <v>0</v>
      </c>
      <c r="Q111" s="194">
        <f t="shared" si="15"/>
        <v>0</v>
      </c>
      <c r="R111" s="125">
        <f t="shared" si="16"/>
        <v>0</v>
      </c>
      <c r="S111" s="372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131"/>
      <c r="B112" s="747" t="s">
        <v>640</v>
      </c>
      <c r="C112" s="424" t="s">
        <v>456</v>
      </c>
      <c r="D112" s="424" t="s">
        <v>470</v>
      </c>
      <c r="E112" s="424"/>
      <c r="F112" s="424"/>
      <c r="G112" s="219">
        <v>30</v>
      </c>
      <c r="H112" s="739"/>
      <c r="I112" s="499"/>
      <c r="J112" s="124"/>
      <c r="K112" s="118">
        <v>0.1</v>
      </c>
      <c r="L112" s="118">
        <f t="shared" si="13"/>
        <v>0</v>
      </c>
      <c r="M112" s="208">
        <f t="shared" si="14"/>
        <v>0</v>
      </c>
      <c r="N112" s="326"/>
      <c r="O112" s="442"/>
      <c r="P112" s="118">
        <v>0</v>
      </c>
      <c r="Q112" s="194">
        <f t="shared" si="15"/>
        <v>0</v>
      </c>
      <c r="R112" s="125">
        <f t="shared" si="16"/>
        <v>0</v>
      </c>
      <c r="S112" s="372" t="e" cm="1">
        <f t="array" ref="S112">_xlfn.IFS(E112="Air",R112,E112="Sea",M112,E112="Air+Sea",M112+R112)</f>
        <v>#N/A</v>
      </c>
      <c r="T112" s="240"/>
      <c r="U112" s="36"/>
    </row>
    <row r="113" spans="1:21" x14ac:dyDescent="0.25">
      <c r="A113" s="1131"/>
      <c r="B113" s="747" t="s">
        <v>640</v>
      </c>
      <c r="C113" s="424" t="s">
        <v>456</v>
      </c>
      <c r="D113" s="424" t="s">
        <v>471</v>
      </c>
      <c r="E113" s="424"/>
      <c r="F113" s="424"/>
      <c r="G113" s="219">
        <v>180</v>
      </c>
      <c r="H113" s="739"/>
      <c r="I113" s="499"/>
      <c r="J113" s="124"/>
      <c r="K113" s="118">
        <v>0.1</v>
      </c>
      <c r="L113" s="118">
        <f t="shared" si="13"/>
        <v>0</v>
      </c>
      <c r="M113" s="208">
        <f t="shared" si="14"/>
        <v>0</v>
      </c>
      <c r="N113" s="326"/>
      <c r="O113" s="442"/>
      <c r="P113" s="118">
        <v>0</v>
      </c>
      <c r="Q113" s="194">
        <f t="shared" si="15"/>
        <v>0</v>
      </c>
      <c r="R113" s="125">
        <f t="shared" si="16"/>
        <v>0</v>
      </c>
      <c r="S113" s="372" t="e" cm="1">
        <f t="array" ref="S113">_xlfn.IFS(E113="Air",R113,E113="Sea",M113,E113="Air+Sea",M113+R113)</f>
        <v>#N/A</v>
      </c>
      <c r="T113" s="240"/>
      <c r="U113" s="36"/>
    </row>
    <row r="114" spans="1:21" ht="30" x14ac:dyDescent="0.25">
      <c r="A114" s="1131"/>
      <c r="B114" s="472" t="s">
        <v>472</v>
      </c>
      <c r="C114" s="743" t="s">
        <v>183</v>
      </c>
      <c r="D114" s="94" t="s">
        <v>243</v>
      </c>
      <c r="E114" s="94" t="s">
        <v>11</v>
      </c>
      <c r="F114" s="416"/>
      <c r="G114" s="217">
        <v>5</v>
      </c>
      <c r="H114" s="754"/>
      <c r="I114" s="750"/>
      <c r="J114" s="116">
        <v>0.75</v>
      </c>
      <c r="K114" s="117">
        <v>0.1</v>
      </c>
      <c r="L114" s="117">
        <f t="shared" si="13"/>
        <v>3.75</v>
      </c>
      <c r="M114" s="120">
        <f t="shared" si="14"/>
        <v>37.5</v>
      </c>
      <c r="N114" s="326"/>
      <c r="O114" s="442"/>
      <c r="P114" s="118">
        <v>0</v>
      </c>
      <c r="Q114" s="194">
        <f t="shared" si="15"/>
        <v>0</v>
      </c>
      <c r="R114" s="125">
        <f t="shared" si="16"/>
        <v>0</v>
      </c>
      <c r="S114" s="370" cm="1">
        <f t="array" ref="S114">_xlfn.IFS(E114="Air",R114,E114="Sea",M114,E114="Air+Sea",M114+R114)</f>
        <v>37.5</v>
      </c>
      <c r="T114" s="240"/>
      <c r="U114" s="36"/>
    </row>
    <row r="115" spans="1:21" ht="18.75" customHeight="1" x14ac:dyDescent="0.25">
      <c r="A115" s="1131"/>
      <c r="B115" s="472" t="s">
        <v>640</v>
      </c>
      <c r="C115" s="743" t="s">
        <v>183</v>
      </c>
      <c r="D115" s="94" t="s">
        <v>473</v>
      </c>
      <c r="E115" s="94" t="s">
        <v>11</v>
      </c>
      <c r="F115" s="416"/>
      <c r="G115" s="217">
        <v>25</v>
      </c>
      <c r="H115" s="754"/>
      <c r="I115" s="750"/>
      <c r="J115" s="116">
        <v>0.75</v>
      </c>
      <c r="K115" s="117">
        <v>0.1</v>
      </c>
      <c r="L115" s="117">
        <f t="shared" si="13"/>
        <v>18.75</v>
      </c>
      <c r="M115" s="120">
        <f t="shared" si="14"/>
        <v>187.5</v>
      </c>
      <c r="N115" s="326"/>
      <c r="O115" s="442"/>
      <c r="P115" s="118">
        <v>0</v>
      </c>
      <c r="Q115" s="194">
        <f t="shared" si="15"/>
        <v>0</v>
      </c>
      <c r="R115" s="125">
        <f t="shared" si="16"/>
        <v>0</v>
      </c>
      <c r="S115" s="370" cm="1">
        <f t="array" ref="S115">_xlfn.IFS(E115="Air",R115,E115="Sea",M115,E115="Air+Sea",M115+R115)</f>
        <v>187.5</v>
      </c>
      <c r="T115" s="240"/>
      <c r="U115" s="36"/>
    </row>
    <row r="116" spans="1:21" ht="30" x14ac:dyDescent="0.25">
      <c r="A116" s="1131"/>
      <c r="B116" s="472" t="s">
        <v>640</v>
      </c>
      <c r="C116" s="743" t="s">
        <v>183</v>
      </c>
      <c r="D116" s="94" t="s">
        <v>474</v>
      </c>
      <c r="E116" s="94" t="s">
        <v>11</v>
      </c>
      <c r="F116" s="416"/>
      <c r="G116" s="217">
        <v>20</v>
      </c>
      <c r="H116" s="754"/>
      <c r="I116" s="750"/>
      <c r="J116" s="116">
        <v>0.75</v>
      </c>
      <c r="K116" s="117">
        <v>0.1</v>
      </c>
      <c r="L116" s="117">
        <f t="shared" si="13"/>
        <v>15</v>
      </c>
      <c r="M116" s="120">
        <f t="shared" si="14"/>
        <v>150</v>
      </c>
      <c r="N116" s="326"/>
      <c r="O116" s="442"/>
      <c r="P116" s="118">
        <v>0</v>
      </c>
      <c r="Q116" s="194">
        <f t="shared" si="15"/>
        <v>0</v>
      </c>
      <c r="R116" s="125">
        <f t="shared" si="16"/>
        <v>0</v>
      </c>
      <c r="S116" s="370" cm="1">
        <f t="array" ref="S116">_xlfn.IFS(E116="Air",R116,E116="Sea",M116,E116="Air+Sea",M116+R116)</f>
        <v>150</v>
      </c>
      <c r="T116" s="240"/>
      <c r="U116" s="36"/>
    </row>
    <row r="117" spans="1:21" ht="30" x14ac:dyDescent="0.25">
      <c r="A117" s="1131"/>
      <c r="B117" s="472" t="s">
        <v>414</v>
      </c>
      <c r="C117" s="743" t="s">
        <v>317</v>
      </c>
      <c r="D117" s="94" t="s">
        <v>318</v>
      </c>
      <c r="E117" s="94" t="s">
        <v>11</v>
      </c>
      <c r="F117" s="416">
        <v>870</v>
      </c>
      <c r="G117" s="416">
        <v>870</v>
      </c>
      <c r="H117" s="754"/>
      <c r="I117" s="750"/>
      <c r="J117" s="116">
        <v>0.13</v>
      </c>
      <c r="K117" s="117">
        <v>0.1</v>
      </c>
      <c r="L117" s="117">
        <f t="shared" si="13"/>
        <v>113.10000000000001</v>
      </c>
      <c r="M117" s="120">
        <f t="shared" si="14"/>
        <v>1131</v>
      </c>
      <c r="N117" s="326"/>
      <c r="O117" s="442"/>
      <c r="P117" s="118">
        <v>0</v>
      </c>
      <c r="Q117" s="194">
        <f t="shared" si="15"/>
        <v>0</v>
      </c>
      <c r="R117" s="125">
        <f t="shared" si="16"/>
        <v>0</v>
      </c>
      <c r="S117" s="370" cm="1">
        <f t="array" ref="S117">_xlfn.IFS(E117="Air",R117,E117="Sea",M117,E117="Air+Sea",M117+R117)</f>
        <v>1131</v>
      </c>
      <c r="T117" s="240"/>
      <c r="U117" s="36"/>
    </row>
    <row r="118" spans="1:21" ht="30" x14ac:dyDescent="0.25">
      <c r="A118" s="1131"/>
      <c r="B118" s="472" t="s">
        <v>415</v>
      </c>
      <c r="C118" s="743" t="s">
        <v>404</v>
      </c>
      <c r="D118" s="94" t="s">
        <v>416</v>
      </c>
      <c r="E118" s="94" t="s">
        <v>11</v>
      </c>
      <c r="F118" s="416">
        <v>120</v>
      </c>
      <c r="G118" s="416">
        <v>120</v>
      </c>
      <c r="H118" s="754"/>
      <c r="I118" s="750"/>
      <c r="J118" s="116">
        <v>1</v>
      </c>
      <c r="K118" s="117">
        <v>0.1</v>
      </c>
      <c r="L118" s="117">
        <f t="shared" si="13"/>
        <v>120</v>
      </c>
      <c r="M118" s="120">
        <f t="shared" si="14"/>
        <v>1200</v>
      </c>
      <c r="N118" s="326"/>
      <c r="O118" s="442"/>
      <c r="P118" s="118">
        <v>0</v>
      </c>
      <c r="Q118" s="194">
        <f t="shared" si="15"/>
        <v>0</v>
      </c>
      <c r="R118" s="125">
        <f t="shared" si="16"/>
        <v>0</v>
      </c>
      <c r="S118" s="370" cm="1">
        <f t="array" ref="S118">_xlfn.IFS(E118="Air",R118,E118="Sea",M118,E118="Air+Sea",M118+R118)</f>
        <v>1200</v>
      </c>
      <c r="T118" s="240"/>
      <c r="U118" s="36"/>
    </row>
    <row r="119" spans="1:21" x14ac:dyDescent="0.25">
      <c r="A119" s="1131"/>
      <c r="B119" s="472" t="s">
        <v>417</v>
      </c>
      <c r="C119" s="743" t="s">
        <v>418</v>
      </c>
      <c r="D119" s="94" t="s">
        <v>419</v>
      </c>
      <c r="E119" s="94" t="s">
        <v>11</v>
      </c>
      <c r="F119" s="416">
        <v>60</v>
      </c>
      <c r="G119" s="416">
        <v>60</v>
      </c>
      <c r="H119" s="754"/>
      <c r="I119" s="750"/>
      <c r="J119" s="116">
        <v>0.1</v>
      </c>
      <c r="K119" s="117">
        <v>0.1</v>
      </c>
      <c r="L119" s="117">
        <f t="shared" si="13"/>
        <v>6</v>
      </c>
      <c r="M119" s="120">
        <f t="shared" si="14"/>
        <v>60</v>
      </c>
      <c r="N119" s="326"/>
      <c r="O119" s="442"/>
      <c r="P119" s="118">
        <v>0</v>
      </c>
      <c r="Q119" s="194">
        <f t="shared" si="15"/>
        <v>0</v>
      </c>
      <c r="R119" s="125">
        <f t="shared" si="16"/>
        <v>0</v>
      </c>
      <c r="S119" s="370" cm="1">
        <f t="array" ref="S119">_xlfn.IFS(E119="Air",R119,E119="Sea",M119,E119="Air+Sea",M119+R119)</f>
        <v>60</v>
      </c>
      <c r="T119" s="240"/>
      <c r="U119" s="36"/>
    </row>
    <row r="120" spans="1:21" x14ac:dyDescent="0.25">
      <c r="A120" s="1131"/>
      <c r="B120" s="472" t="s">
        <v>642</v>
      </c>
      <c r="C120" s="743" t="s">
        <v>183</v>
      </c>
      <c r="D120" s="94" t="s">
        <v>695</v>
      </c>
      <c r="E120" s="94" t="s">
        <v>11</v>
      </c>
      <c r="F120" s="416"/>
      <c r="G120" s="217">
        <v>90</v>
      </c>
      <c r="H120" s="754"/>
      <c r="I120" s="750"/>
      <c r="J120" s="116">
        <v>0.75</v>
      </c>
      <c r="K120" s="117">
        <v>0.1</v>
      </c>
      <c r="L120" s="117">
        <f t="shared" si="13"/>
        <v>67.5</v>
      </c>
      <c r="M120" s="120">
        <f t="shared" si="14"/>
        <v>675</v>
      </c>
      <c r="N120" s="326"/>
      <c r="O120" s="442">
        <v>1</v>
      </c>
      <c r="P120" s="194">
        <v>0</v>
      </c>
      <c r="Q120" s="194">
        <f t="shared" si="15"/>
        <v>90</v>
      </c>
      <c r="R120" s="125">
        <f t="shared" si="16"/>
        <v>0</v>
      </c>
      <c r="S120" s="370" cm="1">
        <f t="array" ref="S120">_xlfn.IFS(E120="Air",R120,E120="Sea",M120,E120="Air+Sea",M120+R120)</f>
        <v>675</v>
      </c>
      <c r="T120" s="240"/>
      <c r="U120" s="36"/>
    </row>
    <row r="121" spans="1:21" x14ac:dyDescent="0.25">
      <c r="A121" s="1131"/>
      <c r="B121" s="747" t="s">
        <v>640</v>
      </c>
      <c r="C121" s="424" t="s">
        <v>183</v>
      </c>
      <c r="D121" s="401" t="s">
        <v>477</v>
      </c>
      <c r="E121" s="424"/>
      <c r="F121" s="424" t="s">
        <v>640</v>
      </c>
      <c r="G121" s="219"/>
      <c r="H121" s="739"/>
      <c r="I121" s="499"/>
      <c r="J121" s="124"/>
      <c r="K121" s="118">
        <v>0.1</v>
      </c>
      <c r="L121" s="118">
        <f t="shared" si="13"/>
        <v>0</v>
      </c>
      <c r="M121" s="125">
        <f t="shared" si="14"/>
        <v>0</v>
      </c>
      <c r="N121" s="326"/>
      <c r="O121" s="442">
        <v>1</v>
      </c>
      <c r="P121" s="194">
        <v>0</v>
      </c>
      <c r="Q121" s="194">
        <f t="shared" si="15"/>
        <v>0</v>
      </c>
      <c r="R121" s="125">
        <f t="shared" si="16"/>
        <v>0</v>
      </c>
      <c r="S121" s="372" t="e" cm="1">
        <f t="array" ref="S121">_xlfn.IFS(E121="Air",R121,E121="Sea",M121,E121="Air+Sea",M121+R121)</f>
        <v>#N/A</v>
      </c>
      <c r="T121" s="240"/>
      <c r="U121" s="36"/>
    </row>
    <row r="122" spans="1:21" x14ac:dyDescent="0.25">
      <c r="A122" s="1131"/>
      <c r="B122" s="747" t="s">
        <v>640</v>
      </c>
      <c r="C122" s="424" t="s">
        <v>479</v>
      </c>
      <c r="D122" s="401" t="s">
        <v>480</v>
      </c>
      <c r="E122" s="424"/>
      <c r="F122" s="424" t="s">
        <v>640</v>
      </c>
      <c r="G122" s="219"/>
      <c r="H122" s="739"/>
      <c r="I122" s="499"/>
      <c r="J122" s="124"/>
      <c r="K122" s="118">
        <v>0.1</v>
      </c>
      <c r="L122" s="118">
        <f t="shared" si="13"/>
        <v>0</v>
      </c>
      <c r="M122" s="125">
        <f t="shared" si="14"/>
        <v>0</v>
      </c>
      <c r="N122" s="326"/>
      <c r="O122" s="442"/>
      <c r="P122" s="118">
        <v>0</v>
      </c>
      <c r="Q122" s="194">
        <f t="shared" si="15"/>
        <v>0</v>
      </c>
      <c r="R122" s="125">
        <f t="shared" si="16"/>
        <v>0</v>
      </c>
      <c r="S122" s="372" t="e" cm="1">
        <f t="array" ref="S122">_xlfn.IFS(E122="Air",R122,E122="Sea",M122,E122="Air+Sea",M122+R122)</f>
        <v>#N/A</v>
      </c>
      <c r="T122" s="240"/>
      <c r="U122" s="36"/>
    </row>
    <row r="123" spans="1:21" x14ac:dyDescent="0.25">
      <c r="A123" s="1131"/>
      <c r="B123" s="747" t="s">
        <v>640</v>
      </c>
      <c r="C123" s="424" t="s">
        <v>479</v>
      </c>
      <c r="D123" s="401" t="s">
        <v>481</v>
      </c>
      <c r="E123" s="424"/>
      <c r="F123" s="424" t="s">
        <v>640</v>
      </c>
      <c r="G123" s="219"/>
      <c r="H123" s="739"/>
      <c r="I123" s="499"/>
      <c r="J123" s="124"/>
      <c r="K123" s="118">
        <v>0.1</v>
      </c>
      <c r="L123" s="118">
        <f t="shared" si="13"/>
        <v>0</v>
      </c>
      <c r="M123" s="125">
        <f t="shared" si="14"/>
        <v>0</v>
      </c>
      <c r="N123" s="326"/>
      <c r="O123" s="442"/>
      <c r="P123" s="118">
        <v>0</v>
      </c>
      <c r="Q123" s="194">
        <f t="shared" si="15"/>
        <v>0</v>
      </c>
      <c r="R123" s="125">
        <f t="shared" si="16"/>
        <v>0</v>
      </c>
      <c r="S123" s="372" t="e" cm="1">
        <f t="array" ref="S123">_xlfn.IFS(E123="Air",R123,E123="Sea",M123,E123="Air+Sea",M123+R123)</f>
        <v>#N/A</v>
      </c>
      <c r="T123" s="240"/>
      <c r="U123" s="36"/>
    </row>
    <row r="124" spans="1:21" x14ac:dyDescent="0.25">
      <c r="A124" s="1131"/>
      <c r="B124" s="747" t="s">
        <v>644</v>
      </c>
      <c r="C124" s="424" t="s">
        <v>407</v>
      </c>
      <c r="D124" s="401" t="s">
        <v>482</v>
      </c>
      <c r="E124" s="424"/>
      <c r="F124" s="424" t="s">
        <v>640</v>
      </c>
      <c r="G124" s="219"/>
      <c r="H124" s="739"/>
      <c r="I124" s="499"/>
      <c r="J124" s="149"/>
      <c r="K124" s="118">
        <v>0.1</v>
      </c>
      <c r="L124" s="118">
        <f t="shared" si="13"/>
        <v>0</v>
      </c>
      <c r="M124" s="125">
        <f t="shared" si="14"/>
        <v>0</v>
      </c>
      <c r="N124" s="326"/>
      <c r="O124" s="442"/>
      <c r="P124" s="118">
        <v>0</v>
      </c>
      <c r="Q124" s="194">
        <f t="shared" si="15"/>
        <v>0</v>
      </c>
      <c r="R124" s="125">
        <f t="shared" si="16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x14ac:dyDescent="0.25">
      <c r="A125" s="1131"/>
      <c r="B125" s="747" t="s">
        <v>640</v>
      </c>
      <c r="C125" s="424" t="s">
        <v>407</v>
      </c>
      <c r="D125" s="401" t="s">
        <v>483</v>
      </c>
      <c r="E125" s="424"/>
      <c r="F125" s="424" t="s">
        <v>640</v>
      </c>
      <c r="G125" s="219"/>
      <c r="H125" s="739"/>
      <c r="I125" s="499"/>
      <c r="J125" s="149"/>
      <c r="K125" s="118">
        <v>0.1</v>
      </c>
      <c r="L125" s="118">
        <f t="shared" si="13"/>
        <v>0</v>
      </c>
      <c r="M125" s="125">
        <f t="shared" si="14"/>
        <v>0</v>
      </c>
      <c r="N125" s="326"/>
      <c r="O125" s="442"/>
      <c r="P125" s="118">
        <v>0</v>
      </c>
      <c r="Q125" s="194">
        <f t="shared" si="15"/>
        <v>0</v>
      </c>
      <c r="R125" s="125">
        <f t="shared" si="16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x14ac:dyDescent="0.25">
      <c r="A126" s="1131"/>
      <c r="B126" s="747" t="s">
        <v>640</v>
      </c>
      <c r="C126" s="424" t="s">
        <v>407</v>
      </c>
      <c r="D126" s="401" t="s">
        <v>484</v>
      </c>
      <c r="E126" s="424"/>
      <c r="F126" s="424" t="s">
        <v>640</v>
      </c>
      <c r="G126" s="219"/>
      <c r="H126" s="739"/>
      <c r="I126" s="499"/>
      <c r="J126" s="149"/>
      <c r="K126" s="118">
        <v>0.1</v>
      </c>
      <c r="L126" s="118">
        <f t="shared" si="13"/>
        <v>0</v>
      </c>
      <c r="M126" s="125">
        <f t="shared" si="14"/>
        <v>0</v>
      </c>
      <c r="N126" s="326"/>
      <c r="O126" s="442"/>
      <c r="P126" s="118">
        <v>0</v>
      </c>
      <c r="Q126" s="194">
        <f t="shared" si="15"/>
        <v>0</v>
      </c>
      <c r="R126" s="125">
        <f t="shared" si="16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ht="15.75" thickBot="1" x14ac:dyDescent="0.3">
      <c r="A127" s="1132"/>
      <c r="B127" s="748" t="s">
        <v>640</v>
      </c>
      <c r="C127" s="425" t="s">
        <v>407</v>
      </c>
      <c r="D127" s="593" t="s">
        <v>645</v>
      </c>
      <c r="E127" s="425"/>
      <c r="F127" s="425" t="s">
        <v>640</v>
      </c>
      <c r="G127" s="221"/>
      <c r="H127" s="756"/>
      <c r="I127" s="752"/>
      <c r="J127" s="199"/>
      <c r="K127" s="200">
        <v>0.1</v>
      </c>
      <c r="L127" s="200">
        <f t="shared" si="13"/>
        <v>0</v>
      </c>
      <c r="M127" s="201">
        <f t="shared" si="14"/>
        <v>0</v>
      </c>
      <c r="N127" s="426"/>
      <c r="O127" s="496"/>
      <c r="P127" s="200">
        <v>0</v>
      </c>
      <c r="Q127" s="339">
        <f t="shared" si="15"/>
        <v>0</v>
      </c>
      <c r="R127" s="201">
        <f t="shared" si="16"/>
        <v>0</v>
      </c>
      <c r="S127" s="432" t="e" cm="1">
        <f t="array" ref="S127">_xlfn.IFS(E127="Air",R127,E127="Sea",M127,E127="Air+Sea",M127+R127)</f>
        <v>#N/A</v>
      </c>
      <c r="T127" s="240"/>
      <c r="U127" s="36"/>
    </row>
    <row r="128" spans="1:21" ht="18.75" customHeight="1" x14ac:dyDescent="0.25">
      <c r="A128" s="483"/>
      <c r="B128" s="484"/>
      <c r="C128" s="484"/>
      <c r="D128" s="484"/>
      <c r="E128" s="484"/>
      <c r="F128" s="484"/>
      <c r="H128" s="484"/>
      <c r="I128" s="485"/>
      <c r="K128" s="867"/>
      <c r="L128" s="867"/>
      <c r="M128" s="168"/>
      <c r="N128" s="486"/>
      <c r="O128" s="232"/>
      <c r="P128" s="881"/>
      <c r="Q128" s="169"/>
      <c r="R128" s="169"/>
      <c r="S128" s="170"/>
      <c r="T128" s="240"/>
      <c r="U128" s="484"/>
    </row>
    <row r="129" spans="1:21" ht="18.75" customHeight="1" thickBot="1" x14ac:dyDescent="0.3">
      <c r="A129" s="487"/>
      <c r="B129" s="484"/>
      <c r="C129" s="484"/>
      <c r="D129" s="484"/>
      <c r="E129" s="484"/>
      <c r="F129" s="484"/>
      <c r="H129" s="484"/>
      <c r="I129" s="485"/>
      <c r="K129" s="867"/>
      <c r="L129" s="867"/>
      <c r="M129" s="168"/>
      <c r="N129" s="485"/>
      <c r="O129" s="231"/>
      <c r="P129" s="867"/>
      <c r="Q129" s="168"/>
      <c r="R129" s="168"/>
      <c r="S129" s="171"/>
      <c r="T129" s="240"/>
      <c r="U129" s="484"/>
    </row>
    <row r="130" spans="1:21" ht="50.25" customHeight="1" x14ac:dyDescent="0.25">
      <c r="A130" s="310"/>
      <c r="I130" s="160"/>
      <c r="J130" s="66" t="s">
        <v>486</v>
      </c>
      <c r="K130" s="243">
        <f>IF([2]Booking_SGN!$B$2="SGN",INDEX([2]!volume,MATCH($I$11,[2]!customer,0),MATCH([2]Booking_SGN!$C$3,[2]!week,0)),0)</f>
        <v>1</v>
      </c>
      <c r="L130" s="243">
        <f>SUM(L95:L129)</f>
        <v>768.35</v>
      </c>
      <c r="M130" s="243">
        <f>SUM(M95:M129)</f>
        <v>5478.5</v>
      </c>
      <c r="N130" s="160"/>
      <c r="O130" s="66" t="s">
        <v>486</v>
      </c>
      <c r="P130" s="882">
        <f>IF([2]Booking_SGN!$B$2="SGN",INDEX([2]!volume,MATCH($N$11,[2]!customer,0),MATCH([2]Booking_SGN!$C$3,[2]!week,0)),0)</f>
        <v>0</v>
      </c>
      <c r="Q130" s="882">
        <f>SUM(Q95:Q129)</f>
        <v>410</v>
      </c>
      <c r="R130" s="883">
        <f>SUM(R95:R129)</f>
        <v>0</v>
      </c>
      <c r="S130" s="884">
        <f t="shared" ref="S130:S135" si="17">R130+M130</f>
        <v>5478.5</v>
      </c>
      <c r="T130" s="246"/>
    </row>
    <row r="131" spans="1:21" ht="15.75" thickBot="1" x14ac:dyDescent="0.3">
      <c r="B131" s="311"/>
      <c r="I131" s="160"/>
      <c r="J131" s="67" t="s">
        <v>435</v>
      </c>
      <c r="K131" s="72"/>
      <c r="L131" s="72"/>
      <c r="M131" s="256">
        <f>M130*K130/40/3600</f>
        <v>3.8045138888888892E-2</v>
      </c>
      <c r="N131" s="160"/>
      <c r="O131" s="67" t="s">
        <v>435</v>
      </c>
      <c r="P131" s="885"/>
      <c r="Q131" s="885"/>
      <c r="R131" s="886">
        <f>R130*P130/40/3600</f>
        <v>0</v>
      </c>
      <c r="S131" s="887">
        <f t="shared" si="17"/>
        <v>3.8045138888888892E-2</v>
      </c>
      <c r="T131" s="255"/>
    </row>
    <row r="132" spans="1:21" x14ac:dyDescent="0.25">
      <c r="B132" s="311"/>
      <c r="I132" s="160"/>
      <c r="J132" s="69"/>
      <c r="N132" s="160"/>
      <c r="O132" s="69"/>
      <c r="R132" s="172"/>
      <c r="S132" s="172"/>
    </row>
    <row r="133" spans="1:21" ht="15.75" thickBot="1" x14ac:dyDescent="0.3">
      <c r="B133" s="311"/>
      <c r="I133" s="160"/>
      <c r="J133" s="69"/>
      <c r="N133" s="160"/>
      <c r="O133" s="69"/>
      <c r="R133" s="172"/>
      <c r="S133" s="172"/>
    </row>
    <row r="134" spans="1:21" ht="29.1" customHeight="1" x14ac:dyDescent="0.25">
      <c r="B134" s="311"/>
      <c r="I134" s="160"/>
      <c r="J134" s="66" t="s">
        <v>487</v>
      </c>
      <c r="K134" s="243">
        <f>IF([2]Booking_SGN!$B$2="SGN",INDEX([2]!volume,MATCH($I$11,[2]!customer,0),MATCH([2]Booking_SGN!$C$3,[2]!week,0)),0)</f>
        <v>1</v>
      </c>
      <c r="L134" s="243">
        <f>L130+L92</f>
        <v>9250</v>
      </c>
      <c r="M134" s="243">
        <f>M130+M92</f>
        <v>77911</v>
      </c>
      <c r="N134" s="160"/>
      <c r="O134" s="66" t="s">
        <v>487</v>
      </c>
      <c r="P134" s="243">
        <f>IF([2]Booking_SGN!$B$2="SGN",INDEX([2]!volume,MATCH($N$11,[2]!customer,0),MATCH([2]Booking_SGN!$C$3,[2]!week,0)),0)</f>
        <v>0</v>
      </c>
      <c r="Q134" s="243">
        <f>Q130+Q92</f>
        <v>15448.75</v>
      </c>
      <c r="R134" s="244">
        <f>R130+R92</f>
        <v>320</v>
      </c>
      <c r="S134" s="884">
        <f t="shared" si="17"/>
        <v>78231</v>
      </c>
      <c r="T134" s="257"/>
    </row>
    <row r="135" spans="1:21" ht="45.95" customHeight="1" thickBot="1" x14ac:dyDescent="0.3">
      <c r="B135" s="311"/>
      <c r="I135" s="160"/>
      <c r="J135" s="67" t="s">
        <v>488</v>
      </c>
      <c r="K135" s="72"/>
      <c r="L135" s="72"/>
      <c r="M135" s="256">
        <f>M131+M93</f>
        <v>0.54104861111111113</v>
      </c>
      <c r="N135" s="160"/>
      <c r="O135" s="67" t="s">
        <v>488</v>
      </c>
      <c r="P135" s="72"/>
      <c r="Q135" s="72"/>
      <c r="R135" s="254">
        <f>R131+R93</f>
        <v>0</v>
      </c>
      <c r="S135" s="887">
        <f t="shared" si="17"/>
        <v>0.54104861111111113</v>
      </c>
      <c r="T135" s="255"/>
    </row>
    <row r="136" spans="1:21" ht="15.75" thickBot="1" x14ac:dyDescent="0.3">
      <c r="I136" s="160"/>
      <c r="J136" s="69"/>
      <c r="N136" s="160"/>
      <c r="O136" s="69"/>
      <c r="R136" s="172"/>
      <c r="S136" s="172"/>
    </row>
    <row r="137" spans="1:21" x14ac:dyDescent="0.25">
      <c r="I137" s="160"/>
      <c r="J137" s="70" t="s">
        <v>489</v>
      </c>
      <c r="K137" s="872"/>
      <c r="L137" s="873"/>
      <c r="M137" s="873"/>
      <c r="N137" s="160"/>
      <c r="O137" s="70" t="s">
        <v>489</v>
      </c>
      <c r="P137" s="872"/>
      <c r="Q137" s="873"/>
      <c r="R137" s="888"/>
      <c r="S137" s="172"/>
    </row>
    <row r="138" spans="1:21" ht="30.75" thickBot="1" x14ac:dyDescent="0.3">
      <c r="I138" s="160"/>
      <c r="J138" s="71" t="s">
        <v>490</v>
      </c>
      <c r="K138" s="874"/>
      <c r="L138" s="875"/>
      <c r="M138" s="875"/>
      <c r="N138" s="160"/>
      <c r="O138" s="71" t="s">
        <v>490</v>
      </c>
      <c r="P138" s="874"/>
      <c r="Q138" s="875"/>
      <c r="R138" s="889"/>
      <c r="S138" s="165"/>
    </row>
    <row r="139" spans="1:21" ht="15.75" thickBot="1" x14ac:dyDescent="0.3">
      <c r="B139" s="128"/>
      <c r="C139" s="128"/>
      <c r="D139" s="128"/>
      <c r="I139" s="162"/>
      <c r="J139" s="145"/>
      <c r="K139" s="72"/>
      <c r="L139" s="72"/>
      <c r="M139" s="72"/>
      <c r="N139" s="162"/>
      <c r="O139" s="145"/>
      <c r="P139" s="72"/>
      <c r="Q139" s="72"/>
      <c r="R139" s="165"/>
      <c r="S139" s="890"/>
    </row>
  </sheetData>
  <sheetProtection algorithmName="SHA-512" hashValue="LRFhCJrtTG3UGSYr39jnoZ+k2Tos0JQxTeSUP5iCLmzqtKwWj9AhJUrrfy4BhsRkfQt5c4hEBEw6vpfRyYzkqg==" saltValue="xE1eqgRFpUp0rJU7ciNboQ==" spinCount="100000" sheet="1" objects="1" scenarios="1" insertRows="0" sort="0" autoFilter="0"/>
  <autoFilter ref="A12:V90" xr:uid="{68406C66-ABFF-4C11-A4F7-AF4A70518309}"/>
  <mergeCells count="18">
    <mergeCell ref="I11:M11"/>
    <mergeCell ref="A10:S10"/>
    <mergeCell ref="N11:R11"/>
    <mergeCell ref="B21:B22"/>
    <mergeCell ref="B26:B27"/>
    <mergeCell ref="A13:A18"/>
    <mergeCell ref="A95:A127"/>
    <mergeCell ref="B40:B41"/>
    <mergeCell ref="B44:B45"/>
    <mergeCell ref="B57:B58"/>
    <mergeCell ref="B64:B65"/>
    <mergeCell ref="A73:A76"/>
    <mergeCell ref="B74:B75"/>
    <mergeCell ref="B68:B70"/>
    <mergeCell ref="A19:A45"/>
    <mergeCell ref="A46:A72"/>
    <mergeCell ref="A77:A90"/>
    <mergeCell ref="B33:B34"/>
  </mergeCells>
  <conditionalFormatting sqref="H95:H110 H114:H120">
    <cfRule type="notContainsBlanks" dxfId="36" priority="2">
      <formula>LEN(TRIM(H95))&gt;0</formula>
    </cfRule>
  </conditionalFormatting>
  <conditionalFormatting sqref="I13:I14">
    <cfRule type="notContainsBlanks" dxfId="35" priority="3">
      <formula>LEN(TRIM(I13))&gt;0</formula>
    </cfRule>
  </conditionalFormatting>
  <conditionalFormatting sqref="I20:I29 N24">
    <cfRule type="notContainsBlanks" dxfId="34" priority="7">
      <formula>LEN(TRIM(I20))&gt;0</formula>
    </cfRule>
  </conditionalFormatting>
  <conditionalFormatting sqref="I44:I59">
    <cfRule type="notContainsBlanks" dxfId="33" priority="5">
      <formula>LEN(TRIM(I44))&gt;0</formula>
    </cfRule>
  </conditionalFormatting>
  <conditionalFormatting sqref="N13 N20:N22 I31:I34 I39:I41">
    <cfRule type="notContainsBlanks" dxfId="32" priority="16">
      <formula>LEN(TRIM(I13))&gt;0</formula>
    </cfRule>
  </conditionalFormatting>
  <conditionalFormatting sqref="N31:N78 I63:I94">
    <cfRule type="notContainsBlanks" dxfId="31" priority="4">
      <formula>LEN(TRIM(I31))&gt;0</formula>
    </cfRule>
  </conditionalFormatting>
  <conditionalFormatting sqref="N81:N129 I128:I129">
    <cfRule type="notContainsBlanks" dxfId="30" priority="1">
      <formula>LEN(TRIM(I81))&gt;0</formula>
    </cfRule>
  </conditionalFormatting>
  <dataValidations count="4">
    <dataValidation type="list" allowBlank="1" showInputMessage="1" showErrorMessage="1" sqref="C136 C140:C1048576 C11 C129:C130" xr:uid="{7ADEF131-01F8-47E2-9802-6AAF6B5AD963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2:C135 B5:B8" xr:uid="{818A2E7E-3B2D-4802-99B3-BCAB5FE4819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2:F136 E11:E1048576 D5:E8" xr:uid="{C45AB48D-A6BF-47B2-AA6B-67B93BF581CC}">
      <formula1>"Air,Sea,Air+Sea"</formula1>
    </dataValidation>
    <dataValidation type="list" allowBlank="1" showInputMessage="1" showErrorMessage="1" sqref="C12:C128" xr:uid="{582C2B0B-E6AF-4491-8D22-6EBA42F4595B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4F52-960B-4361-A536-5D2C6F9AA9CA}">
  <sheetPr codeName="Sheet18">
    <tabColor rgb="FF92D050"/>
  </sheetPr>
  <dimension ref="A1:U139"/>
  <sheetViews>
    <sheetView showGridLines="0" topLeftCell="A88" zoomScale="55" zoomScaleNormal="55" workbookViewId="0">
      <selection activeCell="P95" sqref="P95:P127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4" style="36" customWidth="1"/>
    <col min="4" max="4" width="50.7109375" style="36" customWidth="1"/>
    <col min="5" max="5" width="8.42578125" style="36" customWidth="1"/>
    <col min="6" max="6" width="11.5703125" style="36" customWidth="1"/>
    <col min="7" max="7" width="8.85546875" style="141" customWidth="1"/>
    <col min="8" max="8" width="39.42578125" style="311" customWidth="1"/>
    <col min="9" max="9" width="23.28515625" style="195" customWidth="1"/>
    <col min="10" max="10" width="13.28515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2" style="195" customWidth="1"/>
    <col min="15" max="15" width="12" style="151" customWidth="1"/>
    <col min="16" max="18" width="12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5.75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24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143" t="str">
        <f>_xlfn.CONCAT($A$10," ","-"," ","Sea")</f>
        <v>LIIWWR - Sea</v>
      </c>
      <c r="J11" s="1144"/>
      <c r="K11" s="1144"/>
      <c r="L11" s="1144"/>
      <c r="M11" s="1145"/>
      <c r="N11" s="1066" t="str">
        <f>_xlfn.CONCAT($A$10," ","-"," ","Air")</f>
        <v>LIIWWR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761" t="s">
        <v>363</v>
      </c>
      <c r="I12" s="762" t="s">
        <v>364</v>
      </c>
      <c r="J12" s="669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ht="30" x14ac:dyDescent="0.25">
      <c r="A13" s="1130" t="s">
        <v>369</v>
      </c>
      <c r="B13" s="387" t="s">
        <v>115</v>
      </c>
      <c r="C13" s="175" t="s">
        <v>153</v>
      </c>
      <c r="D13" s="763" t="s">
        <v>670</v>
      </c>
      <c r="E13" s="175" t="s">
        <v>11</v>
      </c>
      <c r="F13" s="175">
        <v>60</v>
      </c>
      <c r="G13" s="176">
        <v>45</v>
      </c>
      <c r="H13" s="591" t="s">
        <v>590</v>
      </c>
      <c r="I13" s="621"/>
      <c r="J13" s="62">
        <v>0.25</v>
      </c>
      <c r="K13" s="177">
        <v>0.25</v>
      </c>
      <c r="L13" s="177">
        <f t="shared" ref="L13" si="0">IF(C13="APLL BK",G13,G13*J13)</f>
        <v>45</v>
      </c>
      <c r="M13" s="178">
        <f t="shared" ref="M13" si="1">IFERROR(IF(OR(E13="Sea",E13="Air+Sea"),IF(C13="APLL BK",G13*IF(I13="",1,I13),L13/K13*IF(I13="",1,I13)),0),0)</f>
        <v>45</v>
      </c>
      <c r="N13" s="619"/>
      <c r="O13" s="490"/>
      <c r="P13" s="202">
        <v>0</v>
      </c>
      <c r="Q13" s="336">
        <f t="shared" ref="Q13" si="2">IF(C13="APLL BK",G13,G13*O13)</f>
        <v>45</v>
      </c>
      <c r="R13" s="203">
        <f t="shared" ref="R13" si="3">IFERROR(IF(OR(E13="Air",E13="Air+Sea"),IF(C13="APLL BK",G13*IF(N13="",1,N13),Q13/P13*IF(N13="",1,N13)),0),0)</f>
        <v>0</v>
      </c>
      <c r="S13" s="369" cm="1">
        <f t="array" ref="S13">_xlfn.IFS(E13="Air",R13,E13="Sea",M13,E13="Air+Sea",M13+R13)</f>
        <v>45</v>
      </c>
      <c r="T13" s="240"/>
    </row>
    <row r="14" spans="1:21" x14ac:dyDescent="0.25">
      <c r="A14" s="1131"/>
      <c r="B14" s="390" t="s">
        <v>370</v>
      </c>
      <c r="C14" s="92" t="s">
        <v>311</v>
      </c>
      <c r="D14" s="92" t="s">
        <v>371</v>
      </c>
      <c r="E14" s="92" t="s">
        <v>11</v>
      </c>
      <c r="F14" s="92"/>
      <c r="G14" s="93">
        <v>75</v>
      </c>
      <c r="H14" s="736"/>
      <c r="I14" s="402"/>
      <c r="J14" s="116">
        <v>0.25</v>
      </c>
      <c r="K14" s="117">
        <v>0.25</v>
      </c>
      <c r="L14" s="117">
        <f t="shared" ref="L14:L77" si="4">IF(C14="APLL BK",G14,G14*J14)</f>
        <v>18.75</v>
      </c>
      <c r="M14" s="120">
        <f t="shared" ref="M14:M77" si="5">IFERROR(IF(OR(E14="Sea",E14="Air+Sea"),IF(C14="APLL BK",G14*IF(I14="",1,I14),L14/K14*IF(I14="",1,I14)),0),0)</f>
        <v>75</v>
      </c>
      <c r="N14" s="186"/>
      <c r="O14" s="442"/>
      <c r="P14" s="118">
        <v>0</v>
      </c>
      <c r="Q14" s="118">
        <f t="shared" ref="Q14:Q77" si="6">IF(C14="APLL BK",G14,G14*O14)</f>
        <v>0</v>
      </c>
      <c r="R14" s="125">
        <f t="shared" ref="R14:R77" si="7">IFERROR(IF(OR(E14="Air",E14="Air+Sea"),IF(C14="APLL BK",G14*IF(N14="",1,N14),Q14/P14*IF(N14="",1,N14)),0),0)</f>
        <v>0</v>
      </c>
      <c r="S14" s="694" cm="1">
        <f t="array" ref="S14">_xlfn.IFS(E14="Air",R14,E14="Sea",M14,E14="Air+Sea",M14+R14)</f>
        <v>75</v>
      </c>
      <c r="T14" s="240"/>
    </row>
    <row r="15" spans="1:21" x14ac:dyDescent="0.25">
      <c r="A15" s="1131"/>
      <c r="B15" s="390"/>
      <c r="C15" s="92" t="s">
        <v>153</v>
      </c>
      <c r="D15" s="92" t="s">
        <v>372</v>
      </c>
      <c r="E15" s="92" t="s">
        <v>11</v>
      </c>
      <c r="F15" s="92"/>
      <c r="G15" s="93">
        <v>15</v>
      </c>
      <c r="H15" s="736"/>
      <c r="I15" s="402"/>
      <c r="J15" s="116">
        <v>0.25</v>
      </c>
      <c r="K15" s="117">
        <v>0.25</v>
      </c>
      <c r="L15" s="117">
        <f t="shared" si="4"/>
        <v>15</v>
      </c>
      <c r="M15" s="120">
        <f t="shared" si="5"/>
        <v>15</v>
      </c>
      <c r="N15" s="186"/>
      <c r="O15" s="442"/>
      <c r="P15" s="118">
        <v>0</v>
      </c>
      <c r="Q15" s="118">
        <f t="shared" si="6"/>
        <v>15</v>
      </c>
      <c r="R15" s="125">
        <f t="shared" si="7"/>
        <v>0</v>
      </c>
      <c r="S15" s="694" cm="1">
        <f t="array" ref="S15">_xlfn.IFS(E15="Air",R15,E15="Sea",M15,E15="Air+Sea",M15+R15)</f>
        <v>15</v>
      </c>
      <c r="T15" s="240"/>
    </row>
    <row r="16" spans="1:21" x14ac:dyDescent="0.25">
      <c r="A16" s="1131"/>
      <c r="B16" s="390"/>
      <c r="C16" s="92" t="s">
        <v>153</v>
      </c>
      <c r="D16" s="92" t="s">
        <v>373</v>
      </c>
      <c r="E16" s="92" t="s">
        <v>11</v>
      </c>
      <c r="F16" s="92"/>
      <c r="G16" s="93">
        <v>60</v>
      </c>
      <c r="H16" s="736"/>
      <c r="I16" s="402"/>
      <c r="J16" s="116">
        <v>0.25</v>
      </c>
      <c r="K16" s="117">
        <v>0.25</v>
      </c>
      <c r="L16" s="117">
        <f t="shared" si="4"/>
        <v>60</v>
      </c>
      <c r="M16" s="120">
        <f t="shared" si="5"/>
        <v>60</v>
      </c>
      <c r="N16" s="186"/>
      <c r="O16" s="442"/>
      <c r="P16" s="118">
        <v>0</v>
      </c>
      <c r="Q16" s="118">
        <f t="shared" si="6"/>
        <v>60</v>
      </c>
      <c r="R16" s="125">
        <f t="shared" si="7"/>
        <v>0</v>
      </c>
      <c r="S16" s="694" cm="1">
        <f t="array" ref="S16">_xlfn.IFS(E16="Air",R16,E16="Sea",M16,E16="Air+Sea",M16+R16)</f>
        <v>60</v>
      </c>
      <c r="T16" s="240"/>
    </row>
    <row r="17" spans="1:20" x14ac:dyDescent="0.25">
      <c r="A17" s="1131"/>
      <c r="B17" s="390"/>
      <c r="C17" s="92" t="s">
        <v>311</v>
      </c>
      <c r="D17" s="92" t="s">
        <v>374</v>
      </c>
      <c r="E17" s="92" t="s">
        <v>11</v>
      </c>
      <c r="F17" s="92">
        <v>240</v>
      </c>
      <c r="G17" s="93">
        <v>240</v>
      </c>
      <c r="H17" s="736"/>
      <c r="I17" s="402"/>
      <c r="J17" s="116">
        <v>0.25</v>
      </c>
      <c r="K17" s="117">
        <v>0.25</v>
      </c>
      <c r="L17" s="117">
        <f t="shared" si="4"/>
        <v>60</v>
      </c>
      <c r="M17" s="120">
        <f t="shared" si="5"/>
        <v>240</v>
      </c>
      <c r="N17" s="186"/>
      <c r="O17" s="442"/>
      <c r="P17" s="118">
        <v>0</v>
      </c>
      <c r="Q17" s="118">
        <f t="shared" si="6"/>
        <v>0</v>
      </c>
      <c r="R17" s="125">
        <f t="shared" si="7"/>
        <v>0</v>
      </c>
      <c r="S17" s="694" cm="1">
        <f t="array" ref="S17">_xlfn.IFS(E17="Air",R17,E17="Sea",M17,E17="Air+Sea",M17+R17)</f>
        <v>240</v>
      </c>
      <c r="T17" s="240"/>
    </row>
    <row r="18" spans="1:20" ht="15.75" thickBot="1" x14ac:dyDescent="0.3">
      <c r="A18" s="1132"/>
      <c r="B18" s="390"/>
      <c r="C18" s="92" t="s">
        <v>311</v>
      </c>
      <c r="D18" s="92" t="s">
        <v>375</v>
      </c>
      <c r="E18" s="92" t="s">
        <v>11</v>
      </c>
      <c r="F18" s="92">
        <v>60</v>
      </c>
      <c r="G18" s="93">
        <v>60</v>
      </c>
      <c r="H18" s="736"/>
      <c r="I18" s="402"/>
      <c r="J18" s="116">
        <v>0.25</v>
      </c>
      <c r="K18" s="117">
        <v>0.25</v>
      </c>
      <c r="L18" s="117">
        <f t="shared" si="4"/>
        <v>15</v>
      </c>
      <c r="M18" s="120">
        <f t="shared" si="5"/>
        <v>60</v>
      </c>
      <c r="N18" s="186"/>
      <c r="O18" s="442"/>
      <c r="P18" s="118">
        <v>0</v>
      </c>
      <c r="Q18" s="118">
        <f t="shared" si="6"/>
        <v>0</v>
      </c>
      <c r="R18" s="125">
        <f t="shared" si="7"/>
        <v>0</v>
      </c>
      <c r="S18" s="694" cm="1">
        <f t="array" ref="S18">_xlfn.IFS(E18="Air",R18,E18="Sea",M18,E18="Air+Sea",M18+R18)</f>
        <v>60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760" t="s">
        <v>159</v>
      </c>
      <c r="E19" s="92" t="s">
        <v>11</v>
      </c>
      <c r="F19" s="92">
        <v>120</v>
      </c>
      <c r="G19" s="93">
        <v>540</v>
      </c>
      <c r="H19" s="506"/>
      <c r="I19" s="624"/>
      <c r="J19" s="116">
        <v>0.25</v>
      </c>
      <c r="K19" s="117">
        <v>0.25</v>
      </c>
      <c r="L19" s="117">
        <f t="shared" si="4"/>
        <v>135</v>
      </c>
      <c r="M19" s="120">
        <f t="shared" si="5"/>
        <v>540</v>
      </c>
      <c r="N19" s="187"/>
      <c r="O19" s="442"/>
      <c r="P19" s="118">
        <v>0</v>
      </c>
      <c r="Q19" s="118">
        <f t="shared" si="6"/>
        <v>0</v>
      </c>
      <c r="R19" s="125">
        <f t="shared" si="7"/>
        <v>0</v>
      </c>
      <c r="S19" s="370" cm="1">
        <f t="array" ref="S19">_xlfn.IFS(E19="Air",R19,E19="Sea",M19,E19="Air+Sea",M19+R19)</f>
        <v>540</v>
      </c>
      <c r="T19" s="240"/>
    </row>
    <row r="20" spans="1:20" ht="25.5" customHeight="1" x14ac:dyDescent="0.25">
      <c r="A20" s="1131"/>
      <c r="B20" s="394"/>
      <c r="C20" s="97" t="s">
        <v>377</v>
      </c>
      <c r="D20" s="97" t="s">
        <v>680</v>
      </c>
      <c r="E20" s="97" t="s">
        <v>11</v>
      </c>
      <c r="F20" s="97">
        <v>75</v>
      </c>
      <c r="G20" s="98">
        <v>75</v>
      </c>
      <c r="H20" s="516" t="s">
        <v>681</v>
      </c>
      <c r="I20" s="735"/>
      <c r="J20" s="65">
        <v>0.25</v>
      </c>
      <c r="K20" s="121">
        <v>0.25</v>
      </c>
      <c r="L20" s="121">
        <f t="shared" si="4"/>
        <v>18.75</v>
      </c>
      <c r="M20" s="447">
        <f t="shared" si="5"/>
        <v>75</v>
      </c>
      <c r="N20" s="187"/>
      <c r="O20" s="442"/>
      <c r="P20" s="118">
        <v>0</v>
      </c>
      <c r="Q20" s="118">
        <f t="shared" si="6"/>
        <v>0</v>
      </c>
      <c r="R20" s="125">
        <f t="shared" si="7"/>
        <v>0</v>
      </c>
      <c r="S20" s="371" cm="1">
        <f t="array" ref="S20">_xlfn.IFS(E20="Air",R20,E20="Sea",M20,E20="Air+Sea",M20+R20)</f>
        <v>75</v>
      </c>
      <c r="T20" s="240"/>
    </row>
    <row r="21" spans="1:20" x14ac:dyDescent="0.25">
      <c r="A21" s="1131"/>
      <c r="B21" s="1072" t="s">
        <v>144</v>
      </c>
      <c r="C21" s="99" t="s">
        <v>377</v>
      </c>
      <c r="D21" s="99" t="s">
        <v>378</v>
      </c>
      <c r="E21" s="99"/>
      <c r="F21" s="99"/>
      <c r="G21" s="100"/>
      <c r="H21" s="509"/>
      <c r="I21" s="186"/>
      <c r="J21" s="124"/>
      <c r="K21" s="136">
        <v>0.25</v>
      </c>
      <c r="L21" s="136">
        <f t="shared" si="4"/>
        <v>0</v>
      </c>
      <c r="M21" s="125">
        <f t="shared" si="5"/>
        <v>0</v>
      </c>
      <c r="N21" s="186"/>
      <c r="O21" s="442"/>
      <c r="P21" s="118">
        <v>0</v>
      </c>
      <c r="Q21" s="118">
        <f t="shared" si="6"/>
        <v>0</v>
      </c>
      <c r="R21" s="125">
        <f t="shared" si="7"/>
        <v>0</v>
      </c>
      <c r="S21" s="372" t="e" cm="1">
        <f t="array" ref="S21">_xlfn.IFS(E21="Air",R21,E21="Sea",M21,E21="Air+Sea",M21+R21)</f>
        <v>#N/A</v>
      </c>
      <c r="T21" s="240"/>
    </row>
    <row r="22" spans="1:20" ht="30" x14ac:dyDescent="0.25">
      <c r="A22" s="1131"/>
      <c r="B22" s="1072"/>
      <c r="C22" s="92" t="s">
        <v>407</v>
      </c>
      <c r="D22" s="92" t="s">
        <v>146</v>
      </c>
      <c r="E22" s="92" t="s">
        <v>11</v>
      </c>
      <c r="F22" s="92">
        <v>405</v>
      </c>
      <c r="G22" s="93">
        <v>240</v>
      </c>
      <c r="H22" s="520" t="s">
        <v>690</v>
      </c>
      <c r="I22" s="622"/>
      <c r="J22" s="116">
        <v>0.25</v>
      </c>
      <c r="K22" s="117">
        <v>0.25</v>
      </c>
      <c r="L22" s="117">
        <f t="shared" si="4"/>
        <v>60</v>
      </c>
      <c r="M22" s="120">
        <f t="shared" si="5"/>
        <v>240</v>
      </c>
      <c r="N22" s="186"/>
      <c r="O22" s="442"/>
      <c r="P22" s="118">
        <v>0</v>
      </c>
      <c r="Q22" s="118">
        <f t="shared" si="6"/>
        <v>0</v>
      </c>
      <c r="R22" s="125">
        <f t="shared" si="7"/>
        <v>0</v>
      </c>
      <c r="S22" s="370" cm="1">
        <f t="array" ref="S22">_xlfn.IFS(E22="Air",R22,E22="Sea",M22,E22="Air+Sea",M22+R22)</f>
        <v>240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176</v>
      </c>
      <c r="E23" s="92" t="s">
        <v>11</v>
      </c>
      <c r="F23" s="94">
        <v>300</v>
      </c>
      <c r="G23" s="95">
        <v>300</v>
      </c>
      <c r="H23" s="506"/>
      <c r="I23" s="588"/>
      <c r="J23" s="116">
        <v>0.25</v>
      </c>
      <c r="K23" s="117">
        <v>0.25</v>
      </c>
      <c r="L23" s="117">
        <f t="shared" si="4"/>
        <v>75</v>
      </c>
      <c r="M23" s="120">
        <f t="shared" si="5"/>
        <v>300</v>
      </c>
      <c r="N23" s="188"/>
      <c r="O23" s="442"/>
      <c r="P23" s="118">
        <v>0</v>
      </c>
      <c r="Q23" s="118">
        <f t="shared" si="6"/>
        <v>0</v>
      </c>
      <c r="R23" s="125">
        <f t="shared" si="7"/>
        <v>0</v>
      </c>
      <c r="S23" s="370" cm="1">
        <f t="array" ref="S23">_xlfn.IFS(E23="Air",R23,E23="Sea",M23,E23="Air+Sea",M23+R23)</f>
        <v>300</v>
      </c>
      <c r="T23" s="240"/>
    </row>
    <row r="24" spans="1:20" ht="30" x14ac:dyDescent="0.25">
      <c r="A24" s="1131"/>
      <c r="B24" s="479" t="s">
        <v>492</v>
      </c>
      <c r="C24" s="102" t="s">
        <v>407</v>
      </c>
      <c r="D24" s="102" t="s">
        <v>493</v>
      </c>
      <c r="E24" s="97" t="s">
        <v>11</v>
      </c>
      <c r="F24" s="102">
        <v>360</v>
      </c>
      <c r="G24" s="96">
        <v>360</v>
      </c>
      <c r="H24" s="516"/>
      <c r="I24" s="627">
        <v>0.5</v>
      </c>
      <c r="J24" s="65">
        <v>0.25</v>
      </c>
      <c r="K24" s="121">
        <v>0.25</v>
      </c>
      <c r="L24" s="121">
        <f t="shared" si="4"/>
        <v>90</v>
      </c>
      <c r="M24" s="122">
        <f t="shared" si="5"/>
        <v>180</v>
      </c>
      <c r="N24" s="734"/>
      <c r="O24" s="493"/>
      <c r="P24" s="136">
        <v>0</v>
      </c>
      <c r="Q24" s="450">
        <f t="shared" si="6"/>
        <v>0</v>
      </c>
      <c r="R24" s="446">
        <f t="shared" si="7"/>
        <v>0</v>
      </c>
      <c r="S24" s="371" cm="1">
        <f t="array" ref="S24">_xlfn.IFS(E24="Air",R24,E24="Sea",M24,E24="Air+Sea",M24+R24)</f>
        <v>180</v>
      </c>
      <c r="T24" s="240"/>
    </row>
    <row r="25" spans="1:20" ht="21.75" customHeight="1" x14ac:dyDescent="0.25">
      <c r="A25" s="1131"/>
      <c r="B25" s="390" t="s">
        <v>134</v>
      </c>
      <c r="C25" s="92" t="s">
        <v>135</v>
      </c>
      <c r="D25" s="92" t="s">
        <v>136</v>
      </c>
      <c r="E25" s="92" t="s">
        <v>11</v>
      </c>
      <c r="F25" s="92">
        <v>350</v>
      </c>
      <c r="G25" s="93">
        <v>350</v>
      </c>
      <c r="H25" s="715" t="s">
        <v>675</v>
      </c>
      <c r="I25" s="622"/>
      <c r="J25" s="116">
        <v>0.25</v>
      </c>
      <c r="K25" s="117">
        <v>0.25</v>
      </c>
      <c r="L25" s="117">
        <f t="shared" si="4"/>
        <v>87.5</v>
      </c>
      <c r="M25" s="120">
        <f t="shared" si="5"/>
        <v>350</v>
      </c>
      <c r="N25" s="186"/>
      <c r="O25" s="442"/>
      <c r="P25" s="118">
        <v>0</v>
      </c>
      <c r="Q25" s="118">
        <f t="shared" si="6"/>
        <v>0</v>
      </c>
      <c r="R25" s="125">
        <f t="shared" si="7"/>
        <v>0</v>
      </c>
      <c r="S25" s="370" cm="1">
        <f t="array" ref="S25">_xlfn.IFS(E25="Air",R25,E25="Sea",M25,E25="Air+Sea",M25+R25)</f>
        <v>350</v>
      </c>
      <c r="T25" s="240"/>
    </row>
    <row r="26" spans="1:20" x14ac:dyDescent="0.25">
      <c r="A26" s="1131"/>
      <c r="B26" s="1133" t="s">
        <v>498</v>
      </c>
      <c r="C26" s="94" t="s">
        <v>183</v>
      </c>
      <c r="D26" s="94" t="s">
        <v>392</v>
      </c>
      <c r="E26" s="92" t="s">
        <v>11</v>
      </c>
      <c r="F26" s="94"/>
      <c r="G26" s="95">
        <v>60</v>
      </c>
      <c r="H26" s="506"/>
      <c r="I26" s="588"/>
      <c r="J26" s="116">
        <v>0.25</v>
      </c>
      <c r="K26" s="117">
        <v>0.25</v>
      </c>
      <c r="L26" s="117">
        <f t="shared" si="4"/>
        <v>15</v>
      </c>
      <c r="M26" s="120">
        <f t="shared" si="5"/>
        <v>60</v>
      </c>
      <c r="N26" s="188"/>
      <c r="O26" s="442"/>
      <c r="P26" s="118">
        <v>0</v>
      </c>
      <c r="Q26" s="118">
        <f t="shared" si="6"/>
        <v>0</v>
      </c>
      <c r="R26" s="125">
        <f t="shared" si="7"/>
        <v>0</v>
      </c>
      <c r="S26" s="370" cm="1">
        <f t="array" ref="S26">_xlfn.IFS(E26="Air",R26,E26="Sea",M26,E26="Air+Sea",M26+R26)</f>
        <v>60</v>
      </c>
      <c r="T26" s="240"/>
    </row>
    <row r="27" spans="1:20" x14ac:dyDescent="0.25">
      <c r="A27" s="1131"/>
      <c r="B27" s="1133"/>
      <c r="C27" s="94" t="s">
        <v>387</v>
      </c>
      <c r="D27" s="94" t="s">
        <v>205</v>
      </c>
      <c r="E27" s="92" t="s">
        <v>11</v>
      </c>
      <c r="F27" s="94"/>
      <c r="G27" s="95">
        <v>300</v>
      </c>
      <c r="H27" s="506"/>
      <c r="I27" s="588"/>
      <c r="J27" s="116">
        <v>0.25</v>
      </c>
      <c r="K27" s="117">
        <v>0.25</v>
      </c>
      <c r="L27" s="117">
        <f t="shared" si="4"/>
        <v>75</v>
      </c>
      <c r="M27" s="120">
        <f t="shared" si="5"/>
        <v>300</v>
      </c>
      <c r="N27" s="188"/>
      <c r="O27" s="442"/>
      <c r="P27" s="118">
        <v>0</v>
      </c>
      <c r="Q27" s="118">
        <f t="shared" si="6"/>
        <v>0</v>
      </c>
      <c r="R27" s="125">
        <f t="shared" si="7"/>
        <v>0</v>
      </c>
      <c r="S27" s="370" cm="1">
        <f t="array" ref="S27">_xlfn.IFS(E27="Air",R27,E27="Sea",M27,E27="Air+Sea",M27+R27)</f>
        <v>300</v>
      </c>
      <c r="T27" s="240"/>
    </row>
    <row r="28" spans="1:20" ht="18" customHeight="1" x14ac:dyDescent="0.25">
      <c r="A28" s="1131"/>
      <c r="B28" s="472" t="s">
        <v>182</v>
      </c>
      <c r="C28" s="94" t="s">
        <v>183</v>
      </c>
      <c r="D28" s="94" t="s">
        <v>185</v>
      </c>
      <c r="E28" s="92" t="s">
        <v>11</v>
      </c>
      <c r="F28" s="94"/>
      <c r="G28" s="95">
        <v>70</v>
      </c>
      <c r="H28" s="506"/>
      <c r="I28" s="588"/>
      <c r="J28" s="116">
        <v>0.25</v>
      </c>
      <c r="K28" s="117">
        <v>0.25</v>
      </c>
      <c r="L28" s="117">
        <f t="shared" si="4"/>
        <v>17.5</v>
      </c>
      <c r="M28" s="120">
        <f t="shared" si="5"/>
        <v>70</v>
      </c>
      <c r="N28" s="188"/>
      <c r="O28" s="442"/>
      <c r="P28" s="118">
        <v>0</v>
      </c>
      <c r="Q28" s="118">
        <f t="shared" si="6"/>
        <v>0</v>
      </c>
      <c r="R28" s="125">
        <f t="shared" si="7"/>
        <v>0</v>
      </c>
      <c r="S28" s="370" cm="1">
        <f t="array" ref="S28">_xlfn.IFS(E28="Air",R28,E28="Sea",M28,E28="Air+Sea",M28+R28)</f>
        <v>70</v>
      </c>
      <c r="T28" s="240"/>
    </row>
    <row r="29" spans="1:20" ht="18" customHeight="1" x14ac:dyDescent="0.25">
      <c r="A29" s="1131"/>
      <c r="B29" s="472" t="s">
        <v>126</v>
      </c>
      <c r="C29" s="94" t="s">
        <v>311</v>
      </c>
      <c r="D29" s="94" t="s">
        <v>127</v>
      </c>
      <c r="E29" s="92" t="s">
        <v>11</v>
      </c>
      <c r="F29" s="94"/>
      <c r="G29" s="95">
        <v>120</v>
      </c>
      <c r="H29" s="506" t="s">
        <v>594</v>
      </c>
      <c r="I29" s="588"/>
      <c r="J29" s="116">
        <v>0.25</v>
      </c>
      <c r="K29" s="117">
        <v>0.25</v>
      </c>
      <c r="L29" s="117">
        <f t="shared" si="4"/>
        <v>30</v>
      </c>
      <c r="M29" s="120">
        <f t="shared" si="5"/>
        <v>120</v>
      </c>
      <c r="N29" s="188"/>
      <c r="O29" s="442"/>
      <c r="P29" s="118">
        <v>0</v>
      </c>
      <c r="Q29" s="118">
        <f t="shared" si="6"/>
        <v>0</v>
      </c>
      <c r="R29" s="125">
        <f t="shared" si="7"/>
        <v>0</v>
      </c>
      <c r="S29" s="370" cm="1">
        <f t="array" ref="S29">_xlfn.IFS(E29="Air",R29,E29="Sea",M29,E29="Air+Sea",M29+R29)</f>
        <v>120</v>
      </c>
      <c r="T29" s="240"/>
    </row>
    <row r="30" spans="1:20" ht="20.25" customHeight="1" x14ac:dyDescent="0.25">
      <c r="A30" s="1131"/>
      <c r="B30" s="399" t="s">
        <v>500</v>
      </c>
      <c r="C30" s="99" t="s">
        <v>153</v>
      </c>
      <c r="D30" s="99" t="s">
        <v>501</v>
      </c>
      <c r="E30" s="99"/>
      <c r="F30" s="99"/>
      <c r="G30" s="100">
        <v>5</v>
      </c>
      <c r="H30" s="717"/>
      <c r="I30" s="404"/>
      <c r="J30" s="489"/>
      <c r="K30" s="642">
        <v>0.25</v>
      </c>
      <c r="L30" s="642">
        <f t="shared" si="4"/>
        <v>5</v>
      </c>
      <c r="M30" s="692">
        <f t="shared" si="5"/>
        <v>0</v>
      </c>
      <c r="N30" s="404"/>
      <c r="O30" s="489"/>
      <c r="P30" s="642">
        <v>0</v>
      </c>
      <c r="Q30" s="642">
        <f t="shared" si="6"/>
        <v>5</v>
      </c>
      <c r="R30" s="692">
        <f t="shared" si="7"/>
        <v>0</v>
      </c>
      <c r="S30" s="695" t="e" cm="1">
        <f t="array" ref="S30">_xlfn.IFS(E30="Air",R30,E30="Sea",M30,E30="Air+Sea",M30+R30)</f>
        <v>#N/A</v>
      </c>
    </row>
    <row r="31" spans="1:20" ht="20.25" customHeight="1" x14ac:dyDescent="0.25">
      <c r="A31" s="1131"/>
      <c r="B31" s="394" t="s">
        <v>558</v>
      </c>
      <c r="C31" s="97" t="s">
        <v>387</v>
      </c>
      <c r="D31" s="97" t="s">
        <v>503</v>
      </c>
      <c r="E31" s="97" t="s">
        <v>11</v>
      </c>
      <c r="F31" s="97"/>
      <c r="G31" s="98">
        <v>360</v>
      </c>
      <c r="H31" s="516"/>
      <c r="I31" s="623">
        <v>0.75</v>
      </c>
      <c r="J31" s="65">
        <v>0.25</v>
      </c>
      <c r="K31" s="121">
        <v>0.25</v>
      </c>
      <c r="L31" s="121">
        <f t="shared" si="4"/>
        <v>90</v>
      </c>
      <c r="M31" s="122">
        <f t="shared" si="5"/>
        <v>270</v>
      </c>
      <c r="N31" s="186"/>
      <c r="O31" s="442"/>
      <c r="P31" s="118">
        <v>0</v>
      </c>
      <c r="Q31" s="118">
        <f t="shared" si="6"/>
        <v>0</v>
      </c>
      <c r="R31" s="125">
        <f t="shared" si="7"/>
        <v>0</v>
      </c>
      <c r="S31" s="371" cm="1">
        <f t="array" ref="S31">_xlfn.IFS(E31="Air",R31,E31="Sea",M31,E31="Air+Sea",M31+R31)</f>
        <v>270</v>
      </c>
    </row>
    <row r="32" spans="1:20" x14ac:dyDescent="0.25">
      <c r="A32" s="1131"/>
      <c r="B32" s="472" t="s">
        <v>383</v>
      </c>
      <c r="C32" s="92" t="s">
        <v>183</v>
      </c>
      <c r="D32" s="94" t="s">
        <v>167</v>
      </c>
      <c r="E32" s="92" t="s">
        <v>11</v>
      </c>
      <c r="F32" s="94">
        <v>240</v>
      </c>
      <c r="G32" s="95">
        <v>560</v>
      </c>
      <c r="H32" s="506"/>
      <c r="I32" s="625">
        <v>0.3</v>
      </c>
      <c r="J32" s="116">
        <v>0.25</v>
      </c>
      <c r="K32" s="117">
        <v>0.25</v>
      </c>
      <c r="L32" s="117">
        <f t="shared" si="4"/>
        <v>140</v>
      </c>
      <c r="M32" s="120">
        <f t="shared" si="5"/>
        <v>168</v>
      </c>
      <c r="N32" s="189"/>
      <c r="O32" s="442"/>
      <c r="P32" s="118">
        <v>0</v>
      </c>
      <c r="Q32" s="118">
        <f t="shared" si="6"/>
        <v>0</v>
      </c>
      <c r="R32" s="125">
        <f t="shared" si="7"/>
        <v>0</v>
      </c>
      <c r="S32" s="370" cm="1">
        <f t="array" ref="S32">_xlfn.IFS(E32="Air",R32,E32="Sea",M32,E32="Air+Sea",M32+R32)</f>
        <v>168</v>
      </c>
      <c r="T32" s="240"/>
    </row>
    <row r="33" spans="1:20" x14ac:dyDescent="0.25">
      <c r="A33" s="1131"/>
      <c r="B33" s="1072" t="s">
        <v>152</v>
      </c>
      <c r="C33" s="92" t="s">
        <v>153</v>
      </c>
      <c r="D33" s="92" t="s">
        <v>380</v>
      </c>
      <c r="E33" s="92" t="s">
        <v>11</v>
      </c>
      <c r="F33" s="92">
        <v>60</v>
      </c>
      <c r="G33" s="93">
        <v>60</v>
      </c>
      <c r="H33" s="497"/>
      <c r="I33" s="622"/>
      <c r="J33" s="116">
        <v>0.25</v>
      </c>
      <c r="K33" s="117">
        <v>0.25</v>
      </c>
      <c r="L33" s="117">
        <f t="shared" si="4"/>
        <v>60</v>
      </c>
      <c r="M33" s="120">
        <f t="shared" si="5"/>
        <v>60</v>
      </c>
      <c r="N33" s="186"/>
      <c r="O33" s="442"/>
      <c r="P33" s="118">
        <v>0</v>
      </c>
      <c r="Q33" s="118">
        <f t="shared" si="6"/>
        <v>60</v>
      </c>
      <c r="R33" s="125">
        <f t="shared" si="7"/>
        <v>0</v>
      </c>
      <c r="S33" s="370" cm="1">
        <f t="array" ref="S33">_xlfn.IFS(E33="Air",R33,E33="Sea",M33,E33="Air+Sea",M33+R33)</f>
        <v>60</v>
      </c>
      <c r="T33" s="240"/>
    </row>
    <row r="34" spans="1:20" x14ac:dyDescent="0.25">
      <c r="A34" s="1131"/>
      <c r="B34" s="1072"/>
      <c r="C34" s="92" t="s">
        <v>153</v>
      </c>
      <c r="D34" s="92" t="s">
        <v>154</v>
      </c>
      <c r="E34" s="92" t="s">
        <v>11</v>
      </c>
      <c r="F34" s="92">
        <v>80</v>
      </c>
      <c r="G34" s="93">
        <v>80</v>
      </c>
      <c r="H34" s="497"/>
      <c r="I34" s="622"/>
      <c r="J34" s="116">
        <v>0.25</v>
      </c>
      <c r="K34" s="117">
        <v>0.25</v>
      </c>
      <c r="L34" s="117">
        <f t="shared" si="4"/>
        <v>80</v>
      </c>
      <c r="M34" s="120">
        <f t="shared" si="5"/>
        <v>80</v>
      </c>
      <c r="N34" s="186"/>
      <c r="O34" s="442"/>
      <c r="P34" s="118">
        <v>0</v>
      </c>
      <c r="Q34" s="118">
        <f t="shared" si="6"/>
        <v>80</v>
      </c>
      <c r="R34" s="125">
        <f t="shared" si="7"/>
        <v>0</v>
      </c>
      <c r="S34" s="370" cm="1">
        <f t="array" ref="S34">_xlfn.IFS(E34="Air",R34,E34="Sea",M34,E34="Air+Sea",M34+R34)</f>
        <v>80</v>
      </c>
      <c r="T34" s="240"/>
    </row>
    <row r="35" spans="1:20" x14ac:dyDescent="0.25">
      <c r="A35" s="1131"/>
      <c r="B35" s="399" t="s">
        <v>381</v>
      </c>
      <c r="C35" s="99"/>
      <c r="D35" s="99"/>
      <c r="E35" s="99"/>
      <c r="F35" s="99"/>
      <c r="G35" s="100"/>
      <c r="H35" s="509"/>
      <c r="I35" s="186"/>
      <c r="J35" s="489">
        <v>0.25</v>
      </c>
      <c r="K35" s="118">
        <v>0.25</v>
      </c>
      <c r="L35" s="118">
        <f t="shared" si="4"/>
        <v>0</v>
      </c>
      <c r="M35" s="208">
        <f t="shared" si="5"/>
        <v>0</v>
      </c>
      <c r="N35" s="186"/>
      <c r="O35" s="101"/>
      <c r="P35" s="118">
        <v>0</v>
      </c>
      <c r="Q35" s="118">
        <f t="shared" si="6"/>
        <v>0</v>
      </c>
      <c r="R35" s="125">
        <f t="shared" si="7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399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124"/>
      <c r="K36" s="118">
        <v>0.25</v>
      </c>
      <c r="L36" s="118">
        <f t="shared" si="4"/>
        <v>0</v>
      </c>
      <c r="M36" s="208">
        <f t="shared" si="5"/>
        <v>0</v>
      </c>
      <c r="N36" s="186"/>
      <c r="O36" s="442"/>
      <c r="P36" s="118">
        <v>0</v>
      </c>
      <c r="Q36" s="118">
        <f t="shared" si="6"/>
        <v>0</v>
      </c>
      <c r="R36" s="125">
        <f t="shared" si="7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131"/>
      <c r="B37" s="399" t="s">
        <v>208</v>
      </c>
      <c r="C37" s="99" t="s">
        <v>407</v>
      </c>
      <c r="D37" s="99" t="s">
        <v>392</v>
      </c>
      <c r="E37" s="99"/>
      <c r="F37" s="99"/>
      <c r="G37" s="100">
        <v>120</v>
      </c>
      <c r="H37" s="717" t="s">
        <v>559</v>
      </c>
      <c r="I37" s="404"/>
      <c r="J37" s="489">
        <v>1</v>
      </c>
      <c r="K37" s="642">
        <v>0.25</v>
      </c>
      <c r="L37" s="642">
        <f t="shared" si="4"/>
        <v>120</v>
      </c>
      <c r="M37" s="692">
        <f t="shared" si="5"/>
        <v>0</v>
      </c>
      <c r="N37" s="188"/>
      <c r="O37" s="442"/>
      <c r="P37" s="118">
        <v>0</v>
      </c>
      <c r="Q37" s="118">
        <f t="shared" si="6"/>
        <v>0</v>
      </c>
      <c r="R37" s="125">
        <f t="shared" si="7"/>
        <v>0</v>
      </c>
      <c r="S37" s="695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/>
      <c r="C38" s="99" t="s">
        <v>407</v>
      </c>
      <c r="D38" s="99" t="s">
        <v>211</v>
      </c>
      <c r="E38" s="99"/>
      <c r="F38" s="99">
        <v>120</v>
      </c>
      <c r="G38" s="100">
        <v>240</v>
      </c>
      <c r="H38" s="717"/>
      <c r="I38" s="404"/>
      <c r="J38" s="489">
        <v>1</v>
      </c>
      <c r="K38" s="642">
        <v>0.25</v>
      </c>
      <c r="L38" s="642">
        <f t="shared" si="4"/>
        <v>240</v>
      </c>
      <c r="M38" s="692">
        <f t="shared" si="5"/>
        <v>0</v>
      </c>
      <c r="N38" s="188"/>
      <c r="O38" s="442"/>
      <c r="P38" s="118">
        <v>0</v>
      </c>
      <c r="Q38" s="118">
        <f t="shared" si="6"/>
        <v>0</v>
      </c>
      <c r="R38" s="125">
        <f t="shared" si="7"/>
        <v>0</v>
      </c>
      <c r="S38" s="695" t="e" cm="1">
        <f t="array" ref="S38">_xlfn.IFS(E38="Air",R38,E38="Sea",M38,E38="Air+Sea",M38+R38)</f>
        <v>#N/A</v>
      </c>
      <c r="T38" s="240"/>
    </row>
    <row r="39" spans="1:20" x14ac:dyDescent="0.25">
      <c r="A39" s="1131"/>
      <c r="B39" s="522" t="s">
        <v>505</v>
      </c>
      <c r="C39" s="409" t="s">
        <v>183</v>
      </c>
      <c r="D39" s="409" t="s">
        <v>195</v>
      </c>
      <c r="E39" s="104"/>
      <c r="F39" s="409"/>
      <c r="G39" s="542">
        <v>175</v>
      </c>
      <c r="H39" s="519"/>
      <c r="I39" s="628"/>
      <c r="J39" s="135"/>
      <c r="K39" s="136">
        <v>0.25</v>
      </c>
      <c r="L39" s="136">
        <f t="shared" si="4"/>
        <v>0</v>
      </c>
      <c r="M39" s="446">
        <f t="shared" si="5"/>
        <v>0</v>
      </c>
      <c r="N39" s="188"/>
      <c r="O39" s="442"/>
      <c r="P39" s="118">
        <v>0</v>
      </c>
      <c r="Q39" s="118">
        <f t="shared" si="6"/>
        <v>0</v>
      </c>
      <c r="R39" s="125">
        <f t="shared" si="7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1133" t="s">
        <v>190</v>
      </c>
      <c r="C40" s="94" t="s">
        <v>153</v>
      </c>
      <c r="D40" s="92" t="s">
        <v>388</v>
      </c>
      <c r="E40" s="92" t="s">
        <v>11</v>
      </c>
      <c r="F40" s="94"/>
      <c r="G40" s="95">
        <v>20</v>
      </c>
      <c r="H40" s="506"/>
      <c r="I40" s="625">
        <v>0.5</v>
      </c>
      <c r="J40" s="116">
        <v>0.25</v>
      </c>
      <c r="K40" s="117">
        <v>0.25</v>
      </c>
      <c r="L40" s="117">
        <f t="shared" si="4"/>
        <v>20</v>
      </c>
      <c r="M40" s="120">
        <f t="shared" si="5"/>
        <v>10</v>
      </c>
      <c r="N40" s="188"/>
      <c r="O40" s="442"/>
      <c r="P40" s="118">
        <v>0</v>
      </c>
      <c r="Q40" s="118">
        <f t="shared" si="6"/>
        <v>20</v>
      </c>
      <c r="R40" s="125">
        <f t="shared" si="7"/>
        <v>0</v>
      </c>
      <c r="S40" s="370" cm="1">
        <f t="array" ref="S40">_xlfn.IFS(E40="Air",R40,E40="Sea",M40,E40="Air+Sea",M40+R40)</f>
        <v>10</v>
      </c>
      <c r="T40" s="240"/>
    </row>
    <row r="41" spans="1:20" x14ac:dyDescent="0.25">
      <c r="A41" s="1131"/>
      <c r="B41" s="1133"/>
      <c r="C41" s="94" t="s">
        <v>153</v>
      </c>
      <c r="D41" s="94" t="s">
        <v>191</v>
      </c>
      <c r="E41" s="92" t="s">
        <v>11</v>
      </c>
      <c r="F41" s="94">
        <v>60</v>
      </c>
      <c r="G41" s="95">
        <v>40</v>
      </c>
      <c r="H41" s="506" t="s">
        <v>506</v>
      </c>
      <c r="I41" s="625">
        <v>0.5</v>
      </c>
      <c r="J41" s="116">
        <v>0.25</v>
      </c>
      <c r="K41" s="117">
        <v>0.25</v>
      </c>
      <c r="L41" s="117">
        <f t="shared" si="4"/>
        <v>40</v>
      </c>
      <c r="M41" s="120">
        <f t="shared" si="5"/>
        <v>20</v>
      </c>
      <c r="N41" s="188"/>
      <c r="O41" s="442"/>
      <c r="P41" s="118">
        <v>0</v>
      </c>
      <c r="Q41" s="118">
        <f t="shared" si="6"/>
        <v>40</v>
      </c>
      <c r="R41" s="125">
        <f t="shared" si="7"/>
        <v>0</v>
      </c>
      <c r="S41" s="370" cm="1">
        <f t="array" ref="S41">_xlfn.IFS(E41="Air",R41,E41="Sea",M41,E41="Air+Sea",M41+R41)</f>
        <v>20</v>
      </c>
      <c r="T41" s="240"/>
    </row>
    <row r="42" spans="1:20" x14ac:dyDescent="0.25">
      <c r="A42" s="1131"/>
      <c r="B42" s="399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124"/>
      <c r="K42" s="118">
        <v>0.25</v>
      </c>
      <c r="L42" s="118">
        <f t="shared" si="4"/>
        <v>0</v>
      </c>
      <c r="M42" s="208">
        <f t="shared" si="5"/>
        <v>0</v>
      </c>
      <c r="N42" s="186"/>
      <c r="O42" s="442"/>
      <c r="P42" s="118">
        <v>0</v>
      </c>
      <c r="Q42" s="118">
        <f t="shared" si="6"/>
        <v>0</v>
      </c>
      <c r="R42" s="125">
        <f t="shared" si="7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31"/>
      <c r="B43" s="399" t="s">
        <v>381</v>
      </c>
      <c r="C43" s="99"/>
      <c r="D43" s="99"/>
      <c r="E43" s="99"/>
      <c r="F43" s="99"/>
      <c r="G43" s="100"/>
      <c r="H43" s="509"/>
      <c r="I43" s="186"/>
      <c r="J43" s="124"/>
      <c r="K43" s="118">
        <v>0.25</v>
      </c>
      <c r="L43" s="118">
        <f t="shared" si="4"/>
        <v>0</v>
      </c>
      <c r="M43" s="208">
        <f t="shared" si="5"/>
        <v>0</v>
      </c>
      <c r="N43" s="186"/>
      <c r="O43" s="442"/>
      <c r="P43" s="118">
        <v>0</v>
      </c>
      <c r="Q43" s="118">
        <f t="shared" si="6"/>
        <v>0</v>
      </c>
      <c r="R43" s="125">
        <f t="shared" si="7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1133" t="s">
        <v>216</v>
      </c>
      <c r="C44" s="94" t="s">
        <v>183</v>
      </c>
      <c r="D44" s="94" t="s">
        <v>394</v>
      </c>
      <c r="E44" s="92" t="s">
        <v>11</v>
      </c>
      <c r="F44" s="94"/>
      <c r="G44" s="95">
        <v>25</v>
      </c>
      <c r="H44" s="506"/>
      <c r="I44" s="588"/>
      <c r="J44" s="116">
        <v>0.25</v>
      </c>
      <c r="K44" s="117">
        <v>0.25</v>
      </c>
      <c r="L44" s="117">
        <f t="shared" si="4"/>
        <v>6.25</v>
      </c>
      <c r="M44" s="120">
        <f t="shared" si="5"/>
        <v>25</v>
      </c>
      <c r="N44" s="188"/>
      <c r="O44" s="442"/>
      <c r="P44" s="118">
        <v>0</v>
      </c>
      <c r="Q44" s="118">
        <f t="shared" si="6"/>
        <v>0</v>
      </c>
      <c r="R44" s="125">
        <f t="shared" si="7"/>
        <v>0</v>
      </c>
      <c r="S44" s="370" cm="1">
        <f t="array" ref="S44">_xlfn.IFS(E44="Air",R44,E44="Sea",M44,E44="Air+Sea",M44+R44)</f>
        <v>25</v>
      </c>
      <c r="T44" s="240"/>
    </row>
    <row r="45" spans="1:20" ht="60.75" thickBot="1" x14ac:dyDescent="0.3">
      <c r="A45" s="1132"/>
      <c r="B45" s="1133"/>
      <c r="C45" s="94" t="s">
        <v>183</v>
      </c>
      <c r="D45" s="94" t="s">
        <v>217</v>
      </c>
      <c r="E45" s="92" t="s">
        <v>11</v>
      </c>
      <c r="F45" s="94"/>
      <c r="G45" s="95">
        <v>375</v>
      </c>
      <c r="H45" s="506" t="s">
        <v>507</v>
      </c>
      <c r="I45" s="588"/>
      <c r="J45" s="116">
        <v>0.25</v>
      </c>
      <c r="K45" s="117">
        <v>0.25</v>
      </c>
      <c r="L45" s="117">
        <f t="shared" si="4"/>
        <v>93.75</v>
      </c>
      <c r="M45" s="120">
        <f t="shared" si="5"/>
        <v>375</v>
      </c>
      <c r="N45" s="188"/>
      <c r="O45" s="442"/>
      <c r="P45" s="118">
        <v>0</v>
      </c>
      <c r="Q45" s="118">
        <f t="shared" si="6"/>
        <v>0</v>
      </c>
      <c r="R45" s="125">
        <f t="shared" si="7"/>
        <v>0</v>
      </c>
      <c r="S45" s="370" cm="1">
        <f t="array" ref="S45">_xlfn.IFS(E45="Air",R45,E45="Sea",M45,E45="Air+Sea",M45+R45)</f>
        <v>375</v>
      </c>
      <c r="T45" s="240"/>
    </row>
    <row r="46" spans="1:20" ht="38.25" customHeight="1" x14ac:dyDescent="0.25">
      <c r="A46" s="1130" t="s">
        <v>395</v>
      </c>
      <c r="B46" s="390" t="s">
        <v>224</v>
      </c>
      <c r="C46" s="92" t="s">
        <v>225</v>
      </c>
      <c r="D46" s="92" t="s">
        <v>224</v>
      </c>
      <c r="E46" s="92" t="s">
        <v>11</v>
      </c>
      <c r="F46" s="92"/>
      <c r="G46" s="93">
        <v>120</v>
      </c>
      <c r="H46" s="506"/>
      <c r="I46" s="622"/>
      <c r="J46" s="116">
        <v>0.25</v>
      </c>
      <c r="K46" s="117">
        <v>0.25</v>
      </c>
      <c r="L46" s="117">
        <f t="shared" si="4"/>
        <v>30</v>
      </c>
      <c r="M46" s="120">
        <f t="shared" si="5"/>
        <v>120</v>
      </c>
      <c r="N46" s="186"/>
      <c r="O46" s="442"/>
      <c r="P46" s="118">
        <v>0</v>
      </c>
      <c r="Q46" s="118">
        <f t="shared" si="6"/>
        <v>0</v>
      </c>
      <c r="R46" s="125">
        <f t="shared" si="7"/>
        <v>0</v>
      </c>
      <c r="S46" s="370" cm="1">
        <f t="array" ref="S46">_xlfn.IFS(E46="Air",R46,E46="Sea",M46,E46="Air+Sea",M46+R46)</f>
        <v>120</v>
      </c>
      <c r="T46" s="240"/>
    </row>
    <row r="47" spans="1:20" ht="38.25" customHeight="1" x14ac:dyDescent="0.25">
      <c r="A47" s="1131"/>
      <c r="B47" s="394"/>
      <c r="C47" s="97" t="s">
        <v>225</v>
      </c>
      <c r="D47" s="97" t="s">
        <v>511</v>
      </c>
      <c r="E47" s="97" t="s">
        <v>11</v>
      </c>
      <c r="F47" s="97"/>
      <c r="G47" s="98">
        <v>60</v>
      </c>
      <c r="H47" s="516"/>
      <c r="I47" s="623"/>
      <c r="J47" s="65">
        <v>0.25</v>
      </c>
      <c r="K47" s="121">
        <v>0.25</v>
      </c>
      <c r="L47" s="121">
        <f t="shared" si="4"/>
        <v>15</v>
      </c>
      <c r="M47" s="122">
        <f t="shared" si="5"/>
        <v>60</v>
      </c>
      <c r="N47" s="186"/>
      <c r="O47" s="442"/>
      <c r="P47" s="118">
        <v>0</v>
      </c>
      <c r="Q47" s="118">
        <f t="shared" si="6"/>
        <v>0</v>
      </c>
      <c r="R47" s="125">
        <f t="shared" si="7"/>
        <v>0</v>
      </c>
      <c r="S47" s="371" cm="1">
        <f t="array" ref="S47">_xlfn.IFS(E47="Air",R47,E47="Sea",M47,E47="Air+Sea",M47+R47)</f>
        <v>60</v>
      </c>
      <c r="T47" s="240"/>
    </row>
    <row r="48" spans="1:20" x14ac:dyDescent="0.25">
      <c r="A48" s="1131"/>
      <c r="B48" s="472" t="s">
        <v>396</v>
      </c>
      <c r="C48" s="94" t="s">
        <v>183</v>
      </c>
      <c r="D48" s="94" t="s">
        <v>229</v>
      </c>
      <c r="E48" s="92" t="s">
        <v>11</v>
      </c>
      <c r="F48" s="94"/>
      <c r="G48" s="95">
        <v>120</v>
      </c>
      <c r="H48" s="506"/>
      <c r="I48" s="588"/>
      <c r="J48" s="116">
        <v>0.25</v>
      </c>
      <c r="K48" s="117">
        <v>0.25</v>
      </c>
      <c r="L48" s="117">
        <f t="shared" si="4"/>
        <v>30</v>
      </c>
      <c r="M48" s="120">
        <f t="shared" si="5"/>
        <v>120</v>
      </c>
      <c r="N48" s="764"/>
      <c r="O48" s="442"/>
      <c r="P48" s="118">
        <v>0</v>
      </c>
      <c r="Q48" s="118">
        <f t="shared" si="6"/>
        <v>0</v>
      </c>
      <c r="R48" s="125">
        <f t="shared" si="7"/>
        <v>0</v>
      </c>
      <c r="S48" s="370" cm="1">
        <f t="array" ref="S48">_xlfn.IFS(E48="Air",R48,E48="Sea",M48,E48="Air+Sea",M48+R48)</f>
        <v>120</v>
      </c>
      <c r="T48" s="240"/>
    </row>
    <row r="49" spans="1:20" ht="75" x14ac:dyDescent="0.25">
      <c r="A49" s="1131"/>
      <c r="B49" s="394" t="s">
        <v>565</v>
      </c>
      <c r="C49" s="97" t="s">
        <v>377</v>
      </c>
      <c r="D49" s="97" t="s">
        <v>566</v>
      </c>
      <c r="E49" s="97" t="s">
        <v>11</v>
      </c>
      <c r="F49" s="97"/>
      <c r="G49" s="98">
        <v>300</v>
      </c>
      <c r="H49" s="516" t="s">
        <v>661</v>
      </c>
      <c r="I49" s="609">
        <v>0.5</v>
      </c>
      <c r="J49" s="65">
        <v>0.25</v>
      </c>
      <c r="K49" s="121">
        <v>0.25</v>
      </c>
      <c r="L49" s="121">
        <f t="shared" si="4"/>
        <v>75</v>
      </c>
      <c r="M49" s="122">
        <f t="shared" si="5"/>
        <v>150</v>
      </c>
      <c r="N49" s="628"/>
      <c r="O49" s="493"/>
      <c r="P49" s="136">
        <v>0</v>
      </c>
      <c r="Q49" s="450">
        <f t="shared" si="6"/>
        <v>0</v>
      </c>
      <c r="R49" s="446">
        <f t="shared" si="7"/>
        <v>0</v>
      </c>
      <c r="S49" s="371" cm="1">
        <f t="array" ref="S49">_xlfn.IFS(E49="Air",R49,E49="Sea",M49,E49="Air+Sea",M49+R49)</f>
        <v>150</v>
      </c>
      <c r="T49" s="240"/>
    </row>
    <row r="50" spans="1:20" x14ac:dyDescent="0.25">
      <c r="A50" s="1131"/>
      <c r="B50" s="479" t="s">
        <v>662</v>
      </c>
      <c r="C50" s="102" t="s">
        <v>153</v>
      </c>
      <c r="D50" s="102" t="s">
        <v>662</v>
      </c>
      <c r="E50" s="97" t="s">
        <v>11</v>
      </c>
      <c r="F50" s="102">
        <v>240</v>
      </c>
      <c r="G50" s="96">
        <v>240</v>
      </c>
      <c r="H50" s="516"/>
      <c r="I50" s="609">
        <v>0.5</v>
      </c>
      <c r="J50" s="65">
        <v>0.25</v>
      </c>
      <c r="K50" s="121">
        <v>0.25</v>
      </c>
      <c r="L50" s="121">
        <f t="shared" si="4"/>
        <v>240</v>
      </c>
      <c r="M50" s="122">
        <f t="shared" si="5"/>
        <v>120</v>
      </c>
      <c r="N50" s="628"/>
      <c r="O50" s="493"/>
      <c r="P50" s="136">
        <v>0</v>
      </c>
      <c r="Q50" s="450">
        <f t="shared" si="6"/>
        <v>240</v>
      </c>
      <c r="R50" s="446">
        <f t="shared" si="7"/>
        <v>0</v>
      </c>
      <c r="S50" s="371" cm="1">
        <f t="array" ref="S50">_xlfn.IFS(E50="Air",R50,E50="Sea",M50,E50="Air+Sea",M50+R50)</f>
        <v>120</v>
      </c>
      <c r="T50" s="240"/>
    </row>
    <row r="51" spans="1:20" x14ac:dyDescent="0.25">
      <c r="A51" s="1131"/>
      <c r="B51" s="390" t="s">
        <v>232</v>
      </c>
      <c r="C51" s="92" t="s">
        <v>183</v>
      </c>
      <c r="D51" s="92" t="s">
        <v>232</v>
      </c>
      <c r="E51" s="92" t="s">
        <v>11</v>
      </c>
      <c r="F51" s="92">
        <v>60</v>
      </c>
      <c r="G51" s="93">
        <v>60</v>
      </c>
      <c r="H51" s="506"/>
      <c r="I51" s="622"/>
      <c r="J51" s="116">
        <v>0.25</v>
      </c>
      <c r="K51" s="117">
        <v>0.25</v>
      </c>
      <c r="L51" s="117">
        <f t="shared" si="4"/>
        <v>15</v>
      </c>
      <c r="M51" s="120">
        <f t="shared" si="5"/>
        <v>60</v>
      </c>
      <c r="N51" s="186"/>
      <c r="O51" s="442"/>
      <c r="P51" s="118">
        <v>0</v>
      </c>
      <c r="Q51" s="118">
        <f t="shared" si="6"/>
        <v>0</v>
      </c>
      <c r="R51" s="125">
        <f t="shared" si="7"/>
        <v>0</v>
      </c>
      <c r="S51" s="370" cm="1">
        <f t="array" ref="S51">_xlfn.IFS(E51="Air",R51,E51="Sea",M51,E51="Air+Sea",M51+R51)</f>
        <v>60</v>
      </c>
      <c r="T51" s="240"/>
    </row>
    <row r="52" spans="1:20" x14ac:dyDescent="0.25">
      <c r="A52" s="1131"/>
      <c r="B52" s="394"/>
      <c r="C52" s="97" t="s">
        <v>225</v>
      </c>
      <c r="D52" s="97" t="s">
        <v>524</v>
      </c>
      <c r="E52" s="97" t="s">
        <v>11</v>
      </c>
      <c r="F52" s="97"/>
      <c r="G52" s="98">
        <v>60</v>
      </c>
      <c r="H52" s="516" t="s">
        <v>525</v>
      </c>
      <c r="I52" s="623"/>
      <c r="J52" s="65">
        <v>0.25</v>
      </c>
      <c r="K52" s="121">
        <v>0.25</v>
      </c>
      <c r="L52" s="121">
        <f t="shared" si="4"/>
        <v>15</v>
      </c>
      <c r="M52" s="122">
        <f t="shared" si="5"/>
        <v>60</v>
      </c>
      <c r="N52" s="186"/>
      <c r="O52" s="442"/>
      <c r="P52" s="118">
        <v>0</v>
      </c>
      <c r="Q52" s="118">
        <f t="shared" si="6"/>
        <v>0</v>
      </c>
      <c r="R52" s="125">
        <f t="shared" si="7"/>
        <v>0</v>
      </c>
      <c r="S52" s="371" cm="1">
        <f t="array" ref="S52">_xlfn.IFS(E52="Air",R52,E52="Sea",M52,E52="Air+Sea",M52+R52)</f>
        <v>60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94"/>
      <c r="G53" s="95">
        <v>60</v>
      </c>
      <c r="H53" s="506"/>
      <c r="I53" s="588"/>
      <c r="J53" s="116">
        <v>0.25</v>
      </c>
      <c r="K53" s="117">
        <v>0.25</v>
      </c>
      <c r="L53" s="117">
        <f t="shared" si="4"/>
        <v>15</v>
      </c>
      <c r="M53" s="120">
        <f t="shared" si="5"/>
        <v>60</v>
      </c>
      <c r="N53" s="188"/>
      <c r="O53" s="442"/>
      <c r="P53" s="118">
        <v>0</v>
      </c>
      <c r="Q53" s="118">
        <f t="shared" si="6"/>
        <v>0</v>
      </c>
      <c r="R53" s="125">
        <f t="shared" si="7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94"/>
      <c r="G54" s="95">
        <v>205</v>
      </c>
      <c r="H54" s="506"/>
      <c r="I54" s="588"/>
      <c r="J54" s="116">
        <v>0.25</v>
      </c>
      <c r="K54" s="117">
        <v>0.25</v>
      </c>
      <c r="L54" s="117">
        <f t="shared" si="4"/>
        <v>51.25</v>
      </c>
      <c r="M54" s="120">
        <f t="shared" si="5"/>
        <v>205</v>
      </c>
      <c r="N54" s="188"/>
      <c r="O54" s="442"/>
      <c r="P54" s="118">
        <v>0</v>
      </c>
      <c r="Q54" s="118">
        <f t="shared" si="6"/>
        <v>0</v>
      </c>
      <c r="R54" s="125">
        <f t="shared" si="7"/>
        <v>0</v>
      </c>
      <c r="S54" s="370" cm="1">
        <f t="array" ref="S54">_xlfn.IFS(E54="Air",R54,E54="Sea",M54,E54="Air+Sea",M54+R54)</f>
        <v>205</v>
      </c>
      <c r="T54" s="240"/>
    </row>
    <row r="55" spans="1:20" x14ac:dyDescent="0.25">
      <c r="A55" s="1131"/>
      <c r="B55" s="399" t="s">
        <v>240</v>
      </c>
      <c r="C55" s="99" t="s">
        <v>241</v>
      </c>
      <c r="D55" s="99" t="s">
        <v>240</v>
      </c>
      <c r="E55" s="99"/>
      <c r="F55" s="99"/>
      <c r="G55" s="100"/>
      <c r="H55" s="509"/>
      <c r="I55" s="186"/>
      <c r="J55" s="124"/>
      <c r="K55" s="118">
        <v>0.25</v>
      </c>
      <c r="L55" s="118">
        <f t="shared" si="4"/>
        <v>0</v>
      </c>
      <c r="M55" s="208">
        <f t="shared" si="5"/>
        <v>0</v>
      </c>
      <c r="N55" s="186"/>
      <c r="O55" s="442"/>
      <c r="P55" s="118">
        <v>0</v>
      </c>
      <c r="Q55" s="118">
        <f t="shared" si="6"/>
        <v>0</v>
      </c>
      <c r="R55" s="125">
        <f t="shared" si="7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131"/>
      <c r="B56" s="472" t="s">
        <v>253</v>
      </c>
      <c r="C56" s="94" t="s">
        <v>183</v>
      </c>
      <c r="D56" s="94" t="s">
        <v>253</v>
      </c>
      <c r="E56" s="92" t="s">
        <v>11</v>
      </c>
      <c r="F56" s="94"/>
      <c r="G56" s="95">
        <v>55</v>
      </c>
      <c r="H56" s="506"/>
      <c r="I56" s="588"/>
      <c r="J56" s="116">
        <v>0.25</v>
      </c>
      <c r="K56" s="117">
        <v>0.25</v>
      </c>
      <c r="L56" s="117">
        <f t="shared" si="4"/>
        <v>13.75</v>
      </c>
      <c r="M56" s="120">
        <f t="shared" si="5"/>
        <v>55</v>
      </c>
      <c r="N56" s="188"/>
      <c r="O56" s="442"/>
      <c r="P56" s="118">
        <v>0</v>
      </c>
      <c r="Q56" s="118">
        <f t="shared" si="6"/>
        <v>0</v>
      </c>
      <c r="R56" s="125">
        <f t="shared" si="7"/>
        <v>0</v>
      </c>
      <c r="S56" s="370" cm="1">
        <f t="array" ref="S56">_xlfn.IFS(E56="Air",R56,E56="Sea",M56,E56="Air+Sea",M56+R56)</f>
        <v>55</v>
      </c>
      <c r="T56" s="240"/>
    </row>
    <row r="57" spans="1:20" x14ac:dyDescent="0.25">
      <c r="A57" s="1131"/>
      <c r="B57" s="1133" t="s">
        <v>258</v>
      </c>
      <c r="C57" s="94" t="s">
        <v>183</v>
      </c>
      <c r="D57" s="94" t="s">
        <v>397</v>
      </c>
      <c r="E57" s="92" t="s">
        <v>11</v>
      </c>
      <c r="F57" s="94"/>
      <c r="G57" s="95">
        <v>30</v>
      </c>
      <c r="H57" s="506"/>
      <c r="I57" s="588"/>
      <c r="J57" s="116">
        <v>0.25</v>
      </c>
      <c r="K57" s="117">
        <v>0.25</v>
      </c>
      <c r="L57" s="117">
        <f t="shared" si="4"/>
        <v>7.5</v>
      </c>
      <c r="M57" s="120">
        <f t="shared" si="5"/>
        <v>30</v>
      </c>
      <c r="N57" s="188"/>
      <c r="O57" s="442"/>
      <c r="P57" s="118">
        <v>0</v>
      </c>
      <c r="Q57" s="118">
        <f t="shared" si="6"/>
        <v>0</v>
      </c>
      <c r="R57" s="125">
        <f t="shared" si="7"/>
        <v>0</v>
      </c>
      <c r="S57" s="370" cm="1">
        <f t="array" ref="S57">_xlfn.IFS(E57="Air",R57,E57="Sea",M57,E57="Air+Sea",M57+R57)</f>
        <v>30</v>
      </c>
      <c r="T57" s="240"/>
    </row>
    <row r="58" spans="1:20" x14ac:dyDescent="0.25">
      <c r="A58" s="1131"/>
      <c r="B58" s="1133"/>
      <c r="C58" s="94" t="s">
        <v>183</v>
      </c>
      <c r="D58" s="94" t="s">
        <v>258</v>
      </c>
      <c r="E58" s="92" t="s">
        <v>11</v>
      </c>
      <c r="F58" s="94"/>
      <c r="G58" s="95">
        <v>55</v>
      </c>
      <c r="H58" s="506"/>
      <c r="I58" s="588"/>
      <c r="J58" s="116">
        <v>0.25</v>
      </c>
      <c r="K58" s="117">
        <v>0.25</v>
      </c>
      <c r="L58" s="117">
        <f t="shared" si="4"/>
        <v>13.75</v>
      </c>
      <c r="M58" s="120">
        <f t="shared" si="5"/>
        <v>55</v>
      </c>
      <c r="N58" s="188"/>
      <c r="O58" s="442"/>
      <c r="P58" s="118">
        <v>0</v>
      </c>
      <c r="Q58" s="118">
        <f t="shared" si="6"/>
        <v>0</v>
      </c>
      <c r="R58" s="125">
        <f t="shared" si="7"/>
        <v>0</v>
      </c>
      <c r="S58" s="370" cm="1">
        <f t="array" ref="S58">_xlfn.IFS(E58="Air",R58,E58="Sea",M58,E58="Air+Sea",M58+R58)</f>
        <v>55</v>
      </c>
      <c r="T58" s="240"/>
    </row>
    <row r="59" spans="1:20" ht="30" x14ac:dyDescent="0.25">
      <c r="A59" s="1131"/>
      <c r="B59" s="472" t="s">
        <v>398</v>
      </c>
      <c r="C59" s="94" t="s">
        <v>183</v>
      </c>
      <c r="D59" s="94" t="s">
        <v>260</v>
      </c>
      <c r="E59" s="92" t="s">
        <v>11</v>
      </c>
      <c r="F59" s="94">
        <v>196</v>
      </c>
      <c r="G59" s="95">
        <v>115</v>
      </c>
      <c r="H59" s="506" t="s">
        <v>691</v>
      </c>
      <c r="I59" s="588"/>
      <c r="J59" s="116">
        <v>0.25</v>
      </c>
      <c r="K59" s="117">
        <v>0.25</v>
      </c>
      <c r="L59" s="117">
        <f t="shared" si="4"/>
        <v>28.75</v>
      </c>
      <c r="M59" s="120">
        <f t="shared" si="5"/>
        <v>115</v>
      </c>
      <c r="N59" s="188"/>
      <c r="O59" s="442"/>
      <c r="P59" s="118">
        <v>0</v>
      </c>
      <c r="Q59" s="118">
        <f t="shared" si="6"/>
        <v>0</v>
      </c>
      <c r="R59" s="125">
        <f t="shared" si="7"/>
        <v>0</v>
      </c>
      <c r="S59" s="370" cm="1">
        <f t="array" ref="S59">_xlfn.IFS(E59="Air",R59,E59="Sea",M59,E59="Air+Sea",M59+R59)</f>
        <v>115</v>
      </c>
      <c r="T59" s="240"/>
    </row>
    <row r="60" spans="1:20" x14ac:dyDescent="0.25">
      <c r="A60" s="1131"/>
      <c r="B60" s="399" t="s">
        <v>399</v>
      </c>
      <c r="C60" s="99" t="s">
        <v>400</v>
      </c>
      <c r="D60" s="99" t="s">
        <v>386</v>
      </c>
      <c r="E60" s="99"/>
      <c r="F60" s="99"/>
      <c r="G60" s="100"/>
      <c r="H60" s="509"/>
      <c r="I60" s="186"/>
      <c r="J60" s="124"/>
      <c r="K60" s="118">
        <v>0.25</v>
      </c>
      <c r="L60" s="118">
        <f t="shared" si="4"/>
        <v>0</v>
      </c>
      <c r="M60" s="208">
        <f t="shared" si="5"/>
        <v>0</v>
      </c>
      <c r="N60" s="186"/>
      <c r="O60" s="442"/>
      <c r="P60" s="118">
        <v>0</v>
      </c>
      <c r="Q60" s="118">
        <f t="shared" si="6"/>
        <v>0</v>
      </c>
      <c r="R60" s="125">
        <f t="shared" si="7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401</v>
      </c>
      <c r="C61" s="99" t="s">
        <v>183</v>
      </c>
      <c r="D61" s="99" t="s">
        <v>386</v>
      </c>
      <c r="E61" s="99"/>
      <c r="F61" s="99"/>
      <c r="G61" s="100"/>
      <c r="H61" s="509"/>
      <c r="I61" s="186"/>
      <c r="J61" s="124"/>
      <c r="K61" s="118">
        <v>0.25</v>
      </c>
      <c r="L61" s="118">
        <f t="shared" si="4"/>
        <v>0</v>
      </c>
      <c r="M61" s="208">
        <f t="shared" si="5"/>
        <v>0</v>
      </c>
      <c r="N61" s="186"/>
      <c r="O61" s="442"/>
      <c r="P61" s="118">
        <v>0</v>
      </c>
      <c r="Q61" s="118">
        <f t="shared" si="6"/>
        <v>0</v>
      </c>
      <c r="R61" s="125">
        <f t="shared" si="7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402</v>
      </c>
      <c r="C62" s="99" t="s">
        <v>153</v>
      </c>
      <c r="D62" s="99" t="s">
        <v>386</v>
      </c>
      <c r="E62" s="99"/>
      <c r="F62" s="99"/>
      <c r="G62" s="100"/>
      <c r="H62" s="509"/>
      <c r="I62" s="186"/>
      <c r="J62" s="124"/>
      <c r="K62" s="118">
        <v>0.25</v>
      </c>
      <c r="L62" s="118">
        <f t="shared" si="4"/>
        <v>0</v>
      </c>
      <c r="M62" s="208">
        <f t="shared" si="5"/>
        <v>0</v>
      </c>
      <c r="N62" s="186"/>
      <c r="O62" s="442"/>
      <c r="P62" s="118">
        <v>0</v>
      </c>
      <c r="Q62" s="118">
        <f t="shared" si="6"/>
        <v>0</v>
      </c>
      <c r="R62" s="125">
        <f t="shared" si="7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403</v>
      </c>
      <c r="C63" s="99" t="s">
        <v>266</v>
      </c>
      <c r="D63" s="99"/>
      <c r="E63" s="99"/>
      <c r="F63" s="99"/>
      <c r="G63" s="100"/>
      <c r="H63" s="509"/>
      <c r="I63" s="186"/>
      <c r="J63" s="124"/>
      <c r="K63" s="118">
        <v>0.25</v>
      </c>
      <c r="L63" s="118">
        <f t="shared" si="4"/>
        <v>0</v>
      </c>
      <c r="M63" s="208">
        <f t="shared" si="5"/>
        <v>0</v>
      </c>
      <c r="N63" s="186"/>
      <c r="O63" s="442"/>
      <c r="P63" s="118">
        <v>0</v>
      </c>
      <c r="Q63" s="118">
        <f t="shared" si="6"/>
        <v>0</v>
      </c>
      <c r="R63" s="125">
        <f t="shared" si="7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1133" t="s">
        <v>269</v>
      </c>
      <c r="C64" s="94" t="s">
        <v>404</v>
      </c>
      <c r="D64" s="94" t="s">
        <v>405</v>
      </c>
      <c r="E64" s="92" t="s">
        <v>11</v>
      </c>
      <c r="F64" s="94"/>
      <c r="G64" s="95">
        <v>30</v>
      </c>
      <c r="H64" s="506"/>
      <c r="I64" s="588"/>
      <c r="J64" s="116">
        <v>0.25</v>
      </c>
      <c r="K64" s="117">
        <v>0.25</v>
      </c>
      <c r="L64" s="117">
        <f t="shared" si="4"/>
        <v>7.5</v>
      </c>
      <c r="M64" s="120">
        <f t="shared" si="5"/>
        <v>30</v>
      </c>
      <c r="N64" s="188"/>
      <c r="O64" s="442"/>
      <c r="P64" s="118">
        <v>0</v>
      </c>
      <c r="Q64" s="118">
        <f t="shared" si="6"/>
        <v>0</v>
      </c>
      <c r="R64" s="125">
        <f t="shared" si="7"/>
        <v>0</v>
      </c>
      <c r="S64" s="370" cm="1">
        <f t="array" ref="S64">_xlfn.IFS(E64="Air",R64,E64="Sea",M64,E64="Air+Sea",M64+R64)</f>
        <v>30</v>
      </c>
      <c r="T64" s="240"/>
    </row>
    <row r="65" spans="1:20" x14ac:dyDescent="0.25">
      <c r="A65" s="1131"/>
      <c r="B65" s="1133"/>
      <c r="C65" s="94" t="s">
        <v>404</v>
      </c>
      <c r="D65" s="94" t="s">
        <v>269</v>
      </c>
      <c r="E65" s="92" t="s">
        <v>11</v>
      </c>
      <c r="F65" s="94"/>
      <c r="G65" s="95">
        <v>130</v>
      </c>
      <c r="H65" s="506"/>
      <c r="I65" s="588"/>
      <c r="J65" s="116">
        <v>0.25</v>
      </c>
      <c r="K65" s="117">
        <v>0.25</v>
      </c>
      <c r="L65" s="117">
        <f t="shared" si="4"/>
        <v>32.5</v>
      </c>
      <c r="M65" s="120">
        <f t="shared" si="5"/>
        <v>130</v>
      </c>
      <c r="N65" s="188"/>
      <c r="O65" s="442"/>
      <c r="P65" s="118">
        <v>0</v>
      </c>
      <c r="Q65" s="118">
        <f t="shared" si="6"/>
        <v>0</v>
      </c>
      <c r="R65" s="125">
        <f t="shared" si="7"/>
        <v>0</v>
      </c>
      <c r="S65" s="370" cm="1">
        <f t="array" ref="S65">_xlfn.IFS(E65="Air",R65,E65="Sea",M65,E65="Air+Sea",M65+R65)</f>
        <v>130</v>
      </c>
      <c r="T65" s="240"/>
    </row>
    <row r="66" spans="1:20" x14ac:dyDescent="0.25">
      <c r="A66" s="1131"/>
      <c r="B66" s="399" t="s">
        <v>406</v>
      </c>
      <c r="C66" s="99" t="s">
        <v>407</v>
      </c>
      <c r="D66" s="99"/>
      <c r="E66" s="99"/>
      <c r="F66" s="99"/>
      <c r="G66" s="100"/>
      <c r="H66" s="509"/>
      <c r="I66" s="186"/>
      <c r="J66" s="124"/>
      <c r="K66" s="118">
        <v>0.25</v>
      </c>
      <c r="L66" s="118">
        <f t="shared" si="4"/>
        <v>0</v>
      </c>
      <c r="M66" s="208">
        <f t="shared" si="5"/>
        <v>0</v>
      </c>
      <c r="N66" s="186"/>
      <c r="O66" s="442"/>
      <c r="P66" s="118">
        <v>0</v>
      </c>
      <c r="Q66" s="118">
        <f t="shared" si="6"/>
        <v>0</v>
      </c>
      <c r="R66" s="125">
        <f t="shared" si="7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1134" t="s">
        <v>664</v>
      </c>
      <c r="C67" s="102" t="s">
        <v>183</v>
      </c>
      <c r="D67" s="102" t="s">
        <v>665</v>
      </c>
      <c r="E67" s="97" t="s">
        <v>11</v>
      </c>
      <c r="F67" s="102">
        <v>60</v>
      </c>
      <c r="G67" s="96">
        <v>60</v>
      </c>
      <c r="H67" s="516"/>
      <c r="I67" s="623"/>
      <c r="J67" s="65">
        <v>0.25</v>
      </c>
      <c r="K67" s="121">
        <v>0.25</v>
      </c>
      <c r="L67" s="121">
        <f t="shared" si="4"/>
        <v>15</v>
      </c>
      <c r="M67" s="122">
        <f t="shared" si="5"/>
        <v>60</v>
      </c>
      <c r="N67" s="191"/>
      <c r="O67" s="493"/>
      <c r="P67" s="136">
        <v>0</v>
      </c>
      <c r="Q67" s="450">
        <f t="shared" si="6"/>
        <v>0</v>
      </c>
      <c r="R67" s="446">
        <f t="shared" si="7"/>
        <v>0</v>
      </c>
      <c r="S67" s="371" cm="1">
        <f t="array" ref="S67">_xlfn.IFS(E67="Air",R67,E67="Sea",M67,E67="Air+Sea",M67+R67)</f>
        <v>60</v>
      </c>
      <c r="T67" s="240"/>
    </row>
    <row r="68" spans="1:20" ht="25.5" customHeight="1" x14ac:dyDescent="0.25">
      <c r="A68" s="1131"/>
      <c r="B68" s="1134"/>
      <c r="C68" s="102" t="s">
        <v>266</v>
      </c>
      <c r="D68" s="102" t="s">
        <v>534</v>
      </c>
      <c r="E68" s="97" t="s">
        <v>11</v>
      </c>
      <c r="F68" s="102"/>
      <c r="G68" s="96">
        <v>180</v>
      </c>
      <c r="H68" s="516"/>
      <c r="I68" s="623"/>
      <c r="J68" s="65">
        <v>0.25</v>
      </c>
      <c r="K68" s="121">
        <v>0.25</v>
      </c>
      <c r="L68" s="121">
        <f t="shared" si="4"/>
        <v>45</v>
      </c>
      <c r="M68" s="122">
        <f t="shared" si="5"/>
        <v>180</v>
      </c>
      <c r="N68" s="191"/>
      <c r="O68" s="493"/>
      <c r="P68" s="136">
        <v>0</v>
      </c>
      <c r="Q68" s="450">
        <f t="shared" si="6"/>
        <v>0</v>
      </c>
      <c r="R68" s="446">
        <f t="shared" si="7"/>
        <v>0</v>
      </c>
      <c r="S68" s="371" cm="1">
        <f t="array" ref="S68">_xlfn.IFS(E68="Air",R68,E68="Sea",M68,E68="Air+Sea",M68+R68)</f>
        <v>180</v>
      </c>
      <c r="T68" s="240"/>
    </row>
    <row r="69" spans="1:20" ht="25.5" customHeight="1" x14ac:dyDescent="0.25">
      <c r="A69" s="1131"/>
      <c r="B69" s="1134"/>
      <c r="C69" s="102" t="s">
        <v>266</v>
      </c>
      <c r="D69" s="102" t="s">
        <v>535</v>
      </c>
      <c r="E69" s="97" t="s">
        <v>11</v>
      </c>
      <c r="F69" s="102"/>
      <c r="G69" s="96">
        <v>180</v>
      </c>
      <c r="H69" s="516"/>
      <c r="I69" s="623"/>
      <c r="J69" s="65">
        <v>0.25</v>
      </c>
      <c r="K69" s="121">
        <v>0.25</v>
      </c>
      <c r="L69" s="121">
        <f t="shared" si="4"/>
        <v>45</v>
      </c>
      <c r="M69" s="122">
        <f t="shared" si="5"/>
        <v>180</v>
      </c>
      <c r="N69" s="191"/>
      <c r="O69" s="493"/>
      <c r="P69" s="136">
        <v>0</v>
      </c>
      <c r="Q69" s="450">
        <f t="shared" si="6"/>
        <v>0</v>
      </c>
      <c r="R69" s="446">
        <f t="shared" si="7"/>
        <v>0</v>
      </c>
      <c r="S69" s="371" cm="1">
        <f t="array" ref="S69">_xlfn.IFS(E69="Air",R69,E69="Sea",M69,E69="Air+Sea",M69+R69)</f>
        <v>180</v>
      </c>
      <c r="T69" s="240"/>
    </row>
    <row r="70" spans="1:20" x14ac:dyDescent="0.25">
      <c r="A70" s="1131"/>
      <c r="B70" s="472" t="s">
        <v>274</v>
      </c>
      <c r="C70" s="94" t="s">
        <v>266</v>
      </c>
      <c r="D70" s="94" t="s">
        <v>274</v>
      </c>
      <c r="E70" s="92" t="s">
        <v>11</v>
      </c>
      <c r="F70" s="94">
        <v>60</v>
      </c>
      <c r="G70" s="95">
        <v>60</v>
      </c>
      <c r="H70" s="506"/>
      <c r="I70" s="622"/>
      <c r="J70" s="116">
        <v>0.25</v>
      </c>
      <c r="K70" s="117">
        <v>0.25</v>
      </c>
      <c r="L70" s="117">
        <f t="shared" si="4"/>
        <v>15</v>
      </c>
      <c r="M70" s="120">
        <f t="shared" si="5"/>
        <v>60</v>
      </c>
      <c r="N70" s="186"/>
      <c r="O70" s="442"/>
      <c r="P70" s="118">
        <v>0</v>
      </c>
      <c r="Q70" s="118">
        <f t="shared" si="6"/>
        <v>0</v>
      </c>
      <c r="R70" s="125">
        <f t="shared" si="7"/>
        <v>0</v>
      </c>
      <c r="S70" s="370" cm="1">
        <f t="array" ref="S70">_xlfn.IFS(E70="Air",R70,E70="Sea",M70,E70="Air+Sea",M70+R70)</f>
        <v>60</v>
      </c>
      <c r="T70" s="240"/>
    </row>
    <row r="71" spans="1:20" x14ac:dyDescent="0.25">
      <c r="A71" s="1131"/>
      <c r="B71" s="399" t="s">
        <v>408</v>
      </c>
      <c r="C71" s="99" t="s">
        <v>153</v>
      </c>
      <c r="D71" s="99" t="s">
        <v>386</v>
      </c>
      <c r="E71" s="99"/>
      <c r="F71" s="99"/>
      <c r="G71" s="100"/>
      <c r="H71" s="509"/>
      <c r="I71" s="186"/>
      <c r="J71" s="124"/>
      <c r="K71" s="118">
        <v>0.25</v>
      </c>
      <c r="L71" s="118">
        <f t="shared" si="4"/>
        <v>0</v>
      </c>
      <c r="M71" s="208">
        <f t="shared" si="5"/>
        <v>0</v>
      </c>
      <c r="N71" s="186"/>
      <c r="O71" s="442"/>
      <c r="P71" s="118">
        <v>0</v>
      </c>
      <c r="Q71" s="118">
        <f t="shared" si="6"/>
        <v>0</v>
      </c>
      <c r="R71" s="125">
        <f t="shared" si="7"/>
        <v>0</v>
      </c>
      <c r="S71" s="372" t="e" cm="1">
        <f t="array" ref="S71">_xlfn.IFS(E71="Air",R71,E71="Sea",M71,E71="Air+Sea",M71+R71)</f>
        <v>#N/A</v>
      </c>
      <c r="T71" s="240"/>
    </row>
    <row r="72" spans="1:20" ht="15.75" thickBot="1" x14ac:dyDescent="0.3">
      <c r="A72" s="1132"/>
      <c r="B72" s="399" t="s">
        <v>381</v>
      </c>
      <c r="C72" s="99"/>
      <c r="D72" s="99" t="s">
        <v>386</v>
      </c>
      <c r="E72" s="99"/>
      <c r="F72" s="99"/>
      <c r="G72" s="100"/>
      <c r="H72" s="509"/>
      <c r="I72" s="186"/>
      <c r="J72" s="124"/>
      <c r="K72" s="118">
        <v>0.25</v>
      </c>
      <c r="L72" s="118">
        <f t="shared" si="4"/>
        <v>0</v>
      </c>
      <c r="M72" s="208">
        <f t="shared" si="5"/>
        <v>0</v>
      </c>
      <c r="N72" s="186"/>
      <c r="O72" s="442"/>
      <c r="P72" s="118">
        <v>0</v>
      </c>
      <c r="Q72" s="118">
        <f t="shared" si="6"/>
        <v>0</v>
      </c>
      <c r="R72" s="125">
        <f t="shared" si="7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130" t="s">
        <v>409</v>
      </c>
      <c r="B73" s="399" t="s">
        <v>289</v>
      </c>
      <c r="C73" s="99" t="s">
        <v>410</v>
      </c>
      <c r="D73" s="99" t="s">
        <v>291</v>
      </c>
      <c r="E73" s="99"/>
      <c r="F73" s="99"/>
      <c r="G73" s="100"/>
      <c r="H73" s="509"/>
      <c r="I73" s="186"/>
      <c r="J73" s="124"/>
      <c r="K73" s="118">
        <v>0.25</v>
      </c>
      <c r="L73" s="118">
        <f t="shared" si="4"/>
        <v>0</v>
      </c>
      <c r="M73" s="208">
        <f t="shared" si="5"/>
        <v>0</v>
      </c>
      <c r="N73" s="186"/>
      <c r="O73" s="442"/>
      <c r="P73" s="118">
        <v>0</v>
      </c>
      <c r="Q73" s="118">
        <f t="shared" si="6"/>
        <v>0</v>
      </c>
      <c r="R73" s="125">
        <f t="shared" si="7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1"/>
      <c r="B74" s="1133" t="s">
        <v>411</v>
      </c>
      <c r="C74" s="94" t="s">
        <v>266</v>
      </c>
      <c r="D74" s="94" t="s">
        <v>412</v>
      </c>
      <c r="E74" s="92" t="s">
        <v>11</v>
      </c>
      <c r="F74" s="94"/>
      <c r="G74" s="95">
        <v>20</v>
      </c>
      <c r="H74" s="506"/>
      <c r="I74" s="588"/>
      <c r="J74" s="116">
        <v>0.25</v>
      </c>
      <c r="K74" s="117">
        <v>0.25</v>
      </c>
      <c r="L74" s="117">
        <f t="shared" si="4"/>
        <v>5</v>
      </c>
      <c r="M74" s="120">
        <f t="shared" si="5"/>
        <v>20</v>
      </c>
      <c r="N74" s="188"/>
      <c r="O74" s="442"/>
      <c r="P74" s="118">
        <v>0</v>
      </c>
      <c r="Q74" s="118">
        <f t="shared" si="6"/>
        <v>0</v>
      </c>
      <c r="R74" s="125">
        <f t="shared" si="7"/>
        <v>0</v>
      </c>
      <c r="S74" s="370" cm="1">
        <f t="array" ref="S74">_xlfn.IFS(E74="Air",R74,E74="Sea",M74,E74="Air+Sea",M74+R74)</f>
        <v>20</v>
      </c>
      <c r="T74" s="240"/>
    </row>
    <row r="75" spans="1:20" x14ac:dyDescent="0.25">
      <c r="A75" s="1131"/>
      <c r="B75" s="1133"/>
      <c r="C75" s="94" t="s">
        <v>266</v>
      </c>
      <c r="D75" s="94" t="s">
        <v>306</v>
      </c>
      <c r="E75" s="92" t="s">
        <v>11</v>
      </c>
      <c r="F75" s="94"/>
      <c r="G75" s="95">
        <v>140</v>
      </c>
      <c r="H75" s="506"/>
      <c r="I75" s="588"/>
      <c r="J75" s="116">
        <v>0.25</v>
      </c>
      <c r="K75" s="117">
        <v>0.25</v>
      </c>
      <c r="L75" s="117">
        <f t="shared" si="4"/>
        <v>35</v>
      </c>
      <c r="M75" s="120">
        <f t="shared" si="5"/>
        <v>140</v>
      </c>
      <c r="N75" s="188"/>
      <c r="O75" s="442"/>
      <c r="P75" s="118">
        <v>0</v>
      </c>
      <c r="Q75" s="118">
        <f t="shared" si="6"/>
        <v>0</v>
      </c>
      <c r="R75" s="125">
        <f t="shared" si="7"/>
        <v>0</v>
      </c>
      <c r="S75" s="370" cm="1">
        <f t="array" ref="S75">_xlfn.IFS(E75="Air",R75,E75="Sea",M75,E75="Air+Sea",M75+R75)</f>
        <v>140</v>
      </c>
      <c r="T75" s="240"/>
    </row>
    <row r="76" spans="1:20" ht="14.25" customHeight="1" thickBot="1" x14ac:dyDescent="0.3">
      <c r="A76" s="1132"/>
      <c r="B76" s="399" t="s">
        <v>381</v>
      </c>
      <c r="C76" s="99"/>
      <c r="D76" s="99"/>
      <c r="E76" s="99"/>
      <c r="F76" s="99"/>
      <c r="G76" s="100"/>
      <c r="H76" s="509"/>
      <c r="I76" s="186"/>
      <c r="J76" s="124"/>
      <c r="K76" s="118">
        <v>0.25</v>
      </c>
      <c r="L76" s="118">
        <f t="shared" si="4"/>
        <v>0</v>
      </c>
      <c r="M76" s="208">
        <f t="shared" si="5"/>
        <v>0</v>
      </c>
      <c r="N76" s="186"/>
      <c r="O76" s="442"/>
      <c r="P76" s="118">
        <v>0</v>
      </c>
      <c r="Q76" s="194">
        <f t="shared" si="6"/>
        <v>0</v>
      </c>
      <c r="R76" s="125">
        <f t="shared" si="7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130" t="s">
        <v>413</v>
      </c>
      <c r="B77" s="399" t="s">
        <v>381</v>
      </c>
      <c r="C77" s="99"/>
      <c r="D77" s="99"/>
      <c r="E77" s="99"/>
      <c r="F77" s="99"/>
      <c r="G77" s="100"/>
      <c r="H77" s="509"/>
      <c r="I77" s="186"/>
      <c r="J77" s="124"/>
      <c r="K77" s="118">
        <v>0.25</v>
      </c>
      <c r="L77" s="118">
        <f t="shared" si="4"/>
        <v>0</v>
      </c>
      <c r="M77" s="208">
        <f t="shared" si="5"/>
        <v>0</v>
      </c>
      <c r="N77" s="186"/>
      <c r="O77" s="442"/>
      <c r="P77" s="118">
        <v>0</v>
      </c>
      <c r="Q77" s="194">
        <f t="shared" si="6"/>
        <v>0</v>
      </c>
      <c r="R77" s="125">
        <f t="shared" si="7"/>
        <v>0</v>
      </c>
      <c r="S77" s="372" t="e" cm="1">
        <f t="array" ref="S77">_xlfn.IFS(E77="Air",R77,E77="Sea",M77,E77="Air+Sea",M77+R77)</f>
        <v>#N/A</v>
      </c>
      <c r="T77" s="240"/>
    </row>
    <row r="78" spans="1:20" s="36" customFormat="1" x14ac:dyDescent="0.25">
      <c r="A78" s="1131"/>
      <c r="B78" s="405" t="s">
        <v>414</v>
      </c>
      <c r="C78" s="173" t="s">
        <v>317</v>
      </c>
      <c r="D78" s="173" t="s">
        <v>318</v>
      </c>
      <c r="E78" s="173" t="s">
        <v>11</v>
      </c>
      <c r="F78" s="173"/>
      <c r="G78" s="209">
        <v>870</v>
      </c>
      <c r="H78" s="523"/>
      <c r="I78" s="700"/>
      <c r="J78" s="138">
        <v>0.125</v>
      </c>
      <c r="K78" s="139">
        <v>0.25</v>
      </c>
      <c r="L78" s="139">
        <f t="shared" ref="L78:L90" si="8">IF(C78="APLL BK",G78,G78*J78)</f>
        <v>108.75</v>
      </c>
      <c r="M78" s="210">
        <f t="shared" ref="M78:M90" si="9">IFERROR(IF(OR(E78="Sea",E78="Air+Sea"),IF(C78="APLL BK",G78*IF(I78="",1,I78),L78/K78*IF(I78="",1,I78)),0),0)</f>
        <v>435</v>
      </c>
      <c r="N78" s="186"/>
      <c r="O78" s="442"/>
      <c r="P78" s="118">
        <v>0</v>
      </c>
      <c r="Q78" s="194">
        <f t="shared" ref="Q78:Q90" si="10">IF(C78="APLL BK",G78,G78*O78)</f>
        <v>0</v>
      </c>
      <c r="R78" s="125">
        <f t="shared" ref="R78:R90" si="11">IFERROR(IF(OR(E78="Air",E78="Air+Sea"),IF(C78="APLL BK",G78*IF(N78="",1,N78),Q78/P78*IF(N78="",1,N78)),0),0)</f>
        <v>0</v>
      </c>
      <c r="S78" s="373" cm="1">
        <f t="array" ref="S78">_xlfn.IFS(E78="Air",R78,E78="Sea",M78,E78="Air+Sea",M78+R78)</f>
        <v>435</v>
      </c>
      <c r="T78" s="240"/>
    </row>
    <row r="79" spans="1:20" x14ac:dyDescent="0.25">
      <c r="A79" s="1131"/>
      <c r="B79" s="107" t="s">
        <v>415</v>
      </c>
      <c r="C79" s="108" t="s">
        <v>404</v>
      </c>
      <c r="D79" s="108" t="s">
        <v>416</v>
      </c>
      <c r="E79" s="108" t="s">
        <v>11</v>
      </c>
      <c r="F79" s="108"/>
      <c r="G79" s="109">
        <v>240</v>
      </c>
      <c r="H79" s="523"/>
      <c r="I79" s="701"/>
      <c r="J79" s="138">
        <v>4</v>
      </c>
      <c r="K79" s="139">
        <v>0.25</v>
      </c>
      <c r="L79" s="139">
        <f t="shared" si="8"/>
        <v>960</v>
      </c>
      <c r="M79" s="140">
        <f t="shared" si="9"/>
        <v>3840</v>
      </c>
      <c r="N79" s="190"/>
      <c r="O79" s="442"/>
      <c r="P79" s="118">
        <v>0</v>
      </c>
      <c r="Q79" s="194">
        <f t="shared" si="10"/>
        <v>0</v>
      </c>
      <c r="R79" s="125">
        <f t="shared" si="11"/>
        <v>0</v>
      </c>
      <c r="S79" s="373" cm="1">
        <f t="array" ref="S79">_xlfn.IFS(E79="Air",R79,E79="Sea",M79,E79="Air+Sea",M79+R79)</f>
        <v>3840</v>
      </c>
      <c r="T79" s="240"/>
    </row>
    <row r="80" spans="1:20" x14ac:dyDescent="0.25">
      <c r="A80" s="1131"/>
      <c r="B80" s="107" t="s">
        <v>417</v>
      </c>
      <c r="C80" s="108" t="s">
        <v>418</v>
      </c>
      <c r="D80" s="108" t="s">
        <v>419</v>
      </c>
      <c r="E80" s="108" t="s">
        <v>11</v>
      </c>
      <c r="F80" s="108"/>
      <c r="G80" s="109">
        <v>240</v>
      </c>
      <c r="H80" s="523"/>
      <c r="I80" s="701"/>
      <c r="J80" s="138">
        <v>2</v>
      </c>
      <c r="K80" s="139">
        <v>0.25</v>
      </c>
      <c r="L80" s="139">
        <f t="shared" si="8"/>
        <v>480</v>
      </c>
      <c r="M80" s="140">
        <f t="shared" si="9"/>
        <v>1920</v>
      </c>
      <c r="N80" s="190"/>
      <c r="O80" s="442"/>
      <c r="P80" s="118">
        <v>0</v>
      </c>
      <c r="Q80" s="194">
        <f t="shared" si="10"/>
        <v>0</v>
      </c>
      <c r="R80" s="125">
        <f t="shared" si="11"/>
        <v>0</v>
      </c>
      <c r="S80" s="373" cm="1">
        <f t="array" ref="S80">_xlfn.IFS(E80="Air",R80,E80="Sea",M80,E80="Air+Sea",M80+R80)</f>
        <v>1920</v>
      </c>
      <c r="T80" s="240"/>
    </row>
    <row r="81" spans="1:21" x14ac:dyDescent="0.25">
      <c r="A81" s="1131"/>
      <c r="B81" s="399" t="s">
        <v>420</v>
      </c>
      <c r="C81" s="99" t="s">
        <v>404</v>
      </c>
      <c r="D81" s="99"/>
      <c r="E81" s="99"/>
      <c r="F81" s="99"/>
      <c r="G81" s="100"/>
      <c r="H81" s="509"/>
      <c r="I81" s="186"/>
      <c r="J81" s="124"/>
      <c r="K81" s="118">
        <v>0.25</v>
      </c>
      <c r="L81" s="118">
        <f t="shared" si="8"/>
        <v>0</v>
      </c>
      <c r="M81" s="208">
        <f t="shared" si="9"/>
        <v>0</v>
      </c>
      <c r="N81" s="186"/>
      <c r="O81" s="442"/>
      <c r="P81" s="118">
        <v>0</v>
      </c>
      <c r="Q81" s="194">
        <f t="shared" si="10"/>
        <v>0</v>
      </c>
      <c r="R81" s="125">
        <f t="shared" si="11"/>
        <v>0</v>
      </c>
      <c r="S81" s="372" t="e" cm="1">
        <f t="array" ref="S81">_xlfn.IFS(E81="Air",R81,E81="Sea",M81,E81="Air+Sea",M81+R81)</f>
        <v>#N/A</v>
      </c>
      <c r="T81" s="240"/>
    </row>
    <row r="82" spans="1:21" x14ac:dyDescent="0.25">
      <c r="A82" s="1131"/>
      <c r="B82" s="399" t="s">
        <v>421</v>
      </c>
      <c r="C82" s="99" t="s">
        <v>404</v>
      </c>
      <c r="D82" s="99"/>
      <c r="E82" s="99"/>
      <c r="F82" s="99"/>
      <c r="G82" s="100"/>
      <c r="H82" s="509"/>
      <c r="I82" s="186"/>
      <c r="J82" s="124"/>
      <c r="K82" s="118">
        <v>0.25</v>
      </c>
      <c r="L82" s="118">
        <f t="shared" si="8"/>
        <v>0</v>
      </c>
      <c r="M82" s="208">
        <f t="shared" si="9"/>
        <v>0</v>
      </c>
      <c r="N82" s="186"/>
      <c r="O82" s="442"/>
      <c r="P82" s="118">
        <v>0</v>
      </c>
      <c r="Q82" s="194">
        <f t="shared" si="10"/>
        <v>0</v>
      </c>
      <c r="R82" s="125">
        <f t="shared" si="11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131"/>
      <c r="B83" s="399" t="s">
        <v>422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118">
        <v>0.25</v>
      </c>
      <c r="L83" s="118">
        <f t="shared" si="8"/>
        <v>0</v>
      </c>
      <c r="M83" s="208">
        <f t="shared" si="9"/>
        <v>0</v>
      </c>
      <c r="N83" s="186"/>
      <c r="O83" s="442"/>
      <c r="P83" s="118">
        <v>0</v>
      </c>
      <c r="Q83" s="194">
        <f t="shared" si="10"/>
        <v>0</v>
      </c>
      <c r="R83" s="125">
        <f t="shared" si="11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131"/>
      <c r="B84" s="399" t="s">
        <v>423</v>
      </c>
      <c r="C84" s="99" t="s">
        <v>424</v>
      </c>
      <c r="D84" s="99"/>
      <c r="E84" s="99"/>
      <c r="F84" s="99"/>
      <c r="G84" s="100"/>
      <c r="H84" s="509"/>
      <c r="I84" s="186"/>
      <c r="J84" s="124"/>
      <c r="K84" s="118">
        <v>0.25</v>
      </c>
      <c r="L84" s="118">
        <f t="shared" si="8"/>
        <v>0</v>
      </c>
      <c r="M84" s="208">
        <f t="shared" si="9"/>
        <v>0</v>
      </c>
      <c r="N84" s="186"/>
      <c r="O84" s="442"/>
      <c r="P84" s="118">
        <v>0</v>
      </c>
      <c r="Q84" s="194">
        <f t="shared" si="10"/>
        <v>0</v>
      </c>
      <c r="R84" s="125">
        <f t="shared" si="11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131"/>
      <c r="B85" s="399" t="s">
        <v>425</v>
      </c>
      <c r="C85" s="99" t="s">
        <v>311</v>
      </c>
      <c r="D85" s="99"/>
      <c r="E85" s="99"/>
      <c r="F85" s="99"/>
      <c r="G85" s="100"/>
      <c r="H85" s="509"/>
      <c r="I85" s="186"/>
      <c r="J85" s="124"/>
      <c r="K85" s="118">
        <v>0.25</v>
      </c>
      <c r="L85" s="118">
        <f t="shared" si="8"/>
        <v>0</v>
      </c>
      <c r="M85" s="208">
        <f t="shared" si="9"/>
        <v>0</v>
      </c>
      <c r="N85" s="186"/>
      <c r="O85" s="442"/>
      <c r="P85" s="118">
        <v>0</v>
      </c>
      <c r="Q85" s="194">
        <f t="shared" si="10"/>
        <v>0</v>
      </c>
      <c r="R85" s="125">
        <f t="shared" si="11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131"/>
      <c r="B86" s="399" t="s">
        <v>426</v>
      </c>
      <c r="C86" s="99" t="s">
        <v>407</v>
      </c>
      <c r="D86" s="99"/>
      <c r="E86" s="99"/>
      <c r="F86" s="99"/>
      <c r="G86" s="100"/>
      <c r="H86" s="509"/>
      <c r="I86" s="186"/>
      <c r="J86" s="124"/>
      <c r="K86" s="118">
        <v>0.25</v>
      </c>
      <c r="L86" s="118">
        <f t="shared" si="8"/>
        <v>0</v>
      </c>
      <c r="M86" s="208">
        <f t="shared" si="9"/>
        <v>0</v>
      </c>
      <c r="N86" s="186"/>
      <c r="O86" s="442"/>
      <c r="P86" s="118">
        <v>0</v>
      </c>
      <c r="Q86" s="194">
        <f t="shared" si="10"/>
        <v>0</v>
      </c>
      <c r="R86" s="125">
        <f t="shared" si="11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131"/>
      <c r="B87" s="399" t="s">
        <v>427</v>
      </c>
      <c r="C87" s="99" t="s">
        <v>428</v>
      </c>
      <c r="D87" s="99"/>
      <c r="E87" s="99"/>
      <c r="F87" s="99"/>
      <c r="G87" s="100"/>
      <c r="H87" s="509"/>
      <c r="I87" s="186"/>
      <c r="J87" s="124"/>
      <c r="K87" s="118">
        <v>0.25</v>
      </c>
      <c r="L87" s="118">
        <f t="shared" si="8"/>
        <v>0</v>
      </c>
      <c r="M87" s="208">
        <f t="shared" si="9"/>
        <v>0</v>
      </c>
      <c r="N87" s="186"/>
      <c r="O87" s="442"/>
      <c r="P87" s="118">
        <v>0</v>
      </c>
      <c r="Q87" s="194">
        <f t="shared" si="10"/>
        <v>0</v>
      </c>
      <c r="R87" s="125">
        <f t="shared" si="11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131"/>
      <c r="B88" s="399" t="s">
        <v>429</v>
      </c>
      <c r="C88" s="99" t="s">
        <v>407</v>
      </c>
      <c r="D88" s="99"/>
      <c r="E88" s="99"/>
      <c r="F88" s="99"/>
      <c r="G88" s="100"/>
      <c r="H88" s="509"/>
      <c r="I88" s="186"/>
      <c r="J88" s="124"/>
      <c r="K88" s="118">
        <v>0.25</v>
      </c>
      <c r="L88" s="118">
        <f t="shared" si="8"/>
        <v>0</v>
      </c>
      <c r="M88" s="208">
        <f t="shared" si="9"/>
        <v>0</v>
      </c>
      <c r="N88" s="186"/>
      <c r="O88" s="442"/>
      <c r="P88" s="118">
        <v>0</v>
      </c>
      <c r="Q88" s="194">
        <f t="shared" si="10"/>
        <v>0</v>
      </c>
      <c r="R88" s="125">
        <f t="shared" si="11"/>
        <v>0</v>
      </c>
      <c r="S88" s="372" t="e" cm="1">
        <f t="array" ref="S88">_xlfn.IFS(E88="Air",R88,E88="Sea",M88,E88="Air+Sea",M88+R88)</f>
        <v>#N/A</v>
      </c>
      <c r="T88" s="240"/>
    </row>
    <row r="89" spans="1:21" s="36" customFormat="1" x14ac:dyDescent="0.25">
      <c r="A89" s="1131"/>
      <c r="B89" s="399" t="s">
        <v>430</v>
      </c>
      <c r="C89" s="99" t="s">
        <v>431</v>
      </c>
      <c r="D89" s="99"/>
      <c r="E89" s="99"/>
      <c r="F89" s="99"/>
      <c r="G89" s="100"/>
      <c r="H89" s="509"/>
      <c r="I89" s="186"/>
      <c r="J89" s="124"/>
      <c r="K89" s="118">
        <v>0.25</v>
      </c>
      <c r="L89" s="118">
        <f t="shared" si="8"/>
        <v>0</v>
      </c>
      <c r="M89" s="208">
        <f t="shared" si="9"/>
        <v>0</v>
      </c>
      <c r="N89" s="186"/>
      <c r="O89" s="442"/>
      <c r="P89" s="118">
        <v>0</v>
      </c>
      <c r="Q89" s="194">
        <f t="shared" si="10"/>
        <v>0</v>
      </c>
      <c r="R89" s="125">
        <f t="shared" si="11"/>
        <v>0</v>
      </c>
      <c r="S89" s="372" t="e" cm="1">
        <f t="array" ref="S89">_xlfn.IFS(E89="Air",R89,E89="Sea",M89,E89="Air+Sea",M89+R89)</f>
        <v>#N/A</v>
      </c>
      <c r="T89" s="240"/>
    </row>
    <row r="90" spans="1:21" ht="30.75" thickBot="1" x14ac:dyDescent="0.3">
      <c r="A90" s="1131"/>
      <c r="B90" s="179" t="s">
        <v>432</v>
      </c>
      <c r="C90" s="180" t="s">
        <v>433</v>
      </c>
      <c r="D90" s="180"/>
      <c r="E90" s="180" t="s">
        <v>11</v>
      </c>
      <c r="F90" s="180"/>
      <c r="G90" s="181">
        <v>500</v>
      </c>
      <c r="H90" s="527"/>
      <c r="I90" s="702"/>
      <c r="J90" s="182">
        <v>0.25</v>
      </c>
      <c r="K90" s="183">
        <v>0.25</v>
      </c>
      <c r="L90" s="183">
        <f t="shared" si="8"/>
        <v>125</v>
      </c>
      <c r="M90" s="184">
        <f t="shared" si="9"/>
        <v>500</v>
      </c>
      <c r="N90" s="696"/>
      <c r="O90" s="496"/>
      <c r="P90" s="200">
        <v>0</v>
      </c>
      <c r="Q90" s="339">
        <f t="shared" si="10"/>
        <v>0</v>
      </c>
      <c r="R90" s="201">
        <f t="shared" si="11"/>
        <v>0</v>
      </c>
      <c r="S90" s="374" cm="1">
        <f t="array" ref="S90">_xlfn.IFS(E90="Air",R90,E90="Sea",M90,E90="Air+Sea",M90+R90)</f>
        <v>500</v>
      </c>
      <c r="T90" s="240"/>
    </row>
    <row r="91" spans="1:21" ht="15.75" thickBot="1" x14ac:dyDescent="0.3">
      <c r="A91" s="310"/>
      <c r="I91" s="160"/>
      <c r="M91" s="172"/>
      <c r="N91" s="160"/>
      <c r="S91" s="205"/>
    </row>
    <row r="92" spans="1:21" ht="47.25" customHeight="1" x14ac:dyDescent="0.25">
      <c r="A92" s="310"/>
      <c r="I92" s="312"/>
      <c r="J92" s="66" t="s">
        <v>434</v>
      </c>
      <c r="K92" s="243">
        <f>IF([2]Booking_SGN!$B$2="SGN",INDEX([2]!volume,MATCH($I$11,[2]!customer,0),MATCH([2]Booking_SGN!$C$3,[2]!week,0)),0)</f>
        <v>0</v>
      </c>
      <c r="L92" s="243">
        <f>SUM(L13:L90)</f>
        <v>4136.25</v>
      </c>
      <c r="M92" s="244">
        <f>SUM(M13:M90)</f>
        <v>12443</v>
      </c>
      <c r="N92" s="160"/>
      <c r="O92" s="66" t="s">
        <v>434</v>
      </c>
      <c r="P92" s="243">
        <f>IF([2]Booking_SGN!$B$2="SGN",INDEX([2]!volume,MATCH($N$11,[2]!customer,0),MATCH([2]Booking_SGN!$C$3,[2]!week,0)),0)</f>
        <v>0</v>
      </c>
      <c r="Q92" s="243">
        <f>SUM(Q13:Q91)</f>
        <v>565</v>
      </c>
      <c r="R92" s="244">
        <f>SUM(R13:R90)</f>
        <v>0</v>
      </c>
      <c r="S92" s="245">
        <f t="shared" ref="S92:S93" si="12">R92+M92</f>
        <v>12443</v>
      </c>
      <c r="T92" s="246"/>
    </row>
    <row r="93" spans="1:21" ht="15.75" thickBot="1" x14ac:dyDescent="0.3">
      <c r="A93" s="310"/>
      <c r="I93" s="160"/>
      <c r="J93" s="67" t="s">
        <v>435</v>
      </c>
      <c r="K93" s="72"/>
      <c r="L93" s="72"/>
      <c r="M93" s="247">
        <f>M92*K92/40/3600</f>
        <v>0</v>
      </c>
      <c r="N93" s="161"/>
      <c r="O93" s="67" t="s">
        <v>435</v>
      </c>
      <c r="P93" s="72"/>
      <c r="Q93" s="72"/>
      <c r="R93" s="247">
        <f>R92*P92/40/3600</f>
        <v>0</v>
      </c>
      <c r="S93" s="248">
        <f t="shared" si="12"/>
        <v>0</v>
      </c>
      <c r="T93" s="249"/>
    </row>
    <row r="94" spans="1:21" ht="15.75" thickBot="1" x14ac:dyDescent="0.3">
      <c r="A94" s="310"/>
      <c r="I94" s="160"/>
      <c r="M94" s="172"/>
      <c r="N94" s="160"/>
      <c r="S94" s="205"/>
    </row>
    <row r="95" spans="1:21" ht="21.75" customHeight="1" x14ac:dyDescent="0.25">
      <c r="A95" s="1130" t="s">
        <v>436</v>
      </c>
      <c r="B95" s="745" t="s">
        <v>437</v>
      </c>
      <c r="C95" s="746" t="s">
        <v>183</v>
      </c>
      <c r="D95" s="388" t="s">
        <v>438</v>
      </c>
      <c r="E95" s="175" t="s">
        <v>11</v>
      </c>
      <c r="F95" s="59"/>
      <c r="G95" s="216">
        <v>20</v>
      </c>
      <c r="H95" s="753"/>
      <c r="I95" s="749"/>
      <c r="J95" s="198">
        <v>0.25</v>
      </c>
      <c r="K95" s="177">
        <v>0.25</v>
      </c>
      <c r="L95" s="177">
        <f t="shared" ref="L95:L127" si="13">IF(C95="APLL BK",G95,G95*J95)</f>
        <v>5</v>
      </c>
      <c r="M95" s="178">
        <f t="shared" ref="M95:M127" si="14">IFERROR(IF(OR(E95="Sea",E95="Air+Sea"),IF(C95="APLL BK",G95*IF(I95="",1,I95),L95/K95*IF(I95="",1,I95)),0),0)</f>
        <v>20</v>
      </c>
      <c r="N95" s="419"/>
      <c r="O95" s="490"/>
      <c r="P95" s="202">
        <v>0</v>
      </c>
      <c r="Q95" s="336">
        <f t="shared" ref="Q95:Q127" si="15">IF(C95="APLL BK",G95,G95*O95)</f>
        <v>0</v>
      </c>
      <c r="R95" s="203">
        <f t="shared" ref="R95:R127" si="16">IFERROR(IF(OR(E95="Air",E95="Air+Sea"),IF(C95="APLL BK",G95*IF(N95="",1,N95),Q95/P95*IF(N95="",1,N95)),0),0)</f>
        <v>0</v>
      </c>
      <c r="S95" s="369" cm="1">
        <f t="array" ref="S95">_xlfn.IFS(E95="Air",R95,E95="Sea",M95,E95="Air+Sea",M95+R95)</f>
        <v>20</v>
      </c>
      <c r="T95" s="240"/>
      <c r="U95" s="36"/>
    </row>
    <row r="96" spans="1:21" ht="36" customHeight="1" x14ac:dyDescent="0.25">
      <c r="A96" s="1131"/>
      <c r="B96" s="472" t="s">
        <v>439</v>
      </c>
      <c r="C96" s="743" t="s">
        <v>311</v>
      </c>
      <c r="D96" s="94" t="s">
        <v>440</v>
      </c>
      <c r="E96" s="92" t="s">
        <v>11</v>
      </c>
      <c r="F96" s="416"/>
      <c r="G96" s="217">
        <v>25</v>
      </c>
      <c r="H96" s="754"/>
      <c r="I96" s="750"/>
      <c r="J96" s="147">
        <v>0.3</v>
      </c>
      <c r="K96" s="797">
        <v>0.25</v>
      </c>
      <c r="L96" s="117">
        <f t="shared" si="13"/>
        <v>7.5</v>
      </c>
      <c r="M96" s="120">
        <f t="shared" si="14"/>
        <v>30</v>
      </c>
      <c r="N96" s="326"/>
      <c r="O96" s="442"/>
      <c r="P96" s="118">
        <v>0</v>
      </c>
      <c r="Q96" s="194">
        <f t="shared" si="15"/>
        <v>0</v>
      </c>
      <c r="R96" s="125">
        <f t="shared" si="16"/>
        <v>0</v>
      </c>
      <c r="S96" s="370" cm="1">
        <f t="array" ref="S96">_xlfn.IFS(E96="Air",R96,E96="Sea",M96,E96="Air+Sea",M96+R96)</f>
        <v>30</v>
      </c>
      <c r="T96" s="240"/>
      <c r="U96" s="36"/>
    </row>
    <row r="97" spans="1:21" ht="18.75" customHeight="1" x14ac:dyDescent="0.25">
      <c r="A97" s="1131"/>
      <c r="B97" s="472" t="s">
        <v>640</v>
      </c>
      <c r="C97" s="743" t="s">
        <v>311</v>
      </c>
      <c r="D97" s="94" t="s">
        <v>441</v>
      </c>
      <c r="E97" s="92" t="s">
        <v>11</v>
      </c>
      <c r="F97" s="416"/>
      <c r="G97" s="217">
        <v>5</v>
      </c>
      <c r="H97" s="754"/>
      <c r="I97" s="750"/>
      <c r="J97" s="147">
        <v>0.3</v>
      </c>
      <c r="K97" s="797">
        <v>0.25</v>
      </c>
      <c r="L97" s="117">
        <f t="shared" si="13"/>
        <v>1.5</v>
      </c>
      <c r="M97" s="120">
        <f t="shared" si="14"/>
        <v>6</v>
      </c>
      <c r="N97" s="326"/>
      <c r="O97" s="442"/>
      <c r="P97" s="118">
        <v>0</v>
      </c>
      <c r="Q97" s="194">
        <f t="shared" si="15"/>
        <v>0</v>
      </c>
      <c r="R97" s="125">
        <f t="shared" si="16"/>
        <v>0</v>
      </c>
      <c r="S97" s="370" cm="1">
        <f t="array" ref="S97">_xlfn.IFS(E97="Air",R97,E97="Sea",M97,E97="Air+Sea",M97+R97)</f>
        <v>6</v>
      </c>
      <c r="T97" s="240"/>
      <c r="U97" s="36"/>
    </row>
    <row r="98" spans="1:21" ht="27" customHeight="1" x14ac:dyDescent="0.25">
      <c r="A98" s="1131"/>
      <c r="B98" s="472" t="s">
        <v>640</v>
      </c>
      <c r="C98" s="743" t="s">
        <v>311</v>
      </c>
      <c r="D98" s="94" t="s">
        <v>442</v>
      </c>
      <c r="E98" s="92" t="s">
        <v>11</v>
      </c>
      <c r="F98" s="416"/>
      <c r="G98" s="217">
        <v>5</v>
      </c>
      <c r="H98" s="754"/>
      <c r="I98" s="750"/>
      <c r="J98" s="147">
        <v>0.3</v>
      </c>
      <c r="K98" s="797">
        <v>0.25</v>
      </c>
      <c r="L98" s="117">
        <f t="shared" si="13"/>
        <v>1.5</v>
      </c>
      <c r="M98" s="120">
        <f t="shared" si="14"/>
        <v>6</v>
      </c>
      <c r="N98" s="326"/>
      <c r="O98" s="442"/>
      <c r="P98" s="118">
        <v>0</v>
      </c>
      <c r="Q98" s="194">
        <f t="shared" si="15"/>
        <v>0</v>
      </c>
      <c r="R98" s="125">
        <f t="shared" si="16"/>
        <v>0</v>
      </c>
      <c r="S98" s="370" cm="1">
        <f t="array" ref="S98">_xlfn.IFS(E98="Air",R98,E98="Sea",M98,E98="Air+Sea",M98+R98)</f>
        <v>6</v>
      </c>
      <c r="T98" s="240"/>
      <c r="U98" s="36"/>
    </row>
    <row r="99" spans="1:21" ht="45" x14ac:dyDescent="0.25">
      <c r="A99" s="1131"/>
      <c r="B99" s="472" t="s">
        <v>443</v>
      </c>
      <c r="C99" s="743" t="s">
        <v>520</v>
      </c>
      <c r="D99" s="94" t="s">
        <v>694</v>
      </c>
      <c r="E99" s="92" t="s">
        <v>11</v>
      </c>
      <c r="F99" s="416"/>
      <c r="G99" s="217">
        <v>10</v>
      </c>
      <c r="H99" s="754"/>
      <c r="I99" s="750"/>
      <c r="J99" s="147">
        <v>0.25</v>
      </c>
      <c r="K99" s="797">
        <v>0.25</v>
      </c>
      <c r="L99" s="117">
        <f t="shared" si="13"/>
        <v>2.5</v>
      </c>
      <c r="M99" s="120">
        <f t="shared" si="14"/>
        <v>10</v>
      </c>
      <c r="N99" s="326"/>
      <c r="O99" s="442"/>
      <c r="P99" s="118">
        <v>0</v>
      </c>
      <c r="Q99" s="194">
        <f t="shared" si="15"/>
        <v>0</v>
      </c>
      <c r="R99" s="125">
        <f t="shared" si="16"/>
        <v>0</v>
      </c>
      <c r="S99" s="370" cm="1">
        <f t="array" ref="S99">_xlfn.IFS(E99="Air",R99,E99="Sea",M99,E99="Air+Sea",M99+R99)</f>
        <v>10</v>
      </c>
      <c r="T99" s="240"/>
      <c r="U99" s="36"/>
    </row>
    <row r="100" spans="1:21" x14ac:dyDescent="0.25">
      <c r="A100" s="1131"/>
      <c r="B100" s="472" t="s">
        <v>640</v>
      </c>
      <c r="C100" s="743" t="s">
        <v>153</v>
      </c>
      <c r="D100" s="94" t="s">
        <v>445</v>
      </c>
      <c r="E100" s="92" t="s">
        <v>11</v>
      </c>
      <c r="F100" s="416"/>
      <c r="G100" s="217">
        <v>35</v>
      </c>
      <c r="H100" s="754"/>
      <c r="I100" s="750"/>
      <c r="J100" s="147"/>
      <c r="K100" s="797">
        <v>0.25</v>
      </c>
      <c r="L100" s="117">
        <f t="shared" si="13"/>
        <v>35</v>
      </c>
      <c r="M100" s="120">
        <f t="shared" si="14"/>
        <v>35</v>
      </c>
      <c r="N100" s="326"/>
      <c r="O100" s="442"/>
      <c r="P100" s="118">
        <v>0</v>
      </c>
      <c r="Q100" s="194">
        <f t="shared" si="15"/>
        <v>35</v>
      </c>
      <c r="R100" s="125">
        <f t="shared" si="16"/>
        <v>0</v>
      </c>
      <c r="S100" s="370" cm="1">
        <f t="array" ref="S100">_xlfn.IFS(E100="Air",R100,E100="Sea",M100,E100="Air+Sea",M100+R100)</f>
        <v>35</v>
      </c>
      <c r="T100" s="240"/>
    </row>
    <row r="101" spans="1:21" x14ac:dyDescent="0.25">
      <c r="A101" s="1131"/>
      <c r="B101" s="472" t="s">
        <v>640</v>
      </c>
      <c r="C101" s="743" t="s">
        <v>153</v>
      </c>
      <c r="D101" s="94" t="s">
        <v>243</v>
      </c>
      <c r="E101" s="92" t="s">
        <v>11</v>
      </c>
      <c r="F101" s="416"/>
      <c r="G101" s="217">
        <v>5</v>
      </c>
      <c r="H101" s="754"/>
      <c r="I101" s="750"/>
      <c r="J101" s="147"/>
      <c r="K101" s="797">
        <v>0.25</v>
      </c>
      <c r="L101" s="117">
        <f t="shared" si="13"/>
        <v>5</v>
      </c>
      <c r="M101" s="120">
        <f t="shared" si="14"/>
        <v>5</v>
      </c>
      <c r="N101" s="326"/>
      <c r="O101" s="442"/>
      <c r="P101" s="118">
        <v>0</v>
      </c>
      <c r="Q101" s="194">
        <f t="shared" si="15"/>
        <v>5</v>
      </c>
      <c r="R101" s="125">
        <f t="shared" si="16"/>
        <v>0</v>
      </c>
      <c r="S101" s="370" cm="1">
        <f t="array" ref="S101">_xlfn.IFS(E101="Air",R101,E101="Sea",M101,E101="Air+Sea",M101+R101)</f>
        <v>5</v>
      </c>
      <c r="T101" s="240"/>
      <c r="U101" s="36"/>
    </row>
    <row r="102" spans="1:21" x14ac:dyDescent="0.25">
      <c r="A102" s="1131"/>
      <c r="B102" s="472" t="s">
        <v>640</v>
      </c>
      <c r="C102" s="743" t="s">
        <v>153</v>
      </c>
      <c r="D102" s="94" t="s">
        <v>446</v>
      </c>
      <c r="E102" s="92" t="s">
        <v>11</v>
      </c>
      <c r="F102" s="416"/>
      <c r="G102" s="217">
        <v>10</v>
      </c>
      <c r="H102" s="754"/>
      <c r="I102" s="750"/>
      <c r="J102" s="147"/>
      <c r="K102" s="797">
        <v>0.25</v>
      </c>
      <c r="L102" s="117">
        <f t="shared" si="13"/>
        <v>10</v>
      </c>
      <c r="M102" s="120">
        <f t="shared" si="14"/>
        <v>10</v>
      </c>
      <c r="N102" s="326"/>
      <c r="O102" s="442"/>
      <c r="P102" s="118">
        <v>0</v>
      </c>
      <c r="Q102" s="194">
        <f t="shared" si="15"/>
        <v>10</v>
      </c>
      <c r="R102" s="125">
        <f t="shared" si="16"/>
        <v>0</v>
      </c>
      <c r="S102" s="370" cm="1">
        <f t="array" ref="S102">_xlfn.IFS(E102="Air",R102,E102="Sea",M102,E102="Air+Sea",M102+R102)</f>
        <v>10</v>
      </c>
      <c r="T102" s="240"/>
      <c r="U102" s="36"/>
    </row>
    <row r="103" spans="1:21" x14ac:dyDescent="0.25">
      <c r="A103" s="1131"/>
      <c r="B103" s="472" t="s">
        <v>458</v>
      </c>
      <c r="C103" s="743" t="s">
        <v>456</v>
      </c>
      <c r="D103" s="94" t="s">
        <v>459</v>
      </c>
      <c r="E103" s="92" t="s">
        <v>11</v>
      </c>
      <c r="F103" s="416"/>
      <c r="G103" s="217">
        <v>60</v>
      </c>
      <c r="H103" s="754"/>
      <c r="I103" s="750"/>
      <c r="J103" s="147">
        <v>0.25</v>
      </c>
      <c r="K103" s="797">
        <v>0.25</v>
      </c>
      <c r="L103" s="117">
        <f t="shared" si="13"/>
        <v>15</v>
      </c>
      <c r="M103" s="120">
        <f t="shared" si="14"/>
        <v>60</v>
      </c>
      <c r="N103" s="326"/>
      <c r="O103" s="442"/>
      <c r="P103" s="118">
        <v>0</v>
      </c>
      <c r="Q103" s="194">
        <f t="shared" si="15"/>
        <v>0</v>
      </c>
      <c r="R103" s="125">
        <f t="shared" si="16"/>
        <v>0</v>
      </c>
      <c r="S103" s="370" cm="1">
        <f t="array" ref="S103">_xlfn.IFS(E103="Air",R103,E103="Sea",M103,E103="Air+Sea",M103+R103)</f>
        <v>60</v>
      </c>
      <c r="T103" s="240"/>
      <c r="U103" s="36"/>
    </row>
    <row r="104" spans="1:21" x14ac:dyDescent="0.25">
      <c r="A104" s="1131"/>
      <c r="B104" s="472" t="s">
        <v>640</v>
      </c>
      <c r="C104" s="743" t="s">
        <v>456</v>
      </c>
      <c r="D104" s="94" t="s">
        <v>460</v>
      </c>
      <c r="E104" s="92" t="s">
        <v>11</v>
      </c>
      <c r="F104" s="416"/>
      <c r="G104" s="217">
        <v>75</v>
      </c>
      <c r="H104" s="754"/>
      <c r="I104" s="750"/>
      <c r="J104" s="147">
        <v>0.25</v>
      </c>
      <c r="K104" s="797">
        <v>0.25</v>
      </c>
      <c r="L104" s="117">
        <f t="shared" si="13"/>
        <v>18.75</v>
      </c>
      <c r="M104" s="120">
        <f t="shared" si="14"/>
        <v>75</v>
      </c>
      <c r="N104" s="326"/>
      <c r="O104" s="442"/>
      <c r="P104" s="194">
        <v>0</v>
      </c>
      <c r="Q104" s="194">
        <f t="shared" si="15"/>
        <v>0</v>
      </c>
      <c r="R104" s="125">
        <f t="shared" si="16"/>
        <v>0</v>
      </c>
      <c r="S104" s="370" cm="1">
        <f t="array" ref="S104">_xlfn.IFS(E104="Air",R104,E104="Sea",M104,E104="Air+Sea",M104+R104)</f>
        <v>75</v>
      </c>
      <c r="T104" s="240"/>
      <c r="U104" s="36"/>
    </row>
    <row r="105" spans="1:21" x14ac:dyDescent="0.25">
      <c r="A105" s="1131"/>
      <c r="B105" s="472" t="s">
        <v>640</v>
      </c>
      <c r="C105" s="743" t="s">
        <v>153</v>
      </c>
      <c r="D105" s="94" t="s">
        <v>461</v>
      </c>
      <c r="E105" s="92" t="s">
        <v>11</v>
      </c>
      <c r="F105" s="416"/>
      <c r="G105" s="217">
        <v>120</v>
      </c>
      <c r="H105" s="754"/>
      <c r="I105" s="750"/>
      <c r="J105" s="147"/>
      <c r="K105" s="797">
        <v>0.25</v>
      </c>
      <c r="L105" s="117">
        <f t="shared" si="13"/>
        <v>120</v>
      </c>
      <c r="M105" s="120">
        <f t="shared" si="14"/>
        <v>120</v>
      </c>
      <c r="N105" s="326"/>
      <c r="O105" s="442"/>
      <c r="P105" s="118">
        <v>0</v>
      </c>
      <c r="Q105" s="194">
        <f t="shared" si="15"/>
        <v>120</v>
      </c>
      <c r="R105" s="125">
        <f t="shared" si="16"/>
        <v>0</v>
      </c>
      <c r="S105" s="370" cm="1">
        <f t="array" ref="S105">_xlfn.IFS(E105="Air",R105,E105="Sea",M105,E105="Air+Sea",M105+R105)</f>
        <v>120</v>
      </c>
      <c r="T105" s="240"/>
      <c r="U105" s="36"/>
    </row>
    <row r="106" spans="1:21" x14ac:dyDescent="0.25">
      <c r="A106" s="1131"/>
      <c r="B106" s="472" t="s">
        <v>640</v>
      </c>
      <c r="C106" s="743" t="s">
        <v>153</v>
      </c>
      <c r="D106" s="94" t="s">
        <v>462</v>
      </c>
      <c r="E106" s="92" t="s">
        <v>11</v>
      </c>
      <c r="F106" s="416"/>
      <c r="G106" s="217">
        <v>75</v>
      </c>
      <c r="H106" s="754"/>
      <c r="I106" s="750"/>
      <c r="J106" s="147"/>
      <c r="K106" s="797">
        <v>0.25</v>
      </c>
      <c r="L106" s="117">
        <f t="shared" si="13"/>
        <v>75</v>
      </c>
      <c r="M106" s="120">
        <f t="shared" si="14"/>
        <v>75</v>
      </c>
      <c r="N106" s="326"/>
      <c r="O106" s="442"/>
      <c r="P106" s="118">
        <v>0</v>
      </c>
      <c r="Q106" s="194">
        <f t="shared" si="15"/>
        <v>75</v>
      </c>
      <c r="R106" s="125">
        <f t="shared" si="16"/>
        <v>0</v>
      </c>
      <c r="S106" s="370" cm="1">
        <f t="array" ref="S106">_xlfn.IFS(E106="Air",R106,E106="Sea",M106,E106="Air+Sea",M106+R106)</f>
        <v>75</v>
      </c>
      <c r="T106" s="240"/>
      <c r="U106" s="36"/>
    </row>
    <row r="107" spans="1:21" ht="30" customHeight="1" x14ac:dyDescent="0.25">
      <c r="A107" s="1131"/>
      <c r="B107" s="472" t="s">
        <v>463</v>
      </c>
      <c r="C107" s="743" t="s">
        <v>456</v>
      </c>
      <c r="D107" s="94" t="s">
        <v>464</v>
      </c>
      <c r="E107" s="92" t="s">
        <v>11</v>
      </c>
      <c r="F107" s="416"/>
      <c r="G107" s="217">
        <v>5</v>
      </c>
      <c r="H107" s="754"/>
      <c r="I107" s="750"/>
      <c r="J107" s="147">
        <v>0.25</v>
      </c>
      <c r="K107" s="797">
        <v>0.25</v>
      </c>
      <c r="L107" s="117">
        <f t="shared" si="13"/>
        <v>1.25</v>
      </c>
      <c r="M107" s="120">
        <f t="shared" si="14"/>
        <v>5</v>
      </c>
      <c r="N107" s="326"/>
      <c r="O107" s="442"/>
      <c r="P107" s="118">
        <v>0</v>
      </c>
      <c r="Q107" s="194">
        <f t="shared" si="15"/>
        <v>0</v>
      </c>
      <c r="R107" s="125">
        <f t="shared" si="16"/>
        <v>0</v>
      </c>
      <c r="S107" s="370" cm="1">
        <f t="array" ref="S107">_xlfn.IFS(E107="Air",R107,E107="Sea",M107,E107="Air+Sea",M107+R107)</f>
        <v>5</v>
      </c>
      <c r="T107" s="240"/>
      <c r="U107" s="36"/>
    </row>
    <row r="108" spans="1:21" x14ac:dyDescent="0.25">
      <c r="A108" s="1131"/>
      <c r="B108" s="472" t="s">
        <v>640</v>
      </c>
      <c r="C108" s="743" t="s">
        <v>456</v>
      </c>
      <c r="D108" s="94" t="s">
        <v>465</v>
      </c>
      <c r="E108" s="92" t="s">
        <v>11</v>
      </c>
      <c r="F108" s="416"/>
      <c r="G108" s="217">
        <v>15</v>
      </c>
      <c r="H108" s="754"/>
      <c r="I108" s="750"/>
      <c r="J108" s="147">
        <v>0.25</v>
      </c>
      <c r="K108" s="797">
        <v>0.25</v>
      </c>
      <c r="L108" s="117">
        <f t="shared" si="13"/>
        <v>3.75</v>
      </c>
      <c r="M108" s="120">
        <f t="shared" si="14"/>
        <v>15</v>
      </c>
      <c r="N108" s="326"/>
      <c r="O108" s="442"/>
      <c r="P108" s="118">
        <v>0</v>
      </c>
      <c r="Q108" s="194">
        <f t="shared" si="15"/>
        <v>0</v>
      </c>
      <c r="R108" s="125">
        <f t="shared" si="16"/>
        <v>0</v>
      </c>
      <c r="S108" s="370" cm="1">
        <f t="array" ref="S108">_xlfn.IFS(E108="Air",R108,E108="Sea",M108,E108="Air+Sea",M108+R108)</f>
        <v>15</v>
      </c>
      <c r="T108" s="240"/>
      <c r="U108" s="36"/>
    </row>
    <row r="109" spans="1:21" x14ac:dyDescent="0.25">
      <c r="A109" s="1131"/>
      <c r="B109" s="472" t="s">
        <v>640</v>
      </c>
      <c r="C109" s="743" t="s">
        <v>456</v>
      </c>
      <c r="D109" s="94" t="s">
        <v>466</v>
      </c>
      <c r="E109" s="92" t="s">
        <v>11</v>
      </c>
      <c r="F109" s="416"/>
      <c r="G109" s="217">
        <v>40</v>
      </c>
      <c r="H109" s="754"/>
      <c r="I109" s="750"/>
      <c r="J109" s="147">
        <v>0.25</v>
      </c>
      <c r="K109" s="797">
        <v>0.25</v>
      </c>
      <c r="L109" s="117">
        <f t="shared" si="13"/>
        <v>10</v>
      </c>
      <c r="M109" s="120">
        <f t="shared" si="14"/>
        <v>40</v>
      </c>
      <c r="N109" s="326"/>
      <c r="O109" s="442"/>
      <c r="P109" s="118">
        <v>0</v>
      </c>
      <c r="Q109" s="194">
        <f t="shared" si="15"/>
        <v>0</v>
      </c>
      <c r="R109" s="125">
        <f t="shared" si="16"/>
        <v>0</v>
      </c>
      <c r="S109" s="370" cm="1">
        <f t="array" ref="S109">_xlfn.IFS(E109="Air",R109,E109="Sea",M109,E109="Air+Sea",M109+R109)</f>
        <v>40</v>
      </c>
      <c r="T109" s="240"/>
      <c r="U109" s="36"/>
    </row>
    <row r="110" spans="1:21" ht="30" x14ac:dyDescent="0.25">
      <c r="A110" s="1131"/>
      <c r="B110" s="472" t="s">
        <v>640</v>
      </c>
      <c r="C110" s="743" t="s">
        <v>456</v>
      </c>
      <c r="D110" s="94" t="s">
        <v>467</v>
      </c>
      <c r="E110" s="92" t="s">
        <v>11</v>
      </c>
      <c r="F110" s="416"/>
      <c r="G110" s="217">
        <v>5</v>
      </c>
      <c r="H110" s="754"/>
      <c r="I110" s="750"/>
      <c r="J110" s="147">
        <v>0.25</v>
      </c>
      <c r="K110" s="797">
        <v>0.25</v>
      </c>
      <c r="L110" s="117">
        <f t="shared" si="13"/>
        <v>1.25</v>
      </c>
      <c r="M110" s="120">
        <f t="shared" si="14"/>
        <v>5</v>
      </c>
      <c r="N110" s="326"/>
      <c r="O110" s="442"/>
      <c r="P110" s="118">
        <v>0</v>
      </c>
      <c r="Q110" s="194">
        <f t="shared" si="15"/>
        <v>0</v>
      </c>
      <c r="R110" s="125">
        <f t="shared" si="16"/>
        <v>0</v>
      </c>
      <c r="S110" s="370" cm="1">
        <f t="array" ref="S110">_xlfn.IFS(E110="Air",R110,E110="Sea",M110,E110="Air+Sea",M110+R110)</f>
        <v>5</v>
      </c>
      <c r="T110" s="240"/>
      <c r="U110" s="36"/>
    </row>
    <row r="111" spans="1:21" x14ac:dyDescent="0.25">
      <c r="A111" s="1131"/>
      <c r="B111" s="747" t="s">
        <v>468</v>
      </c>
      <c r="C111" s="424" t="s">
        <v>456</v>
      </c>
      <c r="D111" s="424" t="s">
        <v>469</v>
      </c>
      <c r="E111" s="424"/>
      <c r="F111" s="424"/>
      <c r="G111" s="219"/>
      <c r="H111" s="739"/>
      <c r="I111" s="499"/>
      <c r="J111" s="124"/>
      <c r="K111" s="118">
        <v>0.25</v>
      </c>
      <c r="L111" s="550">
        <f t="shared" si="13"/>
        <v>0</v>
      </c>
      <c r="M111" s="208">
        <f t="shared" si="14"/>
        <v>0</v>
      </c>
      <c r="N111" s="326"/>
      <c r="O111" s="442"/>
      <c r="P111" s="118">
        <v>0</v>
      </c>
      <c r="Q111" s="194">
        <f t="shared" si="15"/>
        <v>0</v>
      </c>
      <c r="R111" s="125">
        <f t="shared" si="16"/>
        <v>0</v>
      </c>
      <c r="S111" s="372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131"/>
      <c r="B112" s="747" t="s">
        <v>640</v>
      </c>
      <c r="C112" s="424" t="s">
        <v>456</v>
      </c>
      <c r="D112" s="424" t="s">
        <v>470</v>
      </c>
      <c r="E112" s="424"/>
      <c r="F112" s="424"/>
      <c r="G112" s="219">
        <v>30</v>
      </c>
      <c r="H112" s="739"/>
      <c r="I112" s="499"/>
      <c r="J112" s="124"/>
      <c r="K112" s="118">
        <v>0.25</v>
      </c>
      <c r="L112" s="118">
        <f t="shared" si="13"/>
        <v>0</v>
      </c>
      <c r="M112" s="208">
        <f t="shared" si="14"/>
        <v>0</v>
      </c>
      <c r="N112" s="326"/>
      <c r="O112" s="442"/>
      <c r="P112" s="118">
        <v>0</v>
      </c>
      <c r="Q112" s="194">
        <f t="shared" si="15"/>
        <v>0</v>
      </c>
      <c r="R112" s="125">
        <f t="shared" si="16"/>
        <v>0</v>
      </c>
      <c r="S112" s="372" t="e" cm="1">
        <f t="array" ref="S112">_xlfn.IFS(E112="Air",R112,E112="Sea",M112,E112="Air+Sea",M112+R112)</f>
        <v>#N/A</v>
      </c>
      <c r="T112" s="240"/>
      <c r="U112" s="36"/>
    </row>
    <row r="113" spans="1:21" x14ac:dyDescent="0.25">
      <c r="A113" s="1131"/>
      <c r="B113" s="747" t="s">
        <v>640</v>
      </c>
      <c r="C113" s="424" t="s">
        <v>456</v>
      </c>
      <c r="D113" s="424" t="s">
        <v>471</v>
      </c>
      <c r="E113" s="424"/>
      <c r="F113" s="424"/>
      <c r="G113" s="219">
        <v>180</v>
      </c>
      <c r="H113" s="739"/>
      <c r="I113" s="499"/>
      <c r="J113" s="124"/>
      <c r="K113" s="118">
        <v>0.25</v>
      </c>
      <c r="L113" s="118">
        <f t="shared" si="13"/>
        <v>0</v>
      </c>
      <c r="M113" s="208">
        <f t="shared" si="14"/>
        <v>0</v>
      </c>
      <c r="N113" s="326"/>
      <c r="O113" s="442"/>
      <c r="P113" s="118">
        <v>0</v>
      </c>
      <c r="Q113" s="194">
        <f t="shared" si="15"/>
        <v>0</v>
      </c>
      <c r="R113" s="125">
        <f t="shared" si="16"/>
        <v>0</v>
      </c>
      <c r="S113" s="372" t="e" cm="1">
        <f t="array" ref="S113">_xlfn.IFS(E113="Air",R113,E113="Sea",M113,E113="Air+Sea",M113+R113)</f>
        <v>#N/A</v>
      </c>
      <c r="T113" s="240"/>
      <c r="U113" s="36"/>
    </row>
    <row r="114" spans="1:21" ht="30" x14ac:dyDescent="0.25">
      <c r="A114" s="1131"/>
      <c r="B114" s="472" t="s">
        <v>472</v>
      </c>
      <c r="C114" s="743" t="s">
        <v>183</v>
      </c>
      <c r="D114" s="94" t="s">
        <v>243</v>
      </c>
      <c r="E114" s="92" t="s">
        <v>11</v>
      </c>
      <c r="F114" s="416"/>
      <c r="G114" s="217">
        <v>5</v>
      </c>
      <c r="H114" s="754"/>
      <c r="I114" s="750"/>
      <c r="J114" s="147">
        <v>0.25</v>
      </c>
      <c r="K114" s="797">
        <v>0.25</v>
      </c>
      <c r="L114" s="117">
        <f t="shared" si="13"/>
        <v>1.25</v>
      </c>
      <c r="M114" s="120">
        <f t="shared" si="14"/>
        <v>5</v>
      </c>
      <c r="N114" s="326"/>
      <c r="O114" s="442"/>
      <c r="P114" s="118">
        <v>0</v>
      </c>
      <c r="Q114" s="194">
        <f t="shared" si="15"/>
        <v>0</v>
      </c>
      <c r="R114" s="125">
        <f t="shared" si="16"/>
        <v>0</v>
      </c>
      <c r="S114" s="370" cm="1">
        <f t="array" ref="S114">_xlfn.IFS(E114="Air",R114,E114="Sea",M114,E114="Air+Sea",M114+R114)</f>
        <v>5</v>
      </c>
      <c r="T114" s="240"/>
      <c r="U114" s="36"/>
    </row>
    <row r="115" spans="1:21" ht="18.75" customHeight="1" x14ac:dyDescent="0.25">
      <c r="A115" s="1131"/>
      <c r="B115" s="472" t="s">
        <v>640</v>
      </c>
      <c r="C115" s="743" t="s">
        <v>183</v>
      </c>
      <c r="D115" s="94" t="s">
        <v>473</v>
      </c>
      <c r="E115" s="92" t="s">
        <v>11</v>
      </c>
      <c r="F115" s="416"/>
      <c r="G115" s="217">
        <v>25</v>
      </c>
      <c r="H115" s="754"/>
      <c r="I115" s="750"/>
      <c r="J115" s="147">
        <v>0.25</v>
      </c>
      <c r="K115" s="797">
        <v>0.25</v>
      </c>
      <c r="L115" s="117">
        <f t="shared" si="13"/>
        <v>6.25</v>
      </c>
      <c r="M115" s="120">
        <f t="shared" si="14"/>
        <v>25</v>
      </c>
      <c r="N115" s="326"/>
      <c r="O115" s="442"/>
      <c r="P115" s="118">
        <v>0</v>
      </c>
      <c r="Q115" s="194">
        <f t="shared" si="15"/>
        <v>0</v>
      </c>
      <c r="R115" s="125">
        <f t="shared" si="16"/>
        <v>0</v>
      </c>
      <c r="S115" s="370" cm="1">
        <f t="array" ref="S115">_xlfn.IFS(E115="Air",R115,E115="Sea",M115,E115="Air+Sea",M115+R115)</f>
        <v>25</v>
      </c>
      <c r="T115" s="240"/>
      <c r="U115" s="36"/>
    </row>
    <row r="116" spans="1:21" ht="30" x14ac:dyDescent="0.25">
      <c r="A116" s="1131"/>
      <c r="B116" s="472" t="s">
        <v>640</v>
      </c>
      <c r="C116" s="743" t="s">
        <v>183</v>
      </c>
      <c r="D116" s="94" t="s">
        <v>474</v>
      </c>
      <c r="E116" s="92" t="s">
        <v>11</v>
      </c>
      <c r="F116" s="416"/>
      <c r="G116" s="217">
        <v>20</v>
      </c>
      <c r="H116" s="754"/>
      <c r="I116" s="750"/>
      <c r="J116" s="147">
        <v>0.25</v>
      </c>
      <c r="K116" s="797">
        <v>0.25</v>
      </c>
      <c r="L116" s="117">
        <f t="shared" si="13"/>
        <v>5</v>
      </c>
      <c r="M116" s="120">
        <f t="shared" si="14"/>
        <v>20</v>
      </c>
      <c r="N116" s="326"/>
      <c r="O116" s="442"/>
      <c r="P116" s="118">
        <v>0</v>
      </c>
      <c r="Q116" s="194">
        <f t="shared" si="15"/>
        <v>0</v>
      </c>
      <c r="R116" s="125">
        <f t="shared" si="16"/>
        <v>0</v>
      </c>
      <c r="S116" s="370" cm="1">
        <f t="array" ref="S116">_xlfn.IFS(E116="Air",R116,E116="Sea",M116,E116="Air+Sea",M116+R116)</f>
        <v>20</v>
      </c>
      <c r="T116" s="240"/>
      <c r="U116" s="36"/>
    </row>
    <row r="117" spans="1:21" x14ac:dyDescent="0.25">
      <c r="A117" s="1131"/>
      <c r="B117" s="472" t="s">
        <v>414</v>
      </c>
      <c r="C117" s="743" t="s">
        <v>317</v>
      </c>
      <c r="D117" s="94" t="s">
        <v>318</v>
      </c>
      <c r="E117" s="92" t="s">
        <v>11</v>
      </c>
      <c r="F117" s="416">
        <v>870</v>
      </c>
      <c r="G117" s="416">
        <v>870</v>
      </c>
      <c r="H117" s="754"/>
      <c r="I117" s="750"/>
      <c r="J117" s="147">
        <v>0.13</v>
      </c>
      <c r="K117" s="797">
        <v>0.25</v>
      </c>
      <c r="L117" s="117">
        <f t="shared" si="13"/>
        <v>113.10000000000001</v>
      </c>
      <c r="M117" s="120">
        <f t="shared" si="14"/>
        <v>452.40000000000003</v>
      </c>
      <c r="N117" s="326"/>
      <c r="O117" s="442"/>
      <c r="P117" s="118">
        <v>0</v>
      </c>
      <c r="Q117" s="194">
        <f t="shared" si="15"/>
        <v>0</v>
      </c>
      <c r="R117" s="125">
        <f t="shared" si="16"/>
        <v>0</v>
      </c>
      <c r="S117" s="370" cm="1">
        <f t="array" ref="S117">_xlfn.IFS(E117="Air",R117,E117="Sea",M117,E117="Air+Sea",M117+R117)</f>
        <v>452.40000000000003</v>
      </c>
      <c r="T117" s="240"/>
      <c r="U117" s="36"/>
    </row>
    <row r="118" spans="1:21" x14ac:dyDescent="0.25">
      <c r="A118" s="1131"/>
      <c r="B118" s="472" t="s">
        <v>415</v>
      </c>
      <c r="C118" s="743" t="s">
        <v>404</v>
      </c>
      <c r="D118" s="94" t="s">
        <v>416</v>
      </c>
      <c r="E118" s="92" t="s">
        <v>11</v>
      </c>
      <c r="F118" s="416">
        <v>120</v>
      </c>
      <c r="G118" s="416">
        <v>120</v>
      </c>
      <c r="H118" s="754"/>
      <c r="I118" s="750"/>
      <c r="J118" s="147">
        <v>1</v>
      </c>
      <c r="K118" s="797">
        <v>0.25</v>
      </c>
      <c r="L118" s="117">
        <f t="shared" si="13"/>
        <v>120</v>
      </c>
      <c r="M118" s="120">
        <f t="shared" si="14"/>
        <v>480</v>
      </c>
      <c r="N118" s="326"/>
      <c r="O118" s="442"/>
      <c r="P118" s="118">
        <v>0</v>
      </c>
      <c r="Q118" s="194">
        <f t="shared" si="15"/>
        <v>0</v>
      </c>
      <c r="R118" s="125">
        <f t="shared" si="16"/>
        <v>0</v>
      </c>
      <c r="S118" s="370" cm="1">
        <f t="array" ref="S118">_xlfn.IFS(E118="Air",R118,E118="Sea",M118,E118="Air+Sea",M118+R118)</f>
        <v>480</v>
      </c>
      <c r="T118" s="240"/>
      <c r="U118" s="36"/>
    </row>
    <row r="119" spans="1:21" x14ac:dyDescent="0.25">
      <c r="A119" s="1131"/>
      <c r="B119" s="472" t="s">
        <v>417</v>
      </c>
      <c r="C119" s="743" t="s">
        <v>418</v>
      </c>
      <c r="D119" s="94" t="s">
        <v>419</v>
      </c>
      <c r="E119" s="92" t="s">
        <v>11</v>
      </c>
      <c r="F119" s="416">
        <v>60</v>
      </c>
      <c r="G119" s="416">
        <v>60</v>
      </c>
      <c r="H119" s="754"/>
      <c r="I119" s="750"/>
      <c r="J119" s="147">
        <v>0.1</v>
      </c>
      <c r="K119" s="797">
        <v>0.25</v>
      </c>
      <c r="L119" s="117">
        <f t="shared" si="13"/>
        <v>6</v>
      </c>
      <c r="M119" s="120">
        <f t="shared" si="14"/>
        <v>24</v>
      </c>
      <c r="N119" s="326"/>
      <c r="O119" s="442"/>
      <c r="P119" s="118">
        <v>0</v>
      </c>
      <c r="Q119" s="194">
        <f t="shared" si="15"/>
        <v>0</v>
      </c>
      <c r="R119" s="125">
        <f t="shared" si="16"/>
        <v>0</v>
      </c>
      <c r="S119" s="370" cm="1">
        <f t="array" ref="S119">_xlfn.IFS(E119="Air",R119,E119="Sea",M119,E119="Air+Sea",M119+R119)</f>
        <v>24</v>
      </c>
      <c r="T119" s="240"/>
      <c r="U119" s="36"/>
    </row>
    <row r="120" spans="1:21" x14ac:dyDescent="0.25">
      <c r="A120" s="1131"/>
      <c r="B120" s="472" t="s">
        <v>642</v>
      </c>
      <c r="C120" s="743" t="s">
        <v>183</v>
      </c>
      <c r="D120" s="94" t="s">
        <v>695</v>
      </c>
      <c r="E120" s="92" t="s">
        <v>11</v>
      </c>
      <c r="F120" s="416"/>
      <c r="G120" s="217">
        <v>90</v>
      </c>
      <c r="H120" s="754"/>
      <c r="I120" s="750"/>
      <c r="J120" s="147">
        <v>0.25</v>
      </c>
      <c r="K120" s="797">
        <v>0.25</v>
      </c>
      <c r="L120" s="117">
        <f t="shared" si="13"/>
        <v>22.5</v>
      </c>
      <c r="M120" s="120">
        <f t="shared" si="14"/>
        <v>90</v>
      </c>
      <c r="N120" s="326"/>
      <c r="O120" s="442"/>
      <c r="P120" s="194">
        <v>0</v>
      </c>
      <c r="Q120" s="194">
        <f t="shared" si="15"/>
        <v>0</v>
      </c>
      <c r="R120" s="125">
        <f t="shared" si="16"/>
        <v>0</v>
      </c>
      <c r="S120" s="370" cm="1">
        <f t="array" ref="S120">_xlfn.IFS(E120="Air",R120,E120="Sea",M120,E120="Air+Sea",M120+R120)</f>
        <v>90</v>
      </c>
      <c r="T120" s="240"/>
      <c r="U120" s="36"/>
    </row>
    <row r="121" spans="1:21" x14ac:dyDescent="0.25">
      <c r="A121" s="1131"/>
      <c r="B121" s="747" t="s">
        <v>640</v>
      </c>
      <c r="C121" s="424" t="s">
        <v>183</v>
      </c>
      <c r="D121" s="401" t="s">
        <v>477</v>
      </c>
      <c r="E121" s="401"/>
      <c r="F121" s="401" t="s">
        <v>640</v>
      </c>
      <c r="G121" s="545"/>
      <c r="H121" s="509"/>
      <c r="I121" s="530"/>
      <c r="J121" s="531"/>
      <c r="K121" s="550">
        <v>0.25</v>
      </c>
      <c r="L121" s="550">
        <f t="shared" si="13"/>
        <v>0</v>
      </c>
      <c r="M121" s="599">
        <f t="shared" si="14"/>
        <v>0</v>
      </c>
      <c r="N121" s="326"/>
      <c r="O121" s="442"/>
      <c r="P121" s="194">
        <v>0</v>
      </c>
      <c r="Q121" s="194">
        <f t="shared" si="15"/>
        <v>0</v>
      </c>
      <c r="R121" s="125">
        <f t="shared" si="16"/>
        <v>0</v>
      </c>
      <c r="S121" s="372" t="e" cm="1">
        <f t="array" ref="S121">_xlfn.IFS(E121="Air",R121,E121="Sea",M121,E121="Air+Sea",M121+R121)</f>
        <v>#N/A</v>
      </c>
      <c r="T121" s="240"/>
      <c r="U121" s="36"/>
    </row>
    <row r="122" spans="1:21" x14ac:dyDescent="0.25">
      <c r="A122" s="1131"/>
      <c r="B122" s="747" t="s">
        <v>640</v>
      </c>
      <c r="C122" s="424" t="s">
        <v>479</v>
      </c>
      <c r="D122" s="401" t="s">
        <v>480</v>
      </c>
      <c r="E122" s="401"/>
      <c r="F122" s="401" t="s">
        <v>640</v>
      </c>
      <c r="G122" s="545"/>
      <c r="H122" s="509"/>
      <c r="I122" s="530"/>
      <c r="J122" s="531"/>
      <c r="K122" s="550">
        <v>0.25</v>
      </c>
      <c r="L122" s="550">
        <f t="shared" si="13"/>
        <v>0</v>
      </c>
      <c r="M122" s="599">
        <f t="shared" si="14"/>
        <v>0</v>
      </c>
      <c r="N122" s="326"/>
      <c r="O122" s="442"/>
      <c r="P122" s="118">
        <v>0</v>
      </c>
      <c r="Q122" s="194">
        <f t="shared" si="15"/>
        <v>0</v>
      </c>
      <c r="R122" s="125">
        <f t="shared" si="16"/>
        <v>0</v>
      </c>
      <c r="S122" s="372" t="e" cm="1">
        <f t="array" ref="S122">_xlfn.IFS(E122="Air",R122,E122="Sea",M122,E122="Air+Sea",M122+R122)</f>
        <v>#N/A</v>
      </c>
      <c r="T122" s="240"/>
      <c r="U122" s="36"/>
    </row>
    <row r="123" spans="1:21" x14ac:dyDescent="0.25">
      <c r="A123" s="1131"/>
      <c r="B123" s="747" t="s">
        <v>640</v>
      </c>
      <c r="C123" s="424" t="s">
        <v>479</v>
      </c>
      <c r="D123" s="401" t="s">
        <v>481</v>
      </c>
      <c r="E123" s="401"/>
      <c r="F123" s="401" t="s">
        <v>640</v>
      </c>
      <c r="G123" s="545"/>
      <c r="H123" s="509"/>
      <c r="I123" s="530"/>
      <c r="J123" s="531"/>
      <c r="K123" s="550">
        <v>0.25</v>
      </c>
      <c r="L123" s="550">
        <f t="shared" si="13"/>
        <v>0</v>
      </c>
      <c r="M123" s="599">
        <f t="shared" si="14"/>
        <v>0</v>
      </c>
      <c r="N123" s="326"/>
      <c r="O123" s="442"/>
      <c r="P123" s="118">
        <v>0</v>
      </c>
      <c r="Q123" s="194">
        <f t="shared" si="15"/>
        <v>0</v>
      </c>
      <c r="R123" s="125">
        <f t="shared" si="16"/>
        <v>0</v>
      </c>
      <c r="S123" s="372" t="e" cm="1">
        <f t="array" ref="S123">_xlfn.IFS(E123="Air",R123,E123="Sea",M123,E123="Air+Sea",M123+R123)</f>
        <v>#N/A</v>
      </c>
      <c r="T123" s="240"/>
      <c r="U123" s="36"/>
    </row>
    <row r="124" spans="1:21" x14ac:dyDescent="0.25">
      <c r="A124" s="1131"/>
      <c r="B124" s="747" t="s">
        <v>644</v>
      </c>
      <c r="C124" s="424" t="s">
        <v>407</v>
      </c>
      <c r="D124" s="401" t="s">
        <v>482</v>
      </c>
      <c r="E124" s="401"/>
      <c r="F124" s="401" t="s">
        <v>640</v>
      </c>
      <c r="G124" s="545"/>
      <c r="H124" s="509"/>
      <c r="I124" s="530"/>
      <c r="J124" s="531"/>
      <c r="K124" s="550">
        <v>0.25</v>
      </c>
      <c r="L124" s="550">
        <f t="shared" si="13"/>
        <v>0</v>
      </c>
      <c r="M124" s="599">
        <f t="shared" si="14"/>
        <v>0</v>
      </c>
      <c r="N124" s="326"/>
      <c r="O124" s="442"/>
      <c r="P124" s="118">
        <v>0</v>
      </c>
      <c r="Q124" s="194">
        <f t="shared" si="15"/>
        <v>0</v>
      </c>
      <c r="R124" s="125">
        <f t="shared" si="16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x14ac:dyDescent="0.25">
      <c r="A125" s="1131"/>
      <c r="B125" s="747" t="s">
        <v>640</v>
      </c>
      <c r="C125" s="424" t="s">
        <v>407</v>
      </c>
      <c r="D125" s="401" t="s">
        <v>483</v>
      </c>
      <c r="E125" s="401"/>
      <c r="F125" s="401" t="s">
        <v>640</v>
      </c>
      <c r="G125" s="545"/>
      <c r="H125" s="509"/>
      <c r="I125" s="530"/>
      <c r="J125" s="531"/>
      <c r="K125" s="550">
        <v>0.25</v>
      </c>
      <c r="L125" s="550">
        <f t="shared" si="13"/>
        <v>0</v>
      </c>
      <c r="M125" s="599">
        <f t="shared" si="14"/>
        <v>0</v>
      </c>
      <c r="N125" s="326"/>
      <c r="O125" s="442"/>
      <c r="P125" s="118">
        <v>0</v>
      </c>
      <c r="Q125" s="194">
        <f t="shared" si="15"/>
        <v>0</v>
      </c>
      <c r="R125" s="125">
        <f t="shared" si="16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x14ac:dyDescent="0.25">
      <c r="A126" s="1131"/>
      <c r="B126" s="747" t="s">
        <v>640</v>
      </c>
      <c r="C126" s="424" t="s">
        <v>407</v>
      </c>
      <c r="D126" s="401" t="s">
        <v>484</v>
      </c>
      <c r="E126" s="401"/>
      <c r="F126" s="401" t="s">
        <v>640</v>
      </c>
      <c r="G126" s="545"/>
      <c r="H126" s="509"/>
      <c r="I126" s="530"/>
      <c r="J126" s="531"/>
      <c r="K126" s="550">
        <v>0.25</v>
      </c>
      <c r="L126" s="550">
        <f t="shared" si="13"/>
        <v>0</v>
      </c>
      <c r="M126" s="599">
        <f t="shared" si="14"/>
        <v>0</v>
      </c>
      <c r="N126" s="326"/>
      <c r="O126" s="442"/>
      <c r="P126" s="118">
        <v>0</v>
      </c>
      <c r="Q126" s="194">
        <f t="shared" si="15"/>
        <v>0</v>
      </c>
      <c r="R126" s="125">
        <f t="shared" si="16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ht="30.75" thickBot="1" x14ac:dyDescent="0.3">
      <c r="A127" s="1132"/>
      <c r="B127" s="748" t="s">
        <v>640</v>
      </c>
      <c r="C127" s="425" t="s">
        <v>407</v>
      </c>
      <c r="D127" s="593" t="s">
        <v>645</v>
      </c>
      <c r="E127" s="593"/>
      <c r="F127" s="593" t="s">
        <v>640</v>
      </c>
      <c r="G127" s="594"/>
      <c r="H127" s="595"/>
      <c r="I127" s="592"/>
      <c r="J127" s="600"/>
      <c r="K127" s="601">
        <v>0.25</v>
      </c>
      <c r="L127" s="601">
        <f t="shared" si="13"/>
        <v>0</v>
      </c>
      <c r="M127" s="602">
        <f t="shared" si="14"/>
        <v>0</v>
      </c>
      <c r="N127" s="426"/>
      <c r="O127" s="496"/>
      <c r="P127" s="200">
        <v>0</v>
      </c>
      <c r="Q127" s="339">
        <f t="shared" si="15"/>
        <v>0</v>
      </c>
      <c r="R127" s="201">
        <f t="shared" si="16"/>
        <v>0</v>
      </c>
      <c r="S127" s="432" t="e" cm="1">
        <f t="array" ref="S127">_xlfn.IFS(E127="Air",R127,E127="Sea",M127,E127="Air+Sea",M127+R127)</f>
        <v>#N/A</v>
      </c>
      <c r="T127" s="240"/>
      <c r="U127" s="36"/>
    </row>
    <row r="128" spans="1:21" ht="18.75" customHeight="1" x14ac:dyDescent="0.25">
      <c r="A128" s="483"/>
      <c r="B128" s="484"/>
      <c r="C128" s="484"/>
      <c r="D128" s="484"/>
      <c r="E128" s="484"/>
      <c r="F128" s="484"/>
      <c r="H128" s="484"/>
      <c r="I128" s="485"/>
      <c r="K128" s="867"/>
      <c r="L128" s="867"/>
      <c r="M128" s="168"/>
      <c r="N128" s="486"/>
      <c r="O128" s="232"/>
      <c r="P128" s="881"/>
      <c r="Q128" s="169"/>
      <c r="R128" s="169"/>
      <c r="S128" s="170"/>
      <c r="T128" s="240"/>
      <c r="U128" s="484"/>
    </row>
    <row r="129" spans="1:21" ht="18.75" customHeight="1" thickBot="1" x14ac:dyDescent="0.3">
      <c r="A129" s="487"/>
      <c r="B129" s="484"/>
      <c r="C129" s="484"/>
      <c r="D129" s="484"/>
      <c r="E129" s="484"/>
      <c r="F129" s="484"/>
      <c r="H129" s="484"/>
      <c r="I129" s="485"/>
      <c r="K129" s="867"/>
      <c r="L129" s="867"/>
      <c r="M129" s="168"/>
      <c r="N129" s="485"/>
      <c r="O129" s="231"/>
      <c r="P129" s="867"/>
      <c r="Q129" s="168"/>
      <c r="R129" s="168"/>
      <c r="S129" s="171"/>
      <c r="T129" s="240"/>
      <c r="U129" s="484"/>
    </row>
    <row r="130" spans="1:21" ht="36.75" customHeight="1" x14ac:dyDescent="0.25">
      <c r="A130" s="310"/>
      <c r="I130" s="160"/>
      <c r="J130" s="66" t="s">
        <v>486</v>
      </c>
      <c r="K130" s="243">
        <f>IF([2]Booking_SGN!$B$2="SGN",INDEX([2]!volume,MATCH($I$11,[2]!customer,0),MATCH([2]Booking_SGN!$C$3,[2]!week,0)),0)</f>
        <v>0</v>
      </c>
      <c r="L130" s="243">
        <f>SUM(L95:L127)</f>
        <v>587.1</v>
      </c>
      <c r="M130" s="243">
        <f>SUM(M95:M129)</f>
        <v>1613.4</v>
      </c>
      <c r="N130" s="160"/>
      <c r="O130" s="66" t="s">
        <v>486</v>
      </c>
      <c r="P130" s="882">
        <f>IF([2]Booking_SGN!$B$2="SGN",INDEX([2]!volume,MATCH($N$11,[2]!customer,0),MATCH([2]Booking_SGN!$C$3,[2]!week,0)),0)</f>
        <v>0</v>
      </c>
      <c r="Q130" s="882">
        <f>SUM(Q95:Q129)</f>
        <v>245</v>
      </c>
      <c r="R130" s="883">
        <f>SUM(R95:R129)</f>
        <v>0</v>
      </c>
      <c r="S130" s="884">
        <f t="shared" ref="S130:S135" si="17">R130+M130</f>
        <v>1613.4</v>
      </c>
      <c r="T130" s="246"/>
    </row>
    <row r="131" spans="1:21" ht="15.75" thickBot="1" x14ac:dyDescent="0.3">
      <c r="B131" s="311"/>
      <c r="I131" s="160"/>
      <c r="J131" s="67" t="s">
        <v>435</v>
      </c>
      <c r="K131" s="72"/>
      <c r="L131" s="72"/>
      <c r="M131" s="256">
        <f>M130*K130/40/3600</f>
        <v>0</v>
      </c>
      <c r="N131" s="160"/>
      <c r="O131" s="67" t="s">
        <v>435</v>
      </c>
      <c r="P131" s="885"/>
      <c r="Q131" s="885"/>
      <c r="R131" s="886">
        <f>R130*P130/40/3600</f>
        <v>0</v>
      </c>
      <c r="S131" s="887">
        <f t="shared" si="17"/>
        <v>0</v>
      </c>
      <c r="T131" s="255"/>
    </row>
    <row r="132" spans="1:21" x14ac:dyDescent="0.25">
      <c r="B132" s="311"/>
      <c r="I132" s="160"/>
      <c r="J132" s="69"/>
      <c r="N132" s="160"/>
      <c r="O132" s="69"/>
      <c r="R132" s="172"/>
      <c r="S132" s="172"/>
    </row>
    <row r="133" spans="1:21" ht="15.75" thickBot="1" x14ac:dyDescent="0.3">
      <c r="B133" s="311"/>
      <c r="I133" s="160"/>
      <c r="J133" s="69"/>
      <c r="N133" s="160"/>
      <c r="O133" s="69"/>
      <c r="R133" s="172"/>
      <c r="S133" s="172"/>
    </row>
    <row r="134" spans="1:21" ht="29.1" customHeight="1" x14ac:dyDescent="0.25">
      <c r="B134" s="311"/>
      <c r="I134" s="160"/>
      <c r="J134" s="66" t="s">
        <v>487</v>
      </c>
      <c r="K134" s="243">
        <f>IF([2]Booking_SGN!$B$2="SGN",INDEX([2]!volume,MATCH($I$11,[2]!customer,0),MATCH([2]Booking_SGN!$C$3,[2]!week,0)),0)</f>
        <v>0</v>
      </c>
      <c r="L134" s="243">
        <f>L130+L92</f>
        <v>4723.3500000000004</v>
      </c>
      <c r="M134" s="243">
        <f>M130+M92</f>
        <v>14056.4</v>
      </c>
      <c r="N134" s="160"/>
      <c r="O134" s="66" t="s">
        <v>487</v>
      </c>
      <c r="P134" s="243">
        <f>IF([2]Booking_SGN!$B$2="SGN",INDEX([2]!volume,MATCH($N$11,[2]!customer,0),MATCH([2]Booking_SGN!$C$3,[2]!week,0)),0)</f>
        <v>0</v>
      </c>
      <c r="Q134" s="243">
        <f>Q130+Q92</f>
        <v>810</v>
      </c>
      <c r="R134" s="244">
        <f>R130+R92</f>
        <v>0</v>
      </c>
      <c r="S134" s="884">
        <f t="shared" si="17"/>
        <v>14056.4</v>
      </c>
      <c r="T134" s="257"/>
    </row>
    <row r="135" spans="1:21" ht="45.95" customHeight="1" thickBot="1" x14ac:dyDescent="0.3">
      <c r="B135" s="311"/>
      <c r="I135" s="160"/>
      <c r="J135" s="67" t="s">
        <v>488</v>
      </c>
      <c r="K135" s="72"/>
      <c r="L135" s="72"/>
      <c r="M135" s="256">
        <f>M131+M93</f>
        <v>0</v>
      </c>
      <c r="N135" s="160"/>
      <c r="O135" s="67" t="s">
        <v>488</v>
      </c>
      <c r="P135" s="72"/>
      <c r="Q135" s="72"/>
      <c r="R135" s="254">
        <f>R131+R93</f>
        <v>0</v>
      </c>
      <c r="S135" s="887">
        <f t="shared" si="17"/>
        <v>0</v>
      </c>
      <c r="T135" s="255"/>
    </row>
    <row r="136" spans="1:21" ht="15.75" thickBot="1" x14ac:dyDescent="0.3">
      <c r="I136" s="160"/>
      <c r="J136" s="69"/>
      <c r="N136" s="160"/>
      <c r="O136" s="69"/>
      <c r="R136" s="172"/>
      <c r="S136" s="172"/>
    </row>
    <row r="137" spans="1:21" x14ac:dyDescent="0.25">
      <c r="I137" s="160"/>
      <c r="J137" s="70" t="s">
        <v>489</v>
      </c>
      <c r="K137" s="872"/>
      <c r="L137" s="873"/>
      <c r="M137" s="873"/>
      <c r="N137" s="160"/>
      <c r="O137" s="70" t="s">
        <v>489</v>
      </c>
      <c r="P137" s="872"/>
      <c r="Q137" s="873"/>
      <c r="R137" s="888"/>
      <c r="S137" s="172"/>
    </row>
    <row r="138" spans="1:21" ht="30.75" thickBot="1" x14ac:dyDescent="0.3">
      <c r="I138" s="160"/>
      <c r="J138" s="71" t="s">
        <v>490</v>
      </c>
      <c r="K138" s="874"/>
      <c r="L138" s="875"/>
      <c r="M138" s="875"/>
      <c r="N138" s="160"/>
      <c r="O138" s="71" t="s">
        <v>490</v>
      </c>
      <c r="P138" s="874"/>
      <c r="Q138" s="875"/>
      <c r="R138" s="889"/>
      <c r="S138" s="165"/>
    </row>
    <row r="139" spans="1:21" ht="15.75" thickBot="1" x14ac:dyDescent="0.3">
      <c r="B139" s="128"/>
      <c r="C139" s="128"/>
      <c r="D139" s="128"/>
      <c r="I139" s="162"/>
      <c r="J139" s="145"/>
      <c r="K139" s="72"/>
      <c r="L139" s="72"/>
      <c r="M139" s="72"/>
      <c r="N139" s="162"/>
      <c r="O139" s="145"/>
      <c r="P139" s="72"/>
      <c r="Q139" s="72"/>
      <c r="R139" s="165"/>
      <c r="S139" s="890"/>
    </row>
  </sheetData>
  <sheetProtection algorithmName="SHA-512" hashValue="W1MP/ttmWf2gkt1GAo1JVUej24h3gt6how5SuQ2yMBvBlRL+v/0Lmaj7g8/jVXFM792HTkgq4yYZkCabZMHfWw==" saltValue="gd+YqQN4tmsQA9gwoKgsSg==" spinCount="100000" sheet="1" objects="1" scenarios="1" insertRows="0" sort="0" autoFilter="0"/>
  <autoFilter ref="A12:V90" xr:uid="{38B64F52-960B-4361-A536-5D2C6F9AA9CA}"/>
  <mergeCells count="18">
    <mergeCell ref="A10:S10"/>
    <mergeCell ref="I11:M11"/>
    <mergeCell ref="N11:R11"/>
    <mergeCell ref="B21:B22"/>
    <mergeCell ref="B26:B27"/>
    <mergeCell ref="A13:A18"/>
    <mergeCell ref="A19:A45"/>
    <mergeCell ref="A46:A72"/>
    <mergeCell ref="A77:A90"/>
    <mergeCell ref="B33:B34"/>
    <mergeCell ref="A95:A127"/>
    <mergeCell ref="B40:B41"/>
    <mergeCell ref="B44:B45"/>
    <mergeCell ref="B57:B58"/>
    <mergeCell ref="B64:B65"/>
    <mergeCell ref="A73:A76"/>
    <mergeCell ref="B74:B75"/>
    <mergeCell ref="B67:B69"/>
  </mergeCells>
  <conditionalFormatting sqref="H95:H110 H114:H120">
    <cfRule type="notContainsBlanks" dxfId="29" priority="2">
      <formula>LEN(TRIM(H95))&gt;0</formula>
    </cfRule>
  </conditionalFormatting>
  <conditionalFormatting sqref="I13 I31:I34 N31:N47 I39:I41">
    <cfRule type="notContainsBlanks" dxfId="28" priority="15">
      <formula>LEN(TRIM(I13))&gt;0</formula>
    </cfRule>
  </conditionalFormatting>
  <conditionalFormatting sqref="I44:I59">
    <cfRule type="notContainsBlanks" dxfId="27" priority="4">
      <formula>LEN(TRIM(I44))&gt;0</formula>
    </cfRule>
  </conditionalFormatting>
  <conditionalFormatting sqref="I63:I94">
    <cfRule type="notContainsBlanks" dxfId="26" priority="3">
      <formula>LEN(TRIM(I63))&gt;0</formula>
    </cfRule>
  </conditionalFormatting>
  <conditionalFormatting sqref="N13:N29 I19:I29">
    <cfRule type="notContainsBlanks" dxfId="25" priority="6">
      <formula>LEN(TRIM(I13))&gt;0</formula>
    </cfRule>
  </conditionalFormatting>
  <conditionalFormatting sqref="N49:N129 I128:I129">
    <cfRule type="notContainsBlanks" dxfId="24" priority="1">
      <formula>LEN(TRIM(I49))&gt;0</formula>
    </cfRule>
  </conditionalFormatting>
  <dataValidations disablePrompts="1" count="4">
    <dataValidation type="list" allowBlank="1" showInputMessage="1" showErrorMessage="1" sqref="C136 C140:C1048576 C11 C129:C130" xr:uid="{FB1AFA89-D2E7-4BD1-ACDE-D726232CC05D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2:C135 B5:B8" xr:uid="{00489A60-4CE1-4FC3-BA13-300A685A276D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2:F136 E11:E1048576 D5:E8" xr:uid="{D3562AAA-EFAC-4F2F-AE39-F5D0D393A901}">
      <formula1>"Air,Sea,Air+Sea"</formula1>
    </dataValidation>
    <dataValidation type="list" allowBlank="1" showInputMessage="1" showErrorMessage="1" sqref="C12:C128" xr:uid="{6515C926-9585-4D00-9B76-74224CAEF5E9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BD9FB-3C3C-46EB-B0BD-B9087AD5398A}">
  <sheetPr codeName="Sheet21">
    <tabColor rgb="FF92D050"/>
  </sheetPr>
  <dimension ref="A1:U157"/>
  <sheetViews>
    <sheetView showGridLines="0" zoomScale="55" zoomScaleNormal="55" workbookViewId="0">
      <selection activeCell="K13" sqref="K13:K101"/>
    </sheetView>
  </sheetViews>
  <sheetFormatPr defaultColWidth="9.140625" defaultRowHeight="15" x14ac:dyDescent="0.25"/>
  <cols>
    <col min="1" max="1" width="15.5703125" style="324" customWidth="1"/>
    <col min="2" max="2" width="25.85546875" style="36" customWidth="1"/>
    <col min="3" max="3" width="14.28515625" style="36" customWidth="1"/>
    <col min="4" max="4" width="45.85546875" style="36" customWidth="1"/>
    <col min="5" max="5" width="12.28515625" style="36" customWidth="1"/>
    <col min="6" max="6" width="8.85546875" style="36" customWidth="1"/>
    <col min="7" max="7" width="12.28515625" style="141" customWidth="1"/>
    <col min="8" max="8" width="37.5703125" style="311" customWidth="1"/>
    <col min="9" max="9" width="25.140625" style="195" customWidth="1"/>
    <col min="10" max="10" width="19.7109375" style="151" customWidth="1"/>
    <col min="11" max="11" width="10.7109375" style="153" customWidth="1"/>
    <col min="12" max="12" width="15.140625" style="153" customWidth="1"/>
    <col min="13" max="13" width="20.42578125" style="153" customWidth="1"/>
    <col min="14" max="14" width="10.42578125" style="195" customWidth="1"/>
    <col min="15" max="15" width="10.42578125" style="151" customWidth="1"/>
    <col min="16" max="18" width="10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25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WYNBRG - Sea</v>
      </c>
      <c r="J11" s="1067"/>
      <c r="K11" s="1067"/>
      <c r="L11" s="1067"/>
      <c r="M11" s="1068"/>
      <c r="N11" s="1066" t="str">
        <f>_xlfn.CONCAT($A$10," ","-"," ","Air")</f>
        <v>WYNBRG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0.5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ht="17.25" customHeight="1" x14ac:dyDescent="0.25">
      <c r="A14" s="1131"/>
      <c r="B14" s="390" t="s">
        <v>370</v>
      </c>
      <c r="C14" s="92" t="s">
        <v>153</v>
      </c>
      <c r="D14" s="92" t="s">
        <v>696</v>
      </c>
      <c r="E14" s="92" t="s">
        <v>11</v>
      </c>
      <c r="F14" s="92"/>
      <c r="G14" s="93">
        <v>360</v>
      </c>
      <c r="H14" s="506"/>
      <c r="I14" s="622"/>
      <c r="J14" s="116">
        <v>0.5</v>
      </c>
      <c r="K14" s="117">
        <v>0.5</v>
      </c>
      <c r="L14" s="117">
        <f t="shared" ref="L14:L77" si="3">IF(C14="APLL BK",G14,G14*J14)</f>
        <v>360</v>
      </c>
      <c r="M14" s="120">
        <f t="shared" ref="M14:M77" si="4">IFERROR(IF(OR(E14="Sea",E14="Air+Sea"),IF(C14="APLL BK",G14*IF(I14="",1,I14),L14/K14*IF(I14="",1,I14)),0),0)</f>
        <v>360</v>
      </c>
      <c r="N14" s="186"/>
      <c r="O14" s="442"/>
      <c r="P14" s="118">
        <v>0</v>
      </c>
      <c r="Q14" s="118">
        <f t="shared" ref="Q14:Q77" si="5">IF(C14="APLL BK",G14,G14*O14)</f>
        <v>360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360</v>
      </c>
      <c r="T14" s="240"/>
    </row>
    <row r="15" spans="1:21" x14ac:dyDescent="0.25">
      <c r="A15" s="1131"/>
      <c r="B15" s="390" t="s">
        <v>697</v>
      </c>
      <c r="C15" s="92" t="s">
        <v>183</v>
      </c>
      <c r="D15" s="92" t="s">
        <v>698</v>
      </c>
      <c r="E15" s="92" t="s">
        <v>11</v>
      </c>
      <c r="F15" s="92"/>
      <c r="G15" s="93">
        <v>70</v>
      </c>
      <c r="H15" s="506"/>
      <c r="I15" s="622"/>
      <c r="J15" s="116">
        <v>0.5</v>
      </c>
      <c r="K15" s="117">
        <v>0.5</v>
      </c>
      <c r="L15" s="117">
        <f t="shared" si="3"/>
        <v>35</v>
      </c>
      <c r="M15" s="120">
        <f t="shared" si="4"/>
        <v>70</v>
      </c>
      <c r="N15" s="186"/>
      <c r="O15" s="442"/>
      <c r="P15" s="118">
        <v>0</v>
      </c>
      <c r="Q15" s="118">
        <f t="shared" si="5"/>
        <v>0</v>
      </c>
      <c r="R15" s="125">
        <f t="shared" si="6"/>
        <v>0</v>
      </c>
      <c r="S15" s="370" cm="1">
        <f t="array" ref="S15">_xlfn.IFS(E15="Air",R15,E15="Sea",M15,E15="Air+Sea",M15+R15)</f>
        <v>70</v>
      </c>
      <c r="T15" s="240"/>
    </row>
    <row r="16" spans="1:21" x14ac:dyDescent="0.25">
      <c r="A16" s="1131"/>
      <c r="B16" s="390" t="s">
        <v>126</v>
      </c>
      <c r="C16" s="92" t="s">
        <v>153</v>
      </c>
      <c r="D16" s="92" t="s">
        <v>127</v>
      </c>
      <c r="E16" s="92" t="s">
        <v>11</v>
      </c>
      <c r="F16" s="92"/>
      <c r="G16" s="93">
        <v>120</v>
      </c>
      <c r="H16" s="506"/>
      <c r="I16" s="622"/>
      <c r="J16" s="116">
        <v>0.5</v>
      </c>
      <c r="K16" s="117">
        <v>0.5</v>
      </c>
      <c r="L16" s="117">
        <f t="shared" si="3"/>
        <v>120</v>
      </c>
      <c r="M16" s="120">
        <f t="shared" si="4"/>
        <v>120</v>
      </c>
      <c r="N16" s="186"/>
      <c r="O16" s="442"/>
      <c r="P16" s="118">
        <v>0</v>
      </c>
      <c r="Q16" s="118">
        <f t="shared" si="5"/>
        <v>120</v>
      </c>
      <c r="R16" s="125">
        <f t="shared" si="6"/>
        <v>0</v>
      </c>
      <c r="S16" s="370" cm="1">
        <f t="array" ref="S16">_xlfn.IFS(E16="Air",R16,E16="Sea",M16,E16="Air+Sea",M16+R16)</f>
        <v>120</v>
      </c>
      <c r="T16" s="240"/>
    </row>
    <row r="17" spans="1:20" x14ac:dyDescent="0.25">
      <c r="A17" s="1131"/>
      <c r="B17" s="399"/>
      <c r="C17" s="99" t="s">
        <v>153</v>
      </c>
      <c r="D17" s="99" t="s">
        <v>373</v>
      </c>
      <c r="E17" s="99"/>
      <c r="F17" s="99"/>
      <c r="G17" s="100"/>
      <c r="H17" s="509"/>
      <c r="I17" s="186"/>
      <c r="J17" s="124"/>
      <c r="K17" s="118">
        <v>0.5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131"/>
      <c r="B18" s="399"/>
      <c r="C18" s="99" t="s">
        <v>311</v>
      </c>
      <c r="D18" s="99" t="s">
        <v>374</v>
      </c>
      <c r="E18" s="99"/>
      <c r="F18" s="99"/>
      <c r="G18" s="100"/>
      <c r="H18" s="509"/>
      <c r="I18" s="186"/>
      <c r="J18" s="124"/>
      <c r="K18" s="118">
        <v>0.5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15.75" thickBot="1" x14ac:dyDescent="0.3">
      <c r="A19" s="1132"/>
      <c r="B19" s="399"/>
      <c r="C19" s="99" t="s">
        <v>311</v>
      </c>
      <c r="D19" s="99" t="s">
        <v>375</v>
      </c>
      <c r="E19" s="99"/>
      <c r="F19" s="99"/>
      <c r="G19" s="100"/>
      <c r="H19" s="509"/>
      <c r="I19" s="186"/>
      <c r="J19" s="124"/>
      <c r="K19" s="118">
        <v>0.5</v>
      </c>
      <c r="L19" s="118">
        <f t="shared" si="3"/>
        <v>0</v>
      </c>
      <c r="M19" s="125">
        <f t="shared" si="4"/>
        <v>0</v>
      </c>
      <c r="N19" s="186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130" t="s">
        <v>382</v>
      </c>
      <c r="B20" s="390" t="s">
        <v>158</v>
      </c>
      <c r="C20" s="92" t="s">
        <v>407</v>
      </c>
      <c r="D20" s="92" t="s">
        <v>699</v>
      </c>
      <c r="E20" s="92" t="s">
        <v>11</v>
      </c>
      <c r="F20" s="92"/>
      <c r="G20" s="93">
        <v>540</v>
      </c>
      <c r="H20" s="506"/>
      <c r="I20" s="624"/>
      <c r="J20" s="116">
        <v>0.5</v>
      </c>
      <c r="K20" s="117">
        <v>0.5</v>
      </c>
      <c r="L20" s="117">
        <f t="shared" si="3"/>
        <v>270</v>
      </c>
      <c r="M20" s="120">
        <f t="shared" si="4"/>
        <v>540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540</v>
      </c>
      <c r="T20" s="240"/>
    </row>
    <row r="21" spans="1:20" ht="25.5" customHeight="1" x14ac:dyDescent="0.25">
      <c r="A21" s="1131"/>
      <c r="B21" s="390" t="s">
        <v>700</v>
      </c>
      <c r="C21" s="92" t="s">
        <v>407</v>
      </c>
      <c r="D21" s="92" t="s">
        <v>701</v>
      </c>
      <c r="E21" s="92" t="s">
        <v>11</v>
      </c>
      <c r="F21" s="92"/>
      <c r="G21" s="93">
        <v>360</v>
      </c>
      <c r="H21" s="506"/>
      <c r="I21" s="624"/>
      <c r="J21" s="116">
        <v>0.5</v>
      </c>
      <c r="K21" s="117">
        <v>0.5</v>
      </c>
      <c r="L21" s="117">
        <f t="shared" si="3"/>
        <v>180</v>
      </c>
      <c r="M21" s="120">
        <f t="shared" si="4"/>
        <v>360</v>
      </c>
      <c r="N21" s="187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360</v>
      </c>
      <c r="T21" s="240"/>
    </row>
    <row r="22" spans="1:20" x14ac:dyDescent="0.25">
      <c r="A22" s="1131"/>
      <c r="B22" s="1072" t="s">
        <v>144</v>
      </c>
      <c r="C22" s="97" t="s">
        <v>377</v>
      </c>
      <c r="D22" s="97" t="s">
        <v>702</v>
      </c>
      <c r="E22" s="97" t="s">
        <v>11</v>
      </c>
      <c r="F22" s="97"/>
      <c r="G22" s="98">
        <v>90</v>
      </c>
      <c r="H22" s="516"/>
      <c r="I22" s="623"/>
      <c r="J22" s="65">
        <v>0.5</v>
      </c>
      <c r="K22" s="121">
        <v>0.5</v>
      </c>
      <c r="L22" s="121">
        <f t="shared" si="3"/>
        <v>45</v>
      </c>
      <c r="M22" s="122">
        <f t="shared" si="4"/>
        <v>90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1" cm="1">
        <f t="array" ref="S22">_xlfn.IFS(E22="Air",R22,E22="Sea",M22,E22="Air+Sea",M22+R22)</f>
        <v>90</v>
      </c>
      <c r="T22" s="240"/>
    </row>
    <row r="23" spans="1:20" x14ac:dyDescent="0.25">
      <c r="A23" s="1131"/>
      <c r="B23" s="1072"/>
      <c r="C23" s="92" t="s">
        <v>407</v>
      </c>
      <c r="D23" s="92" t="s">
        <v>146</v>
      </c>
      <c r="E23" s="92" t="s">
        <v>11</v>
      </c>
      <c r="F23" s="92"/>
      <c r="G23" s="93">
        <v>240</v>
      </c>
      <c r="H23" s="520" t="s">
        <v>703</v>
      </c>
      <c r="I23" s="622"/>
      <c r="J23" s="116">
        <v>0.5</v>
      </c>
      <c r="K23" s="117">
        <v>0.5</v>
      </c>
      <c r="L23" s="117">
        <f t="shared" si="3"/>
        <v>120</v>
      </c>
      <c r="M23" s="120">
        <f t="shared" si="4"/>
        <v>240</v>
      </c>
      <c r="N23" s="186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240</v>
      </c>
      <c r="T23" s="240"/>
    </row>
    <row r="24" spans="1:20" ht="14.25" customHeight="1" x14ac:dyDescent="0.25">
      <c r="A24" s="1131"/>
      <c r="B24" s="472" t="s">
        <v>557</v>
      </c>
      <c r="C24" s="94" t="s">
        <v>387</v>
      </c>
      <c r="D24" s="94" t="s">
        <v>176</v>
      </c>
      <c r="E24" s="92" t="s">
        <v>11</v>
      </c>
      <c r="F24" s="94"/>
      <c r="G24" s="95">
        <v>360</v>
      </c>
      <c r="H24" s="506"/>
      <c r="I24" s="588"/>
      <c r="J24" s="116">
        <v>0.5</v>
      </c>
      <c r="K24" s="117">
        <v>0.5</v>
      </c>
      <c r="L24" s="117">
        <f t="shared" si="3"/>
        <v>180</v>
      </c>
      <c r="M24" s="120">
        <f t="shared" si="4"/>
        <v>360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360</v>
      </c>
      <c r="T24" s="240"/>
    </row>
    <row r="25" spans="1:20" ht="14.25" customHeight="1" x14ac:dyDescent="0.25">
      <c r="A25" s="1131"/>
      <c r="B25" s="472" t="s">
        <v>134</v>
      </c>
      <c r="C25" s="94" t="s">
        <v>135</v>
      </c>
      <c r="D25" s="94" t="s">
        <v>704</v>
      </c>
      <c r="E25" s="92" t="s">
        <v>11</v>
      </c>
      <c r="F25" s="94"/>
      <c r="G25" s="95">
        <v>350</v>
      </c>
      <c r="H25" s="506"/>
      <c r="I25" s="588"/>
      <c r="J25" s="116">
        <v>0.5</v>
      </c>
      <c r="K25" s="117">
        <v>0.5</v>
      </c>
      <c r="L25" s="117">
        <f t="shared" si="3"/>
        <v>175</v>
      </c>
      <c r="M25" s="120">
        <f t="shared" si="4"/>
        <v>350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0" cm="1">
        <f t="array" ref="S25">_xlfn.IFS(E25="Air",R25,E25="Sea",M25,E25="Air+Sea",M25+R25)</f>
        <v>350</v>
      </c>
      <c r="T25" s="240"/>
    </row>
    <row r="26" spans="1:20" ht="21.75" customHeight="1" x14ac:dyDescent="0.25">
      <c r="A26" s="1131"/>
      <c r="B26" s="479" t="s">
        <v>492</v>
      </c>
      <c r="C26" s="102" t="s">
        <v>407</v>
      </c>
      <c r="D26" s="102" t="s">
        <v>493</v>
      </c>
      <c r="E26" s="97" t="s">
        <v>11</v>
      </c>
      <c r="F26" s="102">
        <v>360</v>
      </c>
      <c r="G26" s="96">
        <v>360</v>
      </c>
      <c r="H26" s="516"/>
      <c r="I26" s="609">
        <v>0.5</v>
      </c>
      <c r="J26" s="65">
        <v>0.5</v>
      </c>
      <c r="K26" s="121">
        <v>0.5</v>
      </c>
      <c r="L26" s="121">
        <f t="shared" si="3"/>
        <v>180</v>
      </c>
      <c r="M26" s="122">
        <f t="shared" si="4"/>
        <v>180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1" cm="1">
        <f t="array" ref="S26">_xlfn.IFS(E26="Air",R26,E26="Sea",M26,E26="Air+Sea",M26+R26)</f>
        <v>180</v>
      </c>
      <c r="T26" s="240"/>
    </row>
    <row r="27" spans="1:20" ht="14.25" customHeight="1" x14ac:dyDescent="0.25">
      <c r="A27" s="1131"/>
      <c r="B27" s="716"/>
      <c r="C27" s="401"/>
      <c r="D27" s="401"/>
      <c r="E27" s="99"/>
      <c r="F27" s="401"/>
      <c r="G27" s="545"/>
      <c r="H27" s="509"/>
      <c r="I27" s="188"/>
      <c r="J27" s="124">
        <v>0.5</v>
      </c>
      <c r="K27" s="118">
        <v>0.5</v>
      </c>
      <c r="L27" s="118">
        <f t="shared" si="3"/>
        <v>0</v>
      </c>
      <c r="M27" s="125">
        <f t="shared" si="4"/>
        <v>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2" t="e" cm="1">
        <f t="array" ref="S27">_xlfn.IFS(E27="Air",R27,E27="Sea",M27,E27="Air+Sea",M27+R27)</f>
        <v>#N/A</v>
      </c>
      <c r="T27" s="240"/>
    </row>
    <row r="28" spans="1:20" ht="14.25" customHeight="1" x14ac:dyDescent="0.25">
      <c r="A28" s="1131"/>
      <c r="B28" s="716"/>
      <c r="C28" s="401"/>
      <c r="D28" s="401"/>
      <c r="E28" s="99"/>
      <c r="F28" s="401"/>
      <c r="G28" s="545"/>
      <c r="H28" s="509"/>
      <c r="I28" s="188"/>
      <c r="J28" s="124">
        <v>0.5</v>
      </c>
      <c r="K28" s="118">
        <v>0.5</v>
      </c>
      <c r="L28" s="118">
        <f t="shared" si="3"/>
        <v>0</v>
      </c>
      <c r="M28" s="125">
        <f t="shared" si="4"/>
        <v>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2" t="e" cm="1">
        <f t="array" ref="S28">_xlfn.IFS(E28="Air",R28,E28="Sea",M28,E28="Air+Sea",M28+R28)</f>
        <v>#N/A</v>
      </c>
      <c r="T28" s="240"/>
    </row>
    <row r="29" spans="1:20" ht="14.25" customHeight="1" x14ac:dyDescent="0.25">
      <c r="A29" s="1131"/>
      <c r="B29" s="716"/>
      <c r="C29" s="401"/>
      <c r="D29" s="401"/>
      <c r="E29" s="99"/>
      <c r="F29" s="401"/>
      <c r="G29" s="545"/>
      <c r="H29" s="509"/>
      <c r="I29" s="188"/>
      <c r="J29" s="124">
        <v>0.5</v>
      </c>
      <c r="K29" s="118">
        <v>0.5</v>
      </c>
      <c r="L29" s="118">
        <f t="shared" si="3"/>
        <v>0</v>
      </c>
      <c r="M29" s="125">
        <f t="shared" si="4"/>
        <v>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2" t="e" cm="1">
        <f t="array" ref="S29">_xlfn.IFS(E29="Air",R29,E29="Sea",M29,E29="Air+Sea",M29+R29)</f>
        <v>#N/A</v>
      </c>
      <c r="T29" s="240"/>
    </row>
    <row r="30" spans="1:20" x14ac:dyDescent="0.25">
      <c r="A30" s="1131"/>
      <c r="B30" s="1133" t="s">
        <v>498</v>
      </c>
      <c r="C30" s="94" t="s">
        <v>183</v>
      </c>
      <c r="D30" s="94" t="s">
        <v>705</v>
      </c>
      <c r="E30" s="92" t="s">
        <v>11</v>
      </c>
      <c r="F30" s="94"/>
      <c r="G30" s="95">
        <v>60</v>
      </c>
      <c r="H30" s="506"/>
      <c r="I30" s="588"/>
      <c r="J30" s="116">
        <v>0.5</v>
      </c>
      <c r="K30" s="117">
        <v>0.5</v>
      </c>
      <c r="L30" s="117">
        <f t="shared" si="3"/>
        <v>30</v>
      </c>
      <c r="M30" s="120">
        <f t="shared" si="4"/>
        <v>60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60</v>
      </c>
      <c r="T30" s="240"/>
    </row>
    <row r="31" spans="1:20" x14ac:dyDescent="0.25">
      <c r="A31" s="1131"/>
      <c r="B31" s="1133"/>
      <c r="C31" s="94" t="s">
        <v>387</v>
      </c>
      <c r="D31" s="94" t="s">
        <v>205</v>
      </c>
      <c r="E31" s="92" t="s">
        <v>11</v>
      </c>
      <c r="F31" s="94"/>
      <c r="G31" s="95">
        <v>300</v>
      </c>
      <c r="H31" s="506"/>
      <c r="I31" s="588"/>
      <c r="J31" s="116">
        <v>0.5</v>
      </c>
      <c r="K31" s="117">
        <v>0.5</v>
      </c>
      <c r="L31" s="117">
        <f t="shared" si="3"/>
        <v>150</v>
      </c>
      <c r="M31" s="120">
        <f t="shared" si="4"/>
        <v>300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0" cm="1">
        <f t="array" ref="S31">_xlfn.IFS(E31="Air",R31,E31="Sea",M31,E31="Air+Sea",M31+R31)</f>
        <v>300</v>
      </c>
      <c r="T31" s="240"/>
    </row>
    <row r="32" spans="1:20" ht="26.25" customHeight="1" x14ac:dyDescent="0.25">
      <c r="A32" s="1131"/>
      <c r="B32" s="472" t="s">
        <v>706</v>
      </c>
      <c r="C32" s="94" t="s">
        <v>183</v>
      </c>
      <c r="D32" s="94" t="s">
        <v>707</v>
      </c>
      <c r="E32" s="92" t="s">
        <v>11</v>
      </c>
      <c r="F32" s="94"/>
      <c r="G32" s="95">
        <v>70</v>
      </c>
      <c r="H32" s="506"/>
      <c r="I32" s="588"/>
      <c r="J32" s="116">
        <v>0.5</v>
      </c>
      <c r="K32" s="117">
        <v>0.5</v>
      </c>
      <c r="L32" s="117">
        <f t="shared" si="3"/>
        <v>35</v>
      </c>
      <c r="M32" s="120">
        <f t="shared" si="4"/>
        <v>70</v>
      </c>
      <c r="N32" s="188"/>
      <c r="O32" s="442"/>
      <c r="P32" s="118">
        <v>0</v>
      </c>
      <c r="Q32" s="118">
        <f t="shared" si="5"/>
        <v>0</v>
      </c>
      <c r="R32" s="125">
        <f t="shared" si="6"/>
        <v>0</v>
      </c>
      <c r="S32" s="370" cm="1">
        <f t="array" ref="S32">_xlfn.IFS(E32="Air",R32,E32="Sea",M32,E32="Air+Sea",M32+R32)</f>
        <v>70</v>
      </c>
      <c r="T32" s="240"/>
    </row>
    <row r="33" spans="1:20" ht="26.25" customHeight="1" x14ac:dyDescent="0.25">
      <c r="A33" s="1131"/>
      <c r="B33" s="472" t="s">
        <v>708</v>
      </c>
      <c r="C33" s="94" t="s">
        <v>387</v>
      </c>
      <c r="D33" s="94" t="s">
        <v>709</v>
      </c>
      <c r="E33" s="92" t="s">
        <v>11</v>
      </c>
      <c r="F33" s="94"/>
      <c r="G33" s="95">
        <v>180</v>
      </c>
      <c r="H33" s="506"/>
      <c r="I33" s="588"/>
      <c r="J33" s="116">
        <v>0.5</v>
      </c>
      <c r="K33" s="117">
        <v>0.5</v>
      </c>
      <c r="L33" s="117">
        <f t="shared" si="3"/>
        <v>90</v>
      </c>
      <c r="M33" s="120">
        <f t="shared" si="4"/>
        <v>180</v>
      </c>
      <c r="N33" s="188"/>
      <c r="O33" s="442"/>
      <c r="P33" s="118">
        <v>0</v>
      </c>
      <c r="Q33" s="118">
        <f t="shared" si="5"/>
        <v>0</v>
      </c>
      <c r="R33" s="125">
        <f t="shared" si="6"/>
        <v>0</v>
      </c>
      <c r="S33" s="370" cm="1">
        <f t="array" ref="S33">_xlfn.IFS(E33="Air",R33,E33="Sea",M33,E33="Air+Sea",M33+R33)</f>
        <v>180</v>
      </c>
      <c r="T33" s="240"/>
    </row>
    <row r="34" spans="1:20" ht="18" customHeight="1" x14ac:dyDescent="0.25">
      <c r="A34" s="1131"/>
      <c r="B34" s="716" t="s">
        <v>126</v>
      </c>
      <c r="C34" s="401" t="s">
        <v>311</v>
      </c>
      <c r="D34" s="401" t="s">
        <v>127</v>
      </c>
      <c r="E34" s="99"/>
      <c r="F34" s="401"/>
      <c r="G34" s="545"/>
      <c r="H34" s="509" t="s">
        <v>499</v>
      </c>
      <c r="I34" s="188"/>
      <c r="J34" s="124">
        <v>0.5</v>
      </c>
      <c r="K34" s="118">
        <v>0.5</v>
      </c>
      <c r="L34" s="118">
        <f t="shared" si="3"/>
        <v>0</v>
      </c>
      <c r="M34" s="125">
        <f t="shared" si="4"/>
        <v>0</v>
      </c>
      <c r="N34" s="188"/>
      <c r="O34" s="442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ht="20.25" customHeight="1" x14ac:dyDescent="0.25">
      <c r="A35" s="1131"/>
      <c r="B35" s="399" t="s">
        <v>500</v>
      </c>
      <c r="C35" s="99" t="s">
        <v>153</v>
      </c>
      <c r="D35" s="99" t="s">
        <v>501</v>
      </c>
      <c r="E35" s="99"/>
      <c r="F35" s="99"/>
      <c r="G35" s="100"/>
      <c r="H35" s="509"/>
      <c r="I35" s="186"/>
      <c r="J35" s="124">
        <v>0.5</v>
      </c>
      <c r="K35" s="118">
        <v>0.5</v>
      </c>
      <c r="L35" s="118">
        <f t="shared" si="3"/>
        <v>0</v>
      </c>
      <c r="M35" s="125">
        <f t="shared" si="4"/>
        <v>0</v>
      </c>
      <c r="N35" s="186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ht="26.25" customHeight="1" x14ac:dyDescent="0.25">
      <c r="A36" s="1131"/>
      <c r="B36" s="716" t="s">
        <v>558</v>
      </c>
      <c r="C36" s="401" t="s">
        <v>387</v>
      </c>
      <c r="D36" s="401" t="s">
        <v>503</v>
      </c>
      <c r="E36" s="99"/>
      <c r="F36" s="401"/>
      <c r="G36" s="545"/>
      <c r="H36" s="509"/>
      <c r="I36" s="188"/>
      <c r="J36" s="124">
        <v>0.5</v>
      </c>
      <c r="K36" s="118">
        <v>0.5</v>
      </c>
      <c r="L36" s="118">
        <f t="shared" si="3"/>
        <v>0</v>
      </c>
      <c r="M36" s="125">
        <f t="shared" si="4"/>
        <v>0</v>
      </c>
      <c r="N36" s="188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472" t="s">
        <v>383</v>
      </c>
      <c r="C37" s="92" t="s">
        <v>183</v>
      </c>
      <c r="D37" s="94" t="s">
        <v>167</v>
      </c>
      <c r="E37" s="92" t="s">
        <v>11</v>
      </c>
      <c r="F37" s="94"/>
      <c r="G37" s="95">
        <v>560</v>
      </c>
      <c r="H37" s="506"/>
      <c r="I37" s="625">
        <v>0.3</v>
      </c>
      <c r="J37" s="116">
        <v>0.5</v>
      </c>
      <c r="K37" s="117">
        <v>0.5</v>
      </c>
      <c r="L37" s="117">
        <f t="shared" si="3"/>
        <v>280</v>
      </c>
      <c r="M37" s="120">
        <f t="shared" si="4"/>
        <v>168</v>
      </c>
      <c r="N37" s="189"/>
      <c r="O37" s="442"/>
      <c r="P37" s="118">
        <v>0</v>
      </c>
      <c r="Q37" s="118">
        <f t="shared" si="5"/>
        <v>0</v>
      </c>
      <c r="R37" s="125">
        <f t="shared" si="6"/>
        <v>0</v>
      </c>
      <c r="S37" s="370" cm="1">
        <f t="array" ref="S37">_xlfn.IFS(E37="Air",R37,E37="Sea",M37,E37="Air+Sea",M37+R37)</f>
        <v>168</v>
      </c>
      <c r="T37" s="240"/>
    </row>
    <row r="38" spans="1:20" x14ac:dyDescent="0.25">
      <c r="A38" s="1131"/>
      <c r="B38" s="1073" t="s">
        <v>152</v>
      </c>
      <c r="C38" s="99" t="s">
        <v>153</v>
      </c>
      <c r="D38" s="99" t="s">
        <v>380</v>
      </c>
      <c r="E38" s="99"/>
      <c r="F38" s="99"/>
      <c r="G38" s="100"/>
      <c r="H38" s="296"/>
      <c r="I38" s="186"/>
      <c r="J38" s="124"/>
      <c r="K38" s="118">
        <v>0.5</v>
      </c>
      <c r="L38" s="118">
        <f t="shared" si="3"/>
        <v>0</v>
      </c>
      <c r="M38" s="125">
        <f t="shared" si="4"/>
        <v>0</v>
      </c>
      <c r="N38" s="186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x14ac:dyDescent="0.25">
      <c r="A39" s="1131"/>
      <c r="B39" s="1073"/>
      <c r="C39" s="99" t="s">
        <v>153</v>
      </c>
      <c r="D39" s="99" t="s">
        <v>154</v>
      </c>
      <c r="E39" s="99"/>
      <c r="F39" s="99"/>
      <c r="G39" s="100"/>
      <c r="H39" s="296"/>
      <c r="I39" s="186"/>
      <c r="J39" s="124"/>
      <c r="K39" s="118">
        <v>0.5</v>
      </c>
      <c r="L39" s="118">
        <f t="shared" si="3"/>
        <v>0</v>
      </c>
      <c r="M39" s="125">
        <f t="shared" si="4"/>
        <v>0</v>
      </c>
      <c r="N39" s="186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399" t="s">
        <v>381</v>
      </c>
      <c r="C40" s="99"/>
      <c r="D40" s="99"/>
      <c r="E40" s="99"/>
      <c r="F40" s="99"/>
      <c r="G40" s="100"/>
      <c r="H40" s="509"/>
      <c r="I40" s="186"/>
      <c r="J40" s="124"/>
      <c r="K40" s="118">
        <v>0.5</v>
      </c>
      <c r="L40" s="118">
        <f t="shared" si="3"/>
        <v>0</v>
      </c>
      <c r="M40" s="125">
        <f t="shared" si="4"/>
        <v>0</v>
      </c>
      <c r="N40" s="186"/>
      <c r="O40" s="101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399" t="s">
        <v>384</v>
      </c>
      <c r="C41" s="99" t="s">
        <v>385</v>
      </c>
      <c r="D41" s="99" t="s">
        <v>386</v>
      </c>
      <c r="E41" s="99"/>
      <c r="F41" s="99"/>
      <c r="G41" s="100"/>
      <c r="H41" s="509"/>
      <c r="I41" s="186"/>
      <c r="J41" s="124"/>
      <c r="K41" s="118">
        <v>0.5</v>
      </c>
      <c r="L41" s="118">
        <f t="shared" si="3"/>
        <v>0</v>
      </c>
      <c r="M41" s="125">
        <f t="shared" si="4"/>
        <v>0</v>
      </c>
      <c r="N41" s="186"/>
      <c r="O41" s="442"/>
      <c r="P41" s="118">
        <v>0</v>
      </c>
      <c r="Q41" s="118">
        <f t="shared" si="5"/>
        <v>0</v>
      </c>
      <c r="R41" s="125">
        <f t="shared" si="6"/>
        <v>0</v>
      </c>
      <c r="S41" s="372" t="e" cm="1">
        <f t="array" ref="S41">_xlfn.IFS(E41="Air",R41,E41="Sea",M41,E41="Air+Sea",M41+R41)</f>
        <v>#N/A</v>
      </c>
      <c r="T41" s="240"/>
    </row>
    <row r="42" spans="1:20" ht="25.5" customHeight="1" x14ac:dyDescent="0.25">
      <c r="A42" s="1131"/>
      <c r="B42" s="1148" t="s">
        <v>208</v>
      </c>
      <c r="C42" s="401" t="s">
        <v>407</v>
      </c>
      <c r="D42" s="99" t="s">
        <v>392</v>
      </c>
      <c r="E42" s="99"/>
      <c r="F42" s="99"/>
      <c r="G42" s="100"/>
      <c r="H42" s="509" t="s">
        <v>559</v>
      </c>
      <c r="I42" s="188"/>
      <c r="J42" s="124"/>
      <c r="K42" s="118">
        <v>0.5</v>
      </c>
      <c r="L42" s="118">
        <f t="shared" si="3"/>
        <v>0</v>
      </c>
      <c r="M42" s="125">
        <f t="shared" si="4"/>
        <v>0</v>
      </c>
      <c r="N42" s="188"/>
      <c r="O42" s="442"/>
      <c r="P42" s="118">
        <v>0</v>
      </c>
      <c r="Q42" s="118">
        <f t="shared" si="5"/>
        <v>0</v>
      </c>
      <c r="R42" s="125">
        <f t="shared" si="6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31"/>
      <c r="B43" s="1148"/>
      <c r="C43" s="401" t="s">
        <v>407</v>
      </c>
      <c r="D43" s="99" t="s">
        <v>211</v>
      </c>
      <c r="E43" s="99"/>
      <c r="F43" s="99"/>
      <c r="G43" s="100"/>
      <c r="H43" s="509"/>
      <c r="I43" s="188"/>
      <c r="J43" s="124"/>
      <c r="K43" s="118">
        <v>0.5</v>
      </c>
      <c r="L43" s="118">
        <f t="shared" si="3"/>
        <v>0</v>
      </c>
      <c r="M43" s="125">
        <f t="shared" si="4"/>
        <v>0</v>
      </c>
      <c r="N43" s="188"/>
      <c r="O43" s="442"/>
      <c r="P43" s="118">
        <v>0</v>
      </c>
      <c r="Q43" s="118">
        <f t="shared" si="5"/>
        <v>0</v>
      </c>
      <c r="R43" s="125">
        <f t="shared" si="6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472" t="s">
        <v>505</v>
      </c>
      <c r="C44" s="94" t="s">
        <v>183</v>
      </c>
      <c r="D44" s="94" t="s">
        <v>195</v>
      </c>
      <c r="E44" s="92" t="s">
        <v>11</v>
      </c>
      <c r="F44" s="94"/>
      <c r="G44" s="95">
        <v>210</v>
      </c>
      <c r="H44" s="506"/>
      <c r="I44" s="588"/>
      <c r="J44" s="116">
        <v>0.5</v>
      </c>
      <c r="K44" s="117">
        <v>0.5</v>
      </c>
      <c r="L44" s="117">
        <f t="shared" si="3"/>
        <v>105</v>
      </c>
      <c r="M44" s="120">
        <f t="shared" si="4"/>
        <v>210</v>
      </c>
      <c r="N44" s="188"/>
      <c r="O44" s="442"/>
      <c r="P44" s="118">
        <v>0</v>
      </c>
      <c r="Q44" s="118">
        <f t="shared" si="5"/>
        <v>0</v>
      </c>
      <c r="R44" s="125">
        <f t="shared" si="6"/>
        <v>0</v>
      </c>
      <c r="S44" s="370" cm="1">
        <f t="array" ref="S44">_xlfn.IFS(E44="Air",R44,E44="Sea",M44,E44="Air+Sea",M44+R44)</f>
        <v>210</v>
      </c>
      <c r="T44" s="240"/>
    </row>
    <row r="45" spans="1:20" x14ac:dyDescent="0.25">
      <c r="A45" s="1131"/>
      <c r="B45" s="1133" t="s">
        <v>190</v>
      </c>
      <c r="C45" s="94" t="s">
        <v>153</v>
      </c>
      <c r="D45" s="92" t="s">
        <v>388</v>
      </c>
      <c r="E45" s="92" t="s">
        <v>11</v>
      </c>
      <c r="F45" s="94"/>
      <c r="G45" s="95">
        <v>75</v>
      </c>
      <c r="H45" s="506"/>
      <c r="I45" s="625">
        <v>0.5</v>
      </c>
      <c r="J45" s="116">
        <v>0.5</v>
      </c>
      <c r="K45" s="117">
        <v>0.5</v>
      </c>
      <c r="L45" s="117">
        <f t="shared" si="3"/>
        <v>75</v>
      </c>
      <c r="M45" s="120">
        <f t="shared" si="4"/>
        <v>37.5</v>
      </c>
      <c r="N45" s="188"/>
      <c r="O45" s="442"/>
      <c r="P45" s="118">
        <v>0</v>
      </c>
      <c r="Q45" s="118">
        <f t="shared" si="5"/>
        <v>75</v>
      </c>
      <c r="R45" s="125">
        <f t="shared" si="6"/>
        <v>0</v>
      </c>
      <c r="S45" s="370" cm="1">
        <f t="array" ref="S45">_xlfn.IFS(E45="Air",R45,E45="Sea",M45,E45="Air+Sea",M45+R45)</f>
        <v>37.5</v>
      </c>
      <c r="T45" s="240"/>
    </row>
    <row r="46" spans="1:20" ht="25.5" customHeight="1" x14ac:dyDescent="0.25">
      <c r="A46" s="1131"/>
      <c r="B46" s="1133"/>
      <c r="C46" s="94" t="s">
        <v>153</v>
      </c>
      <c r="D46" s="94" t="s">
        <v>191</v>
      </c>
      <c r="E46" s="92" t="s">
        <v>11</v>
      </c>
      <c r="F46" s="94"/>
      <c r="G46" s="95">
        <v>60</v>
      </c>
      <c r="H46" s="506" t="s">
        <v>506</v>
      </c>
      <c r="I46" s="625">
        <v>0.5</v>
      </c>
      <c r="J46" s="116">
        <v>0.5</v>
      </c>
      <c r="K46" s="117">
        <v>0.5</v>
      </c>
      <c r="L46" s="117">
        <f t="shared" si="3"/>
        <v>60</v>
      </c>
      <c r="M46" s="120">
        <f t="shared" si="4"/>
        <v>30</v>
      </c>
      <c r="N46" s="188"/>
      <c r="O46" s="442"/>
      <c r="P46" s="118">
        <v>0</v>
      </c>
      <c r="Q46" s="118">
        <f t="shared" si="5"/>
        <v>60</v>
      </c>
      <c r="R46" s="125">
        <f t="shared" si="6"/>
        <v>0</v>
      </c>
      <c r="S46" s="370" cm="1">
        <f t="array" ref="S46">_xlfn.IFS(E46="Air",R46,E46="Sea",M46,E46="Air+Sea",M46+R46)</f>
        <v>30</v>
      </c>
      <c r="T46" s="240"/>
    </row>
    <row r="47" spans="1:20" x14ac:dyDescent="0.25">
      <c r="A47" s="1131"/>
      <c r="B47" s="399" t="s">
        <v>389</v>
      </c>
      <c r="C47" s="99" t="s">
        <v>390</v>
      </c>
      <c r="D47" s="99" t="s">
        <v>386</v>
      </c>
      <c r="E47" s="99"/>
      <c r="F47" s="99"/>
      <c r="G47" s="100"/>
      <c r="H47" s="509"/>
      <c r="I47" s="186"/>
      <c r="J47" s="124"/>
      <c r="K47" s="118">
        <v>0.5</v>
      </c>
      <c r="L47" s="118">
        <f t="shared" si="3"/>
        <v>0</v>
      </c>
      <c r="M47" s="125">
        <f t="shared" si="4"/>
        <v>0</v>
      </c>
      <c r="N47" s="186"/>
      <c r="O47" s="442"/>
      <c r="P47" s="118">
        <v>0</v>
      </c>
      <c r="Q47" s="118">
        <f t="shared" si="5"/>
        <v>0</v>
      </c>
      <c r="R47" s="125">
        <f t="shared" si="6"/>
        <v>0</v>
      </c>
      <c r="S47" s="372" t="e" cm="1">
        <f t="array" ref="S47">_xlfn.IFS(E47="Air",R47,E47="Sea",M47,E47="Air+Sea",M47+R47)</f>
        <v>#N/A</v>
      </c>
      <c r="T47" s="240"/>
    </row>
    <row r="48" spans="1:20" x14ac:dyDescent="0.25">
      <c r="A48" s="1131"/>
      <c r="B48" s="399" t="s">
        <v>381</v>
      </c>
      <c r="C48" s="99"/>
      <c r="D48" s="99"/>
      <c r="E48" s="99"/>
      <c r="F48" s="99"/>
      <c r="G48" s="100"/>
      <c r="H48" s="509"/>
      <c r="I48" s="186"/>
      <c r="J48" s="124"/>
      <c r="K48" s="118">
        <v>0.5</v>
      </c>
      <c r="L48" s="118">
        <f t="shared" si="3"/>
        <v>0</v>
      </c>
      <c r="M48" s="125">
        <f t="shared" si="4"/>
        <v>0</v>
      </c>
      <c r="N48" s="186"/>
      <c r="O48" s="442"/>
      <c r="P48" s="118">
        <v>0</v>
      </c>
      <c r="Q48" s="118">
        <f t="shared" si="5"/>
        <v>0</v>
      </c>
      <c r="R48" s="125">
        <f t="shared" si="6"/>
        <v>0</v>
      </c>
      <c r="S48" s="372" t="e" cm="1">
        <f t="array" ref="S48">_xlfn.IFS(E48="Air",R48,E48="Sea",M48,E48="Air+Sea",M48+R48)</f>
        <v>#N/A</v>
      </c>
      <c r="T48" s="240"/>
    </row>
    <row r="49" spans="1:20" x14ac:dyDescent="0.25">
      <c r="A49" s="1131"/>
      <c r="B49" s="1133" t="s">
        <v>216</v>
      </c>
      <c r="C49" s="94" t="s">
        <v>183</v>
      </c>
      <c r="D49" s="94" t="s">
        <v>394</v>
      </c>
      <c r="E49" s="92" t="s">
        <v>11</v>
      </c>
      <c r="F49" s="94"/>
      <c r="G49" s="95">
        <v>25</v>
      </c>
      <c r="H49" s="506"/>
      <c r="I49" s="588"/>
      <c r="J49" s="116">
        <v>0.5</v>
      </c>
      <c r="K49" s="117">
        <v>0.5</v>
      </c>
      <c r="L49" s="117">
        <f t="shared" si="3"/>
        <v>12.5</v>
      </c>
      <c r="M49" s="120">
        <f t="shared" si="4"/>
        <v>25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370" cm="1">
        <f t="array" ref="S49">_xlfn.IFS(E49="Air",R49,E49="Sea",M49,E49="Air+Sea",M49+R49)</f>
        <v>25</v>
      </c>
      <c r="T49" s="240"/>
    </row>
    <row r="50" spans="1:20" ht="43.5" customHeight="1" thickBot="1" x14ac:dyDescent="0.3">
      <c r="A50" s="1132"/>
      <c r="B50" s="1133"/>
      <c r="C50" s="94" t="s">
        <v>183</v>
      </c>
      <c r="D50" s="94" t="s">
        <v>217</v>
      </c>
      <c r="E50" s="92" t="s">
        <v>11</v>
      </c>
      <c r="F50" s="94"/>
      <c r="G50" s="95">
        <v>420</v>
      </c>
      <c r="H50" s="506" t="s">
        <v>601</v>
      </c>
      <c r="I50" s="588"/>
      <c r="J50" s="116">
        <v>0.5</v>
      </c>
      <c r="K50" s="117">
        <v>0.5</v>
      </c>
      <c r="L50" s="117">
        <f t="shared" si="3"/>
        <v>210</v>
      </c>
      <c r="M50" s="120">
        <f t="shared" si="4"/>
        <v>420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420</v>
      </c>
      <c r="T50" s="240"/>
    </row>
    <row r="51" spans="1:20" ht="45.75" customHeight="1" x14ac:dyDescent="0.25">
      <c r="A51" s="1130" t="s">
        <v>395</v>
      </c>
      <c r="B51" s="716" t="s">
        <v>710</v>
      </c>
      <c r="C51" s="401" t="s">
        <v>711</v>
      </c>
      <c r="D51" s="401" t="s">
        <v>712</v>
      </c>
      <c r="E51" s="99"/>
      <c r="F51" s="401"/>
      <c r="G51" s="545"/>
      <c r="H51" s="509"/>
      <c r="I51" s="188"/>
      <c r="J51" s="124">
        <v>0.5</v>
      </c>
      <c r="K51" s="118">
        <v>0.5</v>
      </c>
      <c r="L51" s="118">
        <f t="shared" si="3"/>
        <v>0</v>
      </c>
      <c r="M51" s="125">
        <f t="shared" si="4"/>
        <v>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2" t="e" cm="1">
        <f t="array" ref="S51">_xlfn.IFS(E51="Air",R51,E51="Sea",M51,E51="Air+Sea",M51+R51)</f>
        <v>#N/A</v>
      </c>
      <c r="T51" s="240"/>
    </row>
    <row r="52" spans="1:20" x14ac:dyDescent="0.25">
      <c r="A52" s="1131"/>
      <c r="B52" s="716"/>
      <c r="C52" s="401" t="s">
        <v>225</v>
      </c>
      <c r="D52" s="401" t="s">
        <v>511</v>
      </c>
      <c r="E52" s="99"/>
      <c r="F52" s="401"/>
      <c r="G52" s="545"/>
      <c r="H52" s="509"/>
      <c r="I52" s="188"/>
      <c r="J52" s="124">
        <v>0.5</v>
      </c>
      <c r="K52" s="118">
        <v>0.5</v>
      </c>
      <c r="L52" s="118">
        <f t="shared" si="3"/>
        <v>0</v>
      </c>
      <c r="M52" s="125">
        <f t="shared" si="4"/>
        <v>0</v>
      </c>
      <c r="N52" s="188"/>
      <c r="O52" s="442"/>
      <c r="P52" s="118">
        <v>0</v>
      </c>
      <c r="Q52" s="118">
        <f t="shared" si="5"/>
        <v>0</v>
      </c>
      <c r="R52" s="125">
        <f t="shared" si="6"/>
        <v>0</v>
      </c>
      <c r="S52" s="372" t="e" cm="1">
        <f t="array" ref="S52">_xlfn.IFS(E52="Air",R52,E52="Sea",M52,E52="Air+Sea",M52+R52)</f>
        <v>#N/A</v>
      </c>
      <c r="T52" s="240"/>
    </row>
    <row r="53" spans="1:20" ht="45" x14ac:dyDescent="0.25">
      <c r="A53" s="1131"/>
      <c r="B53" s="472" t="s">
        <v>396</v>
      </c>
      <c r="C53" s="94" t="s">
        <v>183</v>
      </c>
      <c r="D53" s="94" t="s">
        <v>229</v>
      </c>
      <c r="E53" s="92" t="s">
        <v>11</v>
      </c>
      <c r="F53" s="94"/>
      <c r="G53" s="95">
        <v>150</v>
      </c>
      <c r="H53" s="506" t="s">
        <v>713</v>
      </c>
      <c r="I53" s="588"/>
      <c r="J53" s="116">
        <v>1.5</v>
      </c>
      <c r="K53" s="117">
        <v>0.5</v>
      </c>
      <c r="L53" s="117">
        <f t="shared" si="3"/>
        <v>225</v>
      </c>
      <c r="M53" s="120">
        <f t="shared" si="4"/>
        <v>450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450</v>
      </c>
      <c r="T53" s="240"/>
    </row>
    <row r="54" spans="1:20" x14ac:dyDescent="0.25">
      <c r="A54" s="1131"/>
      <c r="B54" s="716" t="s">
        <v>232</v>
      </c>
      <c r="C54" s="401" t="s">
        <v>183</v>
      </c>
      <c r="D54" s="401" t="s">
        <v>232</v>
      </c>
      <c r="E54" s="99"/>
      <c r="F54" s="401"/>
      <c r="G54" s="545"/>
      <c r="H54" s="509"/>
      <c r="I54" s="188"/>
      <c r="J54" s="124"/>
      <c r="K54" s="118">
        <v>0.5</v>
      </c>
      <c r="L54" s="118">
        <f t="shared" si="3"/>
        <v>0</v>
      </c>
      <c r="M54" s="125">
        <f t="shared" si="4"/>
        <v>0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2" t="e" cm="1">
        <f t="array" ref="S54">_xlfn.IFS(E54="Air",R54,E54="Sea",M54,E54="Air+Sea",M54+R54)</f>
        <v>#N/A</v>
      </c>
      <c r="T54" s="240"/>
    </row>
    <row r="55" spans="1:20" x14ac:dyDescent="0.25">
      <c r="A55" s="1131"/>
      <c r="B55" s="399"/>
      <c r="C55" s="99" t="s">
        <v>225</v>
      </c>
      <c r="D55" s="99" t="s">
        <v>524</v>
      </c>
      <c r="E55" s="99"/>
      <c r="F55" s="99"/>
      <c r="G55" s="100">
        <v>60</v>
      </c>
      <c r="H55" s="509" t="s">
        <v>525</v>
      </c>
      <c r="I55" s="186"/>
      <c r="J55" s="124"/>
      <c r="K55" s="118">
        <v>0.5</v>
      </c>
      <c r="L55" s="118">
        <f t="shared" si="3"/>
        <v>0</v>
      </c>
      <c r="M55" s="125">
        <f t="shared" si="4"/>
        <v>0</v>
      </c>
      <c r="N55" s="186"/>
      <c r="O55" s="442"/>
      <c r="P55" s="118">
        <v>0</v>
      </c>
      <c r="Q55" s="118">
        <f t="shared" si="5"/>
        <v>0</v>
      </c>
      <c r="R55" s="125">
        <f t="shared" si="6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131"/>
      <c r="B56" s="394" t="s">
        <v>714</v>
      </c>
      <c r="C56" s="97" t="s">
        <v>266</v>
      </c>
      <c r="D56" s="97" t="s">
        <v>715</v>
      </c>
      <c r="E56" s="97" t="s">
        <v>11</v>
      </c>
      <c r="F56" s="97"/>
      <c r="G56" s="98">
        <v>240</v>
      </c>
      <c r="H56" s="516"/>
      <c r="I56" s="623"/>
      <c r="J56" s="65">
        <v>0.5</v>
      </c>
      <c r="K56" s="121">
        <v>0.5</v>
      </c>
      <c r="L56" s="121">
        <f t="shared" si="3"/>
        <v>120</v>
      </c>
      <c r="M56" s="122">
        <f t="shared" si="4"/>
        <v>240</v>
      </c>
      <c r="N56" s="186"/>
      <c r="O56" s="442"/>
      <c r="P56" s="118">
        <v>0</v>
      </c>
      <c r="Q56" s="118">
        <f t="shared" si="5"/>
        <v>0</v>
      </c>
      <c r="R56" s="125">
        <f t="shared" si="6"/>
        <v>0</v>
      </c>
      <c r="S56" s="371" cm="1">
        <f t="array" ref="S56">_xlfn.IFS(E56="Air",R56,E56="Sea",M56,E56="Air+Sea",M56+R56)</f>
        <v>240</v>
      </c>
      <c r="T56" s="240"/>
    </row>
    <row r="57" spans="1:20" x14ac:dyDescent="0.25">
      <c r="A57" s="1131"/>
      <c r="B57" s="472" t="s">
        <v>265</v>
      </c>
      <c r="C57" s="94" t="s">
        <v>266</v>
      </c>
      <c r="D57" s="94" t="s">
        <v>265</v>
      </c>
      <c r="E57" s="92" t="s">
        <v>11</v>
      </c>
      <c r="F57" s="94"/>
      <c r="G57" s="95">
        <v>60</v>
      </c>
      <c r="H57" s="506"/>
      <c r="I57" s="588"/>
      <c r="J57" s="116">
        <v>0.5</v>
      </c>
      <c r="K57" s="117">
        <v>0.5</v>
      </c>
      <c r="L57" s="117">
        <f t="shared" si="3"/>
        <v>30</v>
      </c>
      <c r="M57" s="120">
        <f t="shared" si="4"/>
        <v>60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0" cm="1">
        <f t="array" ref="S57">_xlfn.IFS(E57="Air",R57,E57="Sea",M57,E57="Air+Sea",M57+R57)</f>
        <v>60</v>
      </c>
      <c r="T57" s="240"/>
    </row>
    <row r="58" spans="1:20" x14ac:dyDescent="0.25">
      <c r="A58" s="1131"/>
      <c r="B58" s="472" t="s">
        <v>337</v>
      </c>
      <c r="C58" s="94" t="s">
        <v>183</v>
      </c>
      <c r="D58" s="94" t="s">
        <v>338</v>
      </c>
      <c r="E58" s="92" t="s">
        <v>11</v>
      </c>
      <c r="F58" s="94"/>
      <c r="G58" s="95">
        <v>205</v>
      </c>
      <c r="H58" s="506"/>
      <c r="I58" s="588"/>
      <c r="J58" s="116">
        <v>0.5</v>
      </c>
      <c r="K58" s="117">
        <v>0.5</v>
      </c>
      <c r="L58" s="117">
        <f t="shared" si="3"/>
        <v>102.5</v>
      </c>
      <c r="M58" s="120">
        <f t="shared" si="4"/>
        <v>205</v>
      </c>
      <c r="N58" s="188"/>
      <c r="O58" s="442"/>
      <c r="P58" s="118">
        <v>0</v>
      </c>
      <c r="Q58" s="118">
        <f t="shared" si="5"/>
        <v>0</v>
      </c>
      <c r="R58" s="125">
        <f t="shared" si="6"/>
        <v>0</v>
      </c>
      <c r="S58" s="370" cm="1">
        <f t="array" ref="S58">_xlfn.IFS(E58="Air",R58,E58="Sea",M58,E58="Air+Sea",M58+R58)</f>
        <v>205</v>
      </c>
      <c r="T58" s="240"/>
    </row>
    <row r="59" spans="1:20" x14ac:dyDescent="0.25">
      <c r="A59" s="1131"/>
      <c r="B59" s="399" t="s">
        <v>240</v>
      </c>
      <c r="C59" s="99" t="s">
        <v>241</v>
      </c>
      <c r="D59" s="99" t="s">
        <v>240</v>
      </c>
      <c r="E59" s="99"/>
      <c r="F59" s="99"/>
      <c r="G59" s="100"/>
      <c r="H59" s="509"/>
      <c r="I59" s="186"/>
      <c r="J59" s="124"/>
      <c r="K59" s="118">
        <v>0.5</v>
      </c>
      <c r="L59" s="118">
        <f t="shared" si="3"/>
        <v>0</v>
      </c>
      <c r="M59" s="125">
        <f t="shared" si="4"/>
        <v>0</v>
      </c>
      <c r="N59" s="186"/>
      <c r="O59" s="442"/>
      <c r="P59" s="118">
        <v>0</v>
      </c>
      <c r="Q59" s="118">
        <f t="shared" si="5"/>
        <v>0</v>
      </c>
      <c r="R59" s="125">
        <f t="shared" si="6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31"/>
      <c r="B60" s="472" t="s">
        <v>253</v>
      </c>
      <c r="C60" s="94" t="s">
        <v>183</v>
      </c>
      <c r="D60" s="94" t="s">
        <v>253</v>
      </c>
      <c r="E60" s="92" t="s">
        <v>11</v>
      </c>
      <c r="F60" s="94"/>
      <c r="G60" s="95">
        <v>55</v>
      </c>
      <c r="H60" s="506"/>
      <c r="I60" s="588"/>
      <c r="J60" s="116">
        <v>0.5</v>
      </c>
      <c r="K60" s="117">
        <v>0.5</v>
      </c>
      <c r="L60" s="117">
        <f t="shared" si="3"/>
        <v>27.5</v>
      </c>
      <c r="M60" s="120">
        <f t="shared" si="4"/>
        <v>55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55</v>
      </c>
      <c r="T60" s="240"/>
    </row>
    <row r="61" spans="1:20" x14ac:dyDescent="0.25">
      <c r="A61" s="1131"/>
      <c r="B61" s="1133" t="s">
        <v>258</v>
      </c>
      <c r="C61" s="94" t="s">
        <v>183</v>
      </c>
      <c r="D61" s="94" t="s">
        <v>397</v>
      </c>
      <c r="E61" s="92" t="s">
        <v>11</v>
      </c>
      <c r="F61" s="94"/>
      <c r="G61" s="95">
        <v>30</v>
      </c>
      <c r="H61" s="506"/>
      <c r="I61" s="588"/>
      <c r="J61" s="116">
        <v>0.5</v>
      </c>
      <c r="K61" s="117">
        <v>0.5</v>
      </c>
      <c r="L61" s="117">
        <f t="shared" si="3"/>
        <v>15</v>
      </c>
      <c r="M61" s="120">
        <f t="shared" si="4"/>
        <v>30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30</v>
      </c>
      <c r="T61" s="240"/>
    </row>
    <row r="62" spans="1:20" ht="30" x14ac:dyDescent="0.25">
      <c r="A62" s="1131"/>
      <c r="B62" s="1133"/>
      <c r="C62" s="94" t="s">
        <v>183</v>
      </c>
      <c r="D62" s="94" t="s">
        <v>716</v>
      </c>
      <c r="E62" s="92" t="s">
        <v>11</v>
      </c>
      <c r="F62" s="94"/>
      <c r="G62" s="95">
        <v>360</v>
      </c>
      <c r="H62" s="506"/>
      <c r="I62" s="588"/>
      <c r="J62" s="116">
        <v>0.5</v>
      </c>
      <c r="K62" s="117">
        <v>0.5</v>
      </c>
      <c r="L62" s="117">
        <f t="shared" si="3"/>
        <v>180</v>
      </c>
      <c r="M62" s="120">
        <f t="shared" si="4"/>
        <v>360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0" cm="1">
        <f t="array" ref="S62">_xlfn.IFS(E62="Air",R62,E62="Sea",M62,E62="Air+Sea",M62+R62)</f>
        <v>360</v>
      </c>
      <c r="T62" s="240"/>
    </row>
    <row r="63" spans="1:20" ht="30" x14ac:dyDescent="0.25">
      <c r="A63" s="1131"/>
      <c r="B63" s="472" t="s">
        <v>530</v>
      </c>
      <c r="C63" s="94" t="s">
        <v>183</v>
      </c>
      <c r="D63" s="94" t="s">
        <v>530</v>
      </c>
      <c r="E63" s="92" t="s">
        <v>11</v>
      </c>
      <c r="F63" s="94"/>
      <c r="G63" s="95">
        <v>115</v>
      </c>
      <c r="H63" s="506"/>
      <c r="I63" s="588"/>
      <c r="J63" s="116">
        <v>0.5</v>
      </c>
      <c r="K63" s="117">
        <v>0.5</v>
      </c>
      <c r="L63" s="117">
        <f t="shared" si="3"/>
        <v>57.5</v>
      </c>
      <c r="M63" s="120">
        <f t="shared" si="4"/>
        <v>115</v>
      </c>
      <c r="N63" s="188"/>
      <c r="O63" s="442"/>
      <c r="P63" s="118">
        <v>0</v>
      </c>
      <c r="Q63" s="118">
        <f t="shared" si="5"/>
        <v>0</v>
      </c>
      <c r="R63" s="125">
        <f t="shared" si="6"/>
        <v>0</v>
      </c>
      <c r="S63" s="370" cm="1">
        <f t="array" ref="S63">_xlfn.IFS(E63="Air",R63,E63="Sea",M63,E63="Air+Sea",M63+R63)</f>
        <v>115</v>
      </c>
      <c r="T63" s="240"/>
    </row>
    <row r="64" spans="1:20" ht="37.5" customHeight="1" x14ac:dyDescent="0.25">
      <c r="A64" s="1131"/>
      <c r="B64" s="472" t="s">
        <v>717</v>
      </c>
      <c r="C64" s="94" t="s">
        <v>387</v>
      </c>
      <c r="D64" s="94" t="s">
        <v>717</v>
      </c>
      <c r="E64" s="92" t="s">
        <v>11</v>
      </c>
      <c r="F64" s="94"/>
      <c r="G64" s="95">
        <v>120</v>
      </c>
      <c r="H64" s="506"/>
      <c r="I64" s="588"/>
      <c r="J64" s="116">
        <v>0.5</v>
      </c>
      <c r="K64" s="117">
        <v>0.5</v>
      </c>
      <c r="L64" s="117">
        <f t="shared" si="3"/>
        <v>60</v>
      </c>
      <c r="M64" s="120">
        <f t="shared" si="4"/>
        <v>120</v>
      </c>
      <c r="N64" s="188"/>
      <c r="O64" s="442"/>
      <c r="P64" s="118">
        <v>0</v>
      </c>
      <c r="Q64" s="118">
        <f t="shared" si="5"/>
        <v>0</v>
      </c>
      <c r="R64" s="125">
        <f t="shared" si="6"/>
        <v>0</v>
      </c>
      <c r="S64" s="370" cm="1">
        <f t="array" ref="S64">_xlfn.IFS(E64="Air",R64,E64="Sea",M64,E64="Air+Sea",M64+R64)</f>
        <v>120</v>
      </c>
      <c r="T64" s="240"/>
    </row>
    <row r="65" spans="1:20" ht="30" x14ac:dyDescent="0.25">
      <c r="A65" s="1131"/>
      <c r="B65" s="472" t="s">
        <v>718</v>
      </c>
      <c r="C65" s="94" t="s">
        <v>387</v>
      </c>
      <c r="D65" s="94" t="s">
        <v>719</v>
      </c>
      <c r="E65" s="92" t="s">
        <v>11</v>
      </c>
      <c r="F65" s="94"/>
      <c r="G65" s="95">
        <v>120</v>
      </c>
      <c r="H65" s="506"/>
      <c r="I65" s="588"/>
      <c r="J65" s="116">
        <v>0.5</v>
      </c>
      <c r="K65" s="117">
        <v>0.5</v>
      </c>
      <c r="L65" s="117">
        <f t="shared" si="3"/>
        <v>60</v>
      </c>
      <c r="M65" s="120">
        <f t="shared" si="4"/>
        <v>120</v>
      </c>
      <c r="N65" s="188"/>
      <c r="O65" s="442"/>
      <c r="P65" s="118">
        <v>0</v>
      </c>
      <c r="Q65" s="118">
        <f t="shared" si="5"/>
        <v>0</v>
      </c>
      <c r="R65" s="125">
        <f t="shared" si="6"/>
        <v>0</v>
      </c>
      <c r="S65" s="370" cm="1">
        <f t="array" ref="S65">_xlfn.IFS(E65="Air",R65,E65="Sea",M65,E65="Air+Sea",M65+R65)</f>
        <v>120</v>
      </c>
      <c r="T65" s="240"/>
    </row>
    <row r="66" spans="1:20" x14ac:dyDescent="0.25">
      <c r="A66" s="1131"/>
      <c r="B66" s="472" t="s">
        <v>720</v>
      </c>
      <c r="C66" s="94" t="s">
        <v>183</v>
      </c>
      <c r="D66" s="94" t="s">
        <v>721</v>
      </c>
      <c r="E66" s="92" t="s">
        <v>11</v>
      </c>
      <c r="F66" s="94"/>
      <c r="G66" s="95">
        <v>240</v>
      </c>
      <c r="H66" s="506"/>
      <c r="I66" s="588"/>
      <c r="J66" s="116">
        <v>0.5</v>
      </c>
      <c r="K66" s="117">
        <v>0.5</v>
      </c>
      <c r="L66" s="117">
        <f t="shared" si="3"/>
        <v>120</v>
      </c>
      <c r="M66" s="120">
        <f t="shared" si="4"/>
        <v>240</v>
      </c>
      <c r="N66" s="188"/>
      <c r="O66" s="442"/>
      <c r="P66" s="118">
        <v>0</v>
      </c>
      <c r="Q66" s="118">
        <f t="shared" si="5"/>
        <v>0</v>
      </c>
      <c r="R66" s="125">
        <f t="shared" si="6"/>
        <v>0</v>
      </c>
      <c r="S66" s="370" cm="1">
        <f t="array" ref="S66">_xlfn.IFS(E66="Air",R66,E66="Sea",M66,E66="Air+Sea",M66+R66)</f>
        <v>240</v>
      </c>
      <c r="T66" s="240"/>
    </row>
    <row r="67" spans="1:20" ht="30" x14ac:dyDescent="0.25">
      <c r="A67" s="1131"/>
      <c r="B67" s="716" t="s">
        <v>722</v>
      </c>
      <c r="C67" s="401" t="s">
        <v>407</v>
      </c>
      <c r="D67" s="401" t="s">
        <v>722</v>
      </c>
      <c r="E67" s="99"/>
      <c r="F67" s="401"/>
      <c r="G67" s="545"/>
      <c r="H67" s="509"/>
      <c r="I67" s="188"/>
      <c r="J67" s="124"/>
      <c r="K67" s="118">
        <v>0.5</v>
      </c>
      <c r="L67" s="118">
        <f t="shared" si="3"/>
        <v>0</v>
      </c>
      <c r="M67" s="125">
        <f t="shared" si="4"/>
        <v>0</v>
      </c>
      <c r="N67" s="188"/>
      <c r="O67" s="442"/>
      <c r="P67" s="118">
        <v>0</v>
      </c>
      <c r="Q67" s="118">
        <f t="shared" si="5"/>
        <v>0</v>
      </c>
      <c r="R67" s="125">
        <f t="shared" si="6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399" t="s">
        <v>399</v>
      </c>
      <c r="C68" s="99" t="s">
        <v>400</v>
      </c>
      <c r="D68" s="99" t="s">
        <v>386</v>
      </c>
      <c r="E68" s="99"/>
      <c r="F68" s="99"/>
      <c r="G68" s="100"/>
      <c r="H68" s="509"/>
      <c r="I68" s="186"/>
      <c r="J68" s="124"/>
      <c r="K68" s="118">
        <v>0.5</v>
      </c>
      <c r="L68" s="118">
        <f t="shared" si="3"/>
        <v>0</v>
      </c>
      <c r="M68" s="125">
        <f t="shared" si="4"/>
        <v>0</v>
      </c>
      <c r="N68" s="186"/>
      <c r="O68" s="442"/>
      <c r="P68" s="118">
        <v>0</v>
      </c>
      <c r="Q68" s="118">
        <f t="shared" si="5"/>
        <v>0</v>
      </c>
      <c r="R68" s="125">
        <f t="shared" si="6"/>
        <v>0</v>
      </c>
      <c r="S68" s="372" t="e" cm="1">
        <f t="array" ref="S68">_xlfn.IFS(E68="Air",R68,E68="Sea",M68,E68="Air+Sea",M68+R68)</f>
        <v>#N/A</v>
      </c>
      <c r="T68" s="240"/>
    </row>
    <row r="69" spans="1:20" x14ac:dyDescent="0.25">
      <c r="A69" s="1131"/>
      <c r="B69" s="399" t="s">
        <v>401</v>
      </c>
      <c r="C69" s="99" t="s">
        <v>183</v>
      </c>
      <c r="D69" s="99" t="s">
        <v>386</v>
      </c>
      <c r="E69" s="99"/>
      <c r="F69" s="99"/>
      <c r="G69" s="100"/>
      <c r="H69" s="509"/>
      <c r="I69" s="186"/>
      <c r="J69" s="124"/>
      <c r="K69" s="118">
        <v>0.5</v>
      </c>
      <c r="L69" s="118">
        <f t="shared" si="3"/>
        <v>0</v>
      </c>
      <c r="M69" s="125">
        <f t="shared" si="4"/>
        <v>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2" t="e" cm="1">
        <f t="array" ref="S69">_xlfn.IFS(E69="Air",R69,E69="Sea",M69,E69="Air+Sea",M69+R69)</f>
        <v>#N/A</v>
      </c>
      <c r="T69" s="240"/>
    </row>
    <row r="70" spans="1:20" x14ac:dyDescent="0.25">
      <c r="A70" s="1131"/>
      <c r="B70" s="399" t="s">
        <v>402</v>
      </c>
      <c r="C70" s="99" t="s">
        <v>153</v>
      </c>
      <c r="D70" s="99" t="s">
        <v>386</v>
      </c>
      <c r="E70" s="99"/>
      <c r="F70" s="99"/>
      <c r="G70" s="100"/>
      <c r="H70" s="509"/>
      <c r="I70" s="186"/>
      <c r="J70" s="124"/>
      <c r="K70" s="118">
        <v>0.5</v>
      </c>
      <c r="L70" s="118">
        <f t="shared" si="3"/>
        <v>0</v>
      </c>
      <c r="M70" s="125">
        <f t="shared" si="4"/>
        <v>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31"/>
      <c r="B71" s="399" t="s">
        <v>403</v>
      </c>
      <c r="C71" s="99" t="s">
        <v>266</v>
      </c>
      <c r="D71" s="99"/>
      <c r="E71" s="99"/>
      <c r="F71" s="99"/>
      <c r="G71" s="100"/>
      <c r="H71" s="509"/>
      <c r="I71" s="186"/>
      <c r="J71" s="124"/>
      <c r="K71" s="118">
        <v>0.5</v>
      </c>
      <c r="L71" s="118">
        <f t="shared" si="3"/>
        <v>0</v>
      </c>
      <c r="M71" s="125">
        <f t="shared" si="4"/>
        <v>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2" t="e" cm="1">
        <f t="array" ref="S71">_xlfn.IFS(E71="Air",R71,E71="Sea",M71,E71="Air+Sea",M71+R71)</f>
        <v>#N/A</v>
      </c>
      <c r="T71" s="240"/>
    </row>
    <row r="72" spans="1:20" x14ac:dyDescent="0.25">
      <c r="A72" s="1131"/>
      <c r="B72" s="1133" t="s">
        <v>269</v>
      </c>
      <c r="C72" s="94" t="s">
        <v>404</v>
      </c>
      <c r="D72" s="94" t="s">
        <v>405</v>
      </c>
      <c r="E72" s="92" t="s">
        <v>11</v>
      </c>
      <c r="F72" s="94"/>
      <c r="G72" s="95">
        <v>30</v>
      </c>
      <c r="H72" s="506"/>
      <c r="I72" s="588"/>
      <c r="J72" s="116">
        <v>0.5</v>
      </c>
      <c r="K72" s="117">
        <v>0.5</v>
      </c>
      <c r="L72" s="117">
        <f t="shared" si="3"/>
        <v>15</v>
      </c>
      <c r="M72" s="120">
        <f t="shared" si="4"/>
        <v>30</v>
      </c>
      <c r="N72" s="188"/>
      <c r="O72" s="442"/>
      <c r="P72" s="118">
        <v>0</v>
      </c>
      <c r="Q72" s="118">
        <f t="shared" si="5"/>
        <v>0</v>
      </c>
      <c r="R72" s="125">
        <f t="shared" si="6"/>
        <v>0</v>
      </c>
      <c r="S72" s="370" cm="1">
        <f t="array" ref="S72">_xlfn.IFS(E72="Air",R72,E72="Sea",M72,E72="Air+Sea",M72+R72)</f>
        <v>30</v>
      </c>
      <c r="T72" s="240"/>
    </row>
    <row r="73" spans="1:20" x14ac:dyDescent="0.25">
      <c r="A73" s="1131"/>
      <c r="B73" s="1133"/>
      <c r="C73" s="94" t="s">
        <v>404</v>
      </c>
      <c r="D73" s="94" t="s">
        <v>723</v>
      </c>
      <c r="E73" s="92" t="s">
        <v>11</v>
      </c>
      <c r="F73" s="94"/>
      <c r="G73" s="95">
        <v>130</v>
      </c>
      <c r="H73" s="506"/>
      <c r="I73" s="588"/>
      <c r="J73" s="116">
        <v>0.5</v>
      </c>
      <c r="K73" s="117">
        <v>0.5</v>
      </c>
      <c r="L73" s="117">
        <f t="shared" si="3"/>
        <v>65</v>
      </c>
      <c r="M73" s="120">
        <f t="shared" si="4"/>
        <v>130</v>
      </c>
      <c r="N73" s="188"/>
      <c r="O73" s="442"/>
      <c r="P73" s="118">
        <v>0</v>
      </c>
      <c r="Q73" s="118">
        <f t="shared" si="5"/>
        <v>0</v>
      </c>
      <c r="R73" s="125">
        <f t="shared" si="6"/>
        <v>0</v>
      </c>
      <c r="S73" s="370" cm="1">
        <f t="array" ref="S73">_xlfn.IFS(E73="Air",R73,E73="Sea",M73,E73="Air+Sea",M73+R73)</f>
        <v>130</v>
      </c>
      <c r="T73" s="240"/>
    </row>
    <row r="74" spans="1:20" ht="30" x14ac:dyDescent="0.25">
      <c r="A74" s="1131"/>
      <c r="B74" s="472" t="s">
        <v>531</v>
      </c>
      <c r="C74" s="94" t="s">
        <v>404</v>
      </c>
      <c r="D74" s="94" t="s">
        <v>531</v>
      </c>
      <c r="E74" s="92" t="s">
        <v>11</v>
      </c>
      <c r="F74" s="94"/>
      <c r="G74" s="95">
        <v>90</v>
      </c>
      <c r="H74" s="506"/>
      <c r="I74" s="588"/>
      <c r="J74" s="116">
        <v>0.5</v>
      </c>
      <c r="K74" s="117">
        <v>0.5</v>
      </c>
      <c r="L74" s="117">
        <f t="shared" si="3"/>
        <v>45</v>
      </c>
      <c r="M74" s="120">
        <f t="shared" si="4"/>
        <v>90</v>
      </c>
      <c r="N74" s="188"/>
      <c r="O74" s="442"/>
      <c r="P74" s="118">
        <v>0</v>
      </c>
      <c r="Q74" s="118">
        <f t="shared" si="5"/>
        <v>0</v>
      </c>
      <c r="R74" s="125">
        <f t="shared" si="6"/>
        <v>0</v>
      </c>
      <c r="S74" s="370" cm="1">
        <f t="array" ref="S74">_xlfn.IFS(E74="Air",R74,E74="Sea",M74,E74="Air+Sea",M74+R74)</f>
        <v>90</v>
      </c>
      <c r="T74" s="240"/>
    </row>
    <row r="75" spans="1:20" x14ac:dyDescent="0.25">
      <c r="A75" s="1131"/>
      <c r="B75" s="399" t="s">
        <v>406</v>
      </c>
      <c r="C75" s="99" t="s">
        <v>407</v>
      </c>
      <c r="D75" s="99"/>
      <c r="E75" s="99"/>
      <c r="F75" s="99"/>
      <c r="G75" s="100"/>
      <c r="H75" s="509"/>
      <c r="I75" s="186"/>
      <c r="J75" s="124"/>
      <c r="K75" s="118">
        <v>0.5</v>
      </c>
      <c r="L75" s="118">
        <f t="shared" si="3"/>
        <v>0</v>
      </c>
      <c r="M75" s="125">
        <f t="shared" si="4"/>
        <v>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2" t="e" cm="1">
        <f t="array" ref="S75">_xlfn.IFS(E75="Air",R75,E75="Sea",M75,E75="Air+Sea",M75+R75)</f>
        <v>#N/A</v>
      </c>
      <c r="T75" s="240"/>
    </row>
    <row r="76" spans="1:20" x14ac:dyDescent="0.25">
      <c r="A76" s="1131"/>
      <c r="B76" s="472" t="s">
        <v>274</v>
      </c>
      <c r="C76" s="94" t="s">
        <v>266</v>
      </c>
      <c r="D76" s="94" t="s">
        <v>274</v>
      </c>
      <c r="E76" s="92" t="s">
        <v>11</v>
      </c>
      <c r="F76" s="94"/>
      <c r="G76" s="95">
        <v>60</v>
      </c>
      <c r="H76" s="506"/>
      <c r="I76" s="622"/>
      <c r="J76" s="116">
        <v>0.5</v>
      </c>
      <c r="K76" s="117">
        <v>0.5</v>
      </c>
      <c r="L76" s="117">
        <f t="shared" si="3"/>
        <v>30</v>
      </c>
      <c r="M76" s="120">
        <f t="shared" si="4"/>
        <v>60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0" cm="1">
        <f t="array" ref="S76">_xlfn.IFS(E76="Air",R76,E76="Sea",M76,E76="Air+Sea",M76+R76)</f>
        <v>60</v>
      </c>
      <c r="T76" s="240"/>
    </row>
    <row r="77" spans="1:20" x14ac:dyDescent="0.25">
      <c r="A77" s="1131"/>
      <c r="B77" s="1134" t="s">
        <v>532</v>
      </c>
      <c r="C77" s="102" t="s">
        <v>183</v>
      </c>
      <c r="D77" s="102" t="s">
        <v>665</v>
      </c>
      <c r="E77" s="97" t="s">
        <v>11</v>
      </c>
      <c r="F77" s="102">
        <v>60</v>
      </c>
      <c r="G77" s="96">
        <v>60</v>
      </c>
      <c r="H77" s="516"/>
      <c r="I77" s="623"/>
      <c r="J77" s="65">
        <v>0.5</v>
      </c>
      <c r="K77" s="121">
        <v>0.5</v>
      </c>
      <c r="L77" s="121">
        <f t="shared" si="3"/>
        <v>30</v>
      </c>
      <c r="M77" s="122">
        <f t="shared" si="4"/>
        <v>60</v>
      </c>
      <c r="N77" s="186"/>
      <c r="O77" s="442"/>
      <c r="P77" s="118">
        <v>0</v>
      </c>
      <c r="Q77" s="118">
        <f t="shared" si="5"/>
        <v>0</v>
      </c>
      <c r="R77" s="125">
        <f t="shared" si="6"/>
        <v>0</v>
      </c>
      <c r="S77" s="371" cm="1">
        <f t="array" ref="S77">_xlfn.IFS(E77="Air",R77,E77="Sea",M77,E77="Air+Sea",M77+R77)</f>
        <v>60</v>
      </c>
      <c r="T77" s="240"/>
    </row>
    <row r="78" spans="1:20" ht="24" customHeight="1" x14ac:dyDescent="0.25">
      <c r="A78" s="1131"/>
      <c r="B78" s="1134"/>
      <c r="C78" s="102" t="s">
        <v>266</v>
      </c>
      <c r="D78" s="102" t="s">
        <v>534</v>
      </c>
      <c r="E78" s="97" t="s">
        <v>11</v>
      </c>
      <c r="F78" s="102"/>
      <c r="G78" s="96">
        <v>180</v>
      </c>
      <c r="H78" s="516"/>
      <c r="I78" s="623"/>
      <c r="J78" s="65">
        <v>0.5</v>
      </c>
      <c r="K78" s="121">
        <v>0.5</v>
      </c>
      <c r="L78" s="121">
        <f t="shared" ref="L78:L101" si="7">IF(C78="APLL BK",G78,G78*J78)</f>
        <v>90</v>
      </c>
      <c r="M78" s="122">
        <f t="shared" ref="M78:M101" si="8">IFERROR(IF(OR(E78="Sea",E78="Air+Sea"),IF(C78="APLL BK",G78*IF(I78="",1,I78),L78/K78*IF(I78="",1,I78)),0),0)</f>
        <v>180</v>
      </c>
      <c r="N78" s="186"/>
      <c r="O78" s="442"/>
      <c r="P78" s="118">
        <v>0</v>
      </c>
      <c r="Q78" s="118">
        <f t="shared" ref="Q78:Q101" si="9">IF(C78="APLL BK",G78,G78*O78)</f>
        <v>0</v>
      </c>
      <c r="R78" s="125">
        <f t="shared" ref="R78:R101" si="10">IFERROR(IF(OR(E78="Air",E78="Air+Sea"),IF(C78="APLL BK",G78*IF(N78="",1,N78),Q78/P78*IF(N78="",1,N78)),0),0)</f>
        <v>0</v>
      </c>
      <c r="S78" s="371" cm="1">
        <f t="array" ref="S78">_xlfn.IFS(E78="Air",R78,E78="Sea",M78,E78="Air+Sea",M78+R78)</f>
        <v>180</v>
      </c>
      <c r="T78" s="240"/>
    </row>
    <row r="79" spans="1:20" ht="45" x14ac:dyDescent="0.25">
      <c r="A79" s="1131"/>
      <c r="B79" s="1134"/>
      <c r="C79" s="102" t="s">
        <v>266</v>
      </c>
      <c r="D79" s="102" t="s">
        <v>639</v>
      </c>
      <c r="E79" s="97" t="s">
        <v>11</v>
      </c>
      <c r="F79" s="102"/>
      <c r="G79" s="96">
        <v>180</v>
      </c>
      <c r="H79" s="516"/>
      <c r="I79" s="623"/>
      <c r="J79" s="65">
        <v>0.5</v>
      </c>
      <c r="K79" s="121">
        <v>0.5</v>
      </c>
      <c r="L79" s="121">
        <f t="shared" si="7"/>
        <v>90</v>
      </c>
      <c r="M79" s="122">
        <f t="shared" si="8"/>
        <v>180</v>
      </c>
      <c r="N79" s="186"/>
      <c r="O79" s="442"/>
      <c r="P79" s="118">
        <v>0</v>
      </c>
      <c r="Q79" s="118">
        <f t="shared" si="9"/>
        <v>0</v>
      </c>
      <c r="R79" s="125">
        <f t="shared" si="10"/>
        <v>0</v>
      </c>
      <c r="S79" s="371" cm="1">
        <f t="array" ref="S79">_xlfn.IFS(E79="Air",R79,E79="Sea",M79,E79="Air+Sea",M79+R79)</f>
        <v>180</v>
      </c>
      <c r="T79" s="240"/>
    </row>
    <row r="80" spans="1:20" x14ac:dyDescent="0.25">
      <c r="A80" s="1131"/>
      <c r="B80" s="399" t="s">
        <v>408</v>
      </c>
      <c r="C80" s="99" t="s">
        <v>153</v>
      </c>
      <c r="D80" s="99" t="s">
        <v>386</v>
      </c>
      <c r="E80" s="99"/>
      <c r="F80" s="99"/>
      <c r="G80" s="100"/>
      <c r="H80" s="509"/>
      <c r="I80" s="186"/>
      <c r="J80" s="124"/>
      <c r="K80" s="118">
        <v>0.5</v>
      </c>
      <c r="L80" s="118">
        <f t="shared" si="7"/>
        <v>0</v>
      </c>
      <c r="M80" s="125">
        <f t="shared" si="8"/>
        <v>0</v>
      </c>
      <c r="N80" s="186"/>
      <c r="O80" s="442"/>
      <c r="P80" s="118">
        <v>0</v>
      </c>
      <c r="Q80" s="118">
        <f t="shared" si="9"/>
        <v>0</v>
      </c>
      <c r="R80" s="125">
        <f t="shared" si="10"/>
        <v>0</v>
      </c>
      <c r="S80" s="372" t="e" cm="1">
        <f t="array" ref="S80">_xlfn.IFS(E80="Air",R80,E80="Sea",M80,E80="Air+Sea",M80+R80)</f>
        <v>#N/A</v>
      </c>
      <c r="T80" s="240"/>
    </row>
    <row r="81" spans="1:20" ht="15.75" thickBot="1" x14ac:dyDescent="0.3">
      <c r="A81" s="1132"/>
      <c r="B81" s="399" t="s">
        <v>381</v>
      </c>
      <c r="C81" s="99"/>
      <c r="D81" s="99" t="s">
        <v>386</v>
      </c>
      <c r="E81" s="99"/>
      <c r="F81" s="99"/>
      <c r="G81" s="100"/>
      <c r="H81" s="509"/>
      <c r="I81" s="186"/>
      <c r="J81" s="124"/>
      <c r="K81" s="118">
        <v>0.5</v>
      </c>
      <c r="L81" s="118">
        <f t="shared" si="7"/>
        <v>0</v>
      </c>
      <c r="M81" s="125">
        <f t="shared" si="8"/>
        <v>0</v>
      </c>
      <c r="N81" s="186"/>
      <c r="O81" s="442"/>
      <c r="P81" s="118">
        <v>0</v>
      </c>
      <c r="Q81" s="118">
        <f t="shared" si="9"/>
        <v>0</v>
      </c>
      <c r="R81" s="125">
        <f t="shared" si="10"/>
        <v>0</v>
      </c>
      <c r="S81" s="372" t="e" cm="1">
        <f t="array" ref="S81">_xlfn.IFS(E81="Air",R81,E81="Sea",M81,E81="Air+Sea",M81+R81)</f>
        <v>#N/A</v>
      </c>
      <c r="T81" s="240"/>
    </row>
    <row r="82" spans="1:20" x14ac:dyDescent="0.25">
      <c r="A82" s="1130" t="s">
        <v>409</v>
      </c>
      <c r="B82" s="399" t="s">
        <v>289</v>
      </c>
      <c r="C82" s="99" t="s">
        <v>410</v>
      </c>
      <c r="D82" s="99" t="s">
        <v>291</v>
      </c>
      <c r="E82" s="99"/>
      <c r="F82" s="99"/>
      <c r="G82" s="100"/>
      <c r="H82" s="509"/>
      <c r="I82" s="186"/>
      <c r="J82" s="124"/>
      <c r="K82" s="118">
        <v>0.5</v>
      </c>
      <c r="L82" s="118">
        <f t="shared" si="7"/>
        <v>0</v>
      </c>
      <c r="M82" s="125">
        <f t="shared" si="8"/>
        <v>0</v>
      </c>
      <c r="N82" s="186"/>
      <c r="O82" s="442"/>
      <c r="P82" s="118">
        <v>0</v>
      </c>
      <c r="Q82" s="118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x14ac:dyDescent="0.25">
      <c r="A83" s="1131"/>
      <c r="B83" s="1133" t="s">
        <v>411</v>
      </c>
      <c r="C83" s="94" t="s">
        <v>266</v>
      </c>
      <c r="D83" s="94" t="s">
        <v>412</v>
      </c>
      <c r="E83" s="92" t="s">
        <v>11</v>
      </c>
      <c r="F83" s="94"/>
      <c r="G83" s="95">
        <v>20</v>
      </c>
      <c r="H83" s="506"/>
      <c r="I83" s="588"/>
      <c r="J83" s="116">
        <v>0.5</v>
      </c>
      <c r="K83" s="117">
        <v>0.5</v>
      </c>
      <c r="L83" s="117">
        <f t="shared" si="7"/>
        <v>10</v>
      </c>
      <c r="M83" s="120">
        <f t="shared" si="8"/>
        <v>20</v>
      </c>
      <c r="N83" s="188"/>
      <c r="O83" s="442"/>
      <c r="P83" s="118">
        <v>0</v>
      </c>
      <c r="Q83" s="118">
        <f t="shared" si="9"/>
        <v>0</v>
      </c>
      <c r="R83" s="125">
        <f t="shared" si="10"/>
        <v>0</v>
      </c>
      <c r="S83" s="370" cm="1">
        <f t="array" ref="S83">_xlfn.IFS(E83="Air",R83,E83="Sea",M83,E83="Air+Sea",M83+R83)</f>
        <v>20</v>
      </c>
      <c r="T83" s="240"/>
    </row>
    <row r="84" spans="1:20" x14ac:dyDescent="0.25">
      <c r="A84" s="1131"/>
      <c r="B84" s="1133"/>
      <c r="C84" s="94" t="s">
        <v>266</v>
      </c>
      <c r="D84" s="94" t="s">
        <v>306</v>
      </c>
      <c r="E84" s="92" t="s">
        <v>11</v>
      </c>
      <c r="F84" s="94"/>
      <c r="G84" s="95">
        <v>140</v>
      </c>
      <c r="H84" s="506"/>
      <c r="I84" s="588"/>
      <c r="J84" s="116">
        <v>0.5</v>
      </c>
      <c r="K84" s="117">
        <v>0.5</v>
      </c>
      <c r="L84" s="117">
        <f t="shared" si="7"/>
        <v>70</v>
      </c>
      <c r="M84" s="120">
        <f t="shared" si="8"/>
        <v>140</v>
      </c>
      <c r="N84" s="188"/>
      <c r="O84" s="442"/>
      <c r="P84" s="118">
        <v>0</v>
      </c>
      <c r="Q84" s="118">
        <f t="shared" si="9"/>
        <v>0</v>
      </c>
      <c r="R84" s="125">
        <f t="shared" si="10"/>
        <v>0</v>
      </c>
      <c r="S84" s="370" cm="1">
        <f t="array" ref="S84">_xlfn.IFS(E84="Air",R84,E84="Sea",M84,E84="Air+Sea",M84+R84)</f>
        <v>140</v>
      </c>
      <c r="T84" s="240"/>
    </row>
    <row r="85" spans="1:20" ht="14.25" customHeight="1" thickBot="1" x14ac:dyDescent="0.3">
      <c r="A85" s="1132"/>
      <c r="B85" s="399" t="s">
        <v>381</v>
      </c>
      <c r="C85" s="99"/>
      <c r="D85" s="99"/>
      <c r="E85" s="99"/>
      <c r="F85" s="99"/>
      <c r="G85" s="100"/>
      <c r="H85" s="509"/>
      <c r="I85" s="186"/>
      <c r="J85" s="124"/>
      <c r="K85" s="118">
        <v>0.5</v>
      </c>
      <c r="L85" s="118">
        <f t="shared" si="7"/>
        <v>0</v>
      </c>
      <c r="M85" s="208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0" ht="25.5" customHeight="1" x14ac:dyDescent="0.25">
      <c r="A86" s="1146" t="s">
        <v>413</v>
      </c>
      <c r="B86" s="716" t="s">
        <v>311</v>
      </c>
      <c r="C86" s="401" t="s">
        <v>311</v>
      </c>
      <c r="D86" s="401" t="s">
        <v>537</v>
      </c>
      <c r="E86" s="401"/>
      <c r="F86" s="401"/>
      <c r="G86" s="545"/>
      <c r="H86" s="509" t="s">
        <v>537</v>
      </c>
      <c r="I86" s="188"/>
      <c r="J86" s="124"/>
      <c r="K86" s="118">
        <v>0.5</v>
      </c>
      <c r="L86" s="118">
        <f t="shared" si="7"/>
        <v>0</v>
      </c>
      <c r="M86" s="125">
        <f t="shared" si="8"/>
        <v>0</v>
      </c>
      <c r="N86" s="188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0" ht="25.5" customHeight="1" x14ac:dyDescent="0.25">
      <c r="A87" s="1147"/>
      <c r="B87" s="716"/>
      <c r="C87" s="401" t="s">
        <v>311</v>
      </c>
      <c r="D87" s="401" t="s">
        <v>538</v>
      </c>
      <c r="E87" s="401"/>
      <c r="F87" s="401"/>
      <c r="G87" s="545"/>
      <c r="H87" s="509"/>
      <c r="I87" s="188"/>
      <c r="J87" s="124"/>
      <c r="K87" s="118">
        <v>0.5</v>
      </c>
      <c r="L87" s="118">
        <f t="shared" si="7"/>
        <v>0</v>
      </c>
      <c r="M87" s="125">
        <f t="shared" si="8"/>
        <v>0</v>
      </c>
      <c r="N87" s="188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47"/>
      <c r="B88" s="399" t="s">
        <v>381</v>
      </c>
      <c r="C88" s="99"/>
      <c r="D88" s="99"/>
      <c r="E88" s="99"/>
      <c r="F88" s="99"/>
      <c r="G88" s="100"/>
      <c r="H88" s="509"/>
      <c r="I88" s="186"/>
      <c r="J88" s="124"/>
      <c r="K88" s="118">
        <v>0.5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s="36" customFormat="1" x14ac:dyDescent="0.25">
      <c r="A89" s="1147"/>
      <c r="B89" s="405" t="s">
        <v>414</v>
      </c>
      <c r="C89" s="173" t="s">
        <v>317</v>
      </c>
      <c r="D89" s="173" t="s">
        <v>318</v>
      </c>
      <c r="E89" s="173" t="s">
        <v>11</v>
      </c>
      <c r="F89" s="173"/>
      <c r="G89" s="209">
        <v>870</v>
      </c>
      <c r="H89" s="523"/>
      <c r="I89" s="700"/>
      <c r="J89" s="138">
        <v>0.125</v>
      </c>
      <c r="K89" s="139">
        <v>0.5</v>
      </c>
      <c r="L89" s="139">
        <f t="shared" si="7"/>
        <v>108.75</v>
      </c>
      <c r="M89" s="140">
        <f t="shared" si="8"/>
        <v>217.5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3" cm="1">
        <f t="array" ref="S89">_xlfn.IFS(E89="Air",R89,E89="Sea",M89,E89="Air+Sea",M89+R89)</f>
        <v>217.5</v>
      </c>
      <c r="T89" s="240"/>
    </row>
    <row r="90" spans="1:20" x14ac:dyDescent="0.25">
      <c r="A90" s="1147"/>
      <c r="B90" s="107" t="s">
        <v>415</v>
      </c>
      <c r="C90" s="108" t="s">
        <v>404</v>
      </c>
      <c r="D90" s="108" t="s">
        <v>416</v>
      </c>
      <c r="E90" s="108" t="s">
        <v>11</v>
      </c>
      <c r="F90" s="108"/>
      <c r="G90" s="109">
        <v>240</v>
      </c>
      <c r="H90" s="523"/>
      <c r="I90" s="701"/>
      <c r="J90" s="138">
        <v>6</v>
      </c>
      <c r="K90" s="139">
        <v>0.5</v>
      </c>
      <c r="L90" s="139">
        <f t="shared" si="7"/>
        <v>1440</v>
      </c>
      <c r="M90" s="140">
        <f t="shared" si="8"/>
        <v>2880</v>
      </c>
      <c r="N90" s="190"/>
      <c r="O90" s="442"/>
      <c r="P90" s="118">
        <v>0</v>
      </c>
      <c r="Q90" s="194">
        <f t="shared" si="9"/>
        <v>0</v>
      </c>
      <c r="R90" s="125">
        <f t="shared" si="10"/>
        <v>0</v>
      </c>
      <c r="S90" s="373" cm="1">
        <f t="array" ref="S90">_xlfn.IFS(E90="Air",R90,E90="Sea",M90,E90="Air+Sea",M90+R90)</f>
        <v>2880</v>
      </c>
      <c r="T90" s="240"/>
    </row>
    <row r="91" spans="1:20" x14ac:dyDescent="0.25">
      <c r="A91" s="1147"/>
      <c r="B91" s="107" t="s">
        <v>417</v>
      </c>
      <c r="C91" s="108" t="s">
        <v>418</v>
      </c>
      <c r="D91" s="108" t="s">
        <v>419</v>
      </c>
      <c r="E91" s="108" t="s">
        <v>11</v>
      </c>
      <c r="F91" s="108"/>
      <c r="G91" s="109">
        <v>240</v>
      </c>
      <c r="H91" s="523"/>
      <c r="I91" s="701"/>
      <c r="J91" s="138">
        <v>4</v>
      </c>
      <c r="K91" s="139">
        <v>0.5</v>
      </c>
      <c r="L91" s="139">
        <f t="shared" si="7"/>
        <v>960</v>
      </c>
      <c r="M91" s="140">
        <f t="shared" si="8"/>
        <v>1920</v>
      </c>
      <c r="N91" s="190"/>
      <c r="O91" s="442"/>
      <c r="P91" s="118">
        <v>0</v>
      </c>
      <c r="Q91" s="194">
        <f t="shared" si="9"/>
        <v>0</v>
      </c>
      <c r="R91" s="125">
        <f t="shared" si="10"/>
        <v>0</v>
      </c>
      <c r="S91" s="373" cm="1">
        <f t="array" ref="S91">_xlfn.IFS(E91="Air",R91,E91="Sea",M91,E91="Air+Sea",M91+R91)</f>
        <v>1920</v>
      </c>
      <c r="T91" s="240"/>
    </row>
    <row r="92" spans="1:20" x14ac:dyDescent="0.25">
      <c r="A92" s="1147"/>
      <c r="B92" s="399" t="s">
        <v>420</v>
      </c>
      <c r="C92" s="99" t="s">
        <v>404</v>
      </c>
      <c r="D92" s="99"/>
      <c r="E92" s="99"/>
      <c r="F92" s="99"/>
      <c r="G92" s="100"/>
      <c r="H92" s="509"/>
      <c r="I92" s="186"/>
      <c r="J92" s="124"/>
      <c r="K92" s="118">
        <v>0.5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47"/>
      <c r="B93" s="399" t="s">
        <v>421</v>
      </c>
      <c r="C93" s="99" t="s">
        <v>404</v>
      </c>
      <c r="D93" s="99"/>
      <c r="E93" s="99"/>
      <c r="F93" s="99"/>
      <c r="G93" s="100"/>
      <c r="H93" s="509"/>
      <c r="I93" s="186"/>
      <c r="J93" s="124"/>
      <c r="K93" s="118">
        <v>0.5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x14ac:dyDescent="0.25">
      <c r="A94" s="1147"/>
      <c r="B94" s="399" t="s">
        <v>422</v>
      </c>
      <c r="C94" s="99" t="s">
        <v>404</v>
      </c>
      <c r="D94" s="99"/>
      <c r="E94" s="99"/>
      <c r="F94" s="99"/>
      <c r="G94" s="100"/>
      <c r="H94" s="509"/>
      <c r="I94" s="186"/>
      <c r="J94" s="124"/>
      <c r="K94" s="118">
        <v>0.5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x14ac:dyDescent="0.25">
      <c r="A95" s="1147"/>
      <c r="B95" s="399" t="s">
        <v>423</v>
      </c>
      <c r="C95" s="99" t="s">
        <v>424</v>
      </c>
      <c r="D95" s="99"/>
      <c r="E95" s="99"/>
      <c r="F95" s="99"/>
      <c r="G95" s="100"/>
      <c r="H95" s="509"/>
      <c r="I95" s="186"/>
      <c r="J95" s="124"/>
      <c r="K95" s="118">
        <v>0.5</v>
      </c>
      <c r="L95" s="118">
        <f t="shared" si="7"/>
        <v>0</v>
      </c>
      <c r="M95" s="208">
        <f t="shared" si="8"/>
        <v>0</v>
      </c>
      <c r="N95" s="186"/>
      <c r="O95" s="442"/>
      <c r="P95" s="118">
        <v>0</v>
      </c>
      <c r="Q95" s="194">
        <f t="shared" si="9"/>
        <v>0</v>
      </c>
      <c r="R95" s="125">
        <f t="shared" si="10"/>
        <v>0</v>
      </c>
      <c r="S95" s="372" t="e" cm="1">
        <f t="array" ref="S95">_xlfn.IFS(E95="Air",R95,E95="Sea",M95,E95="Air+Sea",M95+R95)</f>
        <v>#N/A</v>
      </c>
      <c r="T95" s="240"/>
    </row>
    <row r="96" spans="1:20" x14ac:dyDescent="0.25">
      <c r="A96" s="1147"/>
      <c r="B96" s="399" t="s">
        <v>425</v>
      </c>
      <c r="C96" s="99" t="s">
        <v>311</v>
      </c>
      <c r="D96" s="99"/>
      <c r="E96" s="99"/>
      <c r="F96" s="99"/>
      <c r="G96" s="100"/>
      <c r="H96" s="509"/>
      <c r="I96" s="186"/>
      <c r="J96" s="124"/>
      <c r="K96" s="118">
        <v>0.5</v>
      </c>
      <c r="L96" s="118">
        <f t="shared" si="7"/>
        <v>0</v>
      </c>
      <c r="M96" s="208">
        <f t="shared" si="8"/>
        <v>0</v>
      </c>
      <c r="N96" s="186"/>
      <c r="O96" s="442"/>
      <c r="P96" s="118">
        <v>0</v>
      </c>
      <c r="Q96" s="194">
        <f t="shared" si="9"/>
        <v>0</v>
      </c>
      <c r="R96" s="125">
        <f t="shared" si="10"/>
        <v>0</v>
      </c>
      <c r="S96" s="372" t="e" cm="1">
        <f t="array" ref="S96">_xlfn.IFS(E96="Air",R96,E96="Sea",M96,E96="Air+Sea",M96+R96)</f>
        <v>#N/A</v>
      </c>
      <c r="T96" s="240"/>
    </row>
    <row r="97" spans="1:21" x14ac:dyDescent="0.25">
      <c r="A97" s="1147"/>
      <c r="B97" s="399" t="s">
        <v>426</v>
      </c>
      <c r="C97" s="99" t="s">
        <v>407</v>
      </c>
      <c r="D97" s="99"/>
      <c r="E97" s="99"/>
      <c r="F97" s="99"/>
      <c r="G97" s="100"/>
      <c r="H97" s="509"/>
      <c r="I97" s="186"/>
      <c r="J97" s="124"/>
      <c r="K97" s="118">
        <v>0.5</v>
      </c>
      <c r="L97" s="118">
        <f t="shared" si="7"/>
        <v>0</v>
      </c>
      <c r="M97" s="208">
        <f t="shared" si="8"/>
        <v>0</v>
      </c>
      <c r="N97" s="186"/>
      <c r="O97" s="442"/>
      <c r="P97" s="118">
        <v>0</v>
      </c>
      <c r="Q97" s="194">
        <f t="shared" si="9"/>
        <v>0</v>
      </c>
      <c r="R97" s="125">
        <f t="shared" si="10"/>
        <v>0</v>
      </c>
      <c r="S97" s="372" t="e" cm="1">
        <f t="array" ref="S97">_xlfn.IFS(E97="Air",R97,E97="Sea",M97,E97="Air+Sea",M97+R97)</f>
        <v>#N/A</v>
      </c>
      <c r="T97" s="240"/>
    </row>
    <row r="98" spans="1:21" x14ac:dyDescent="0.25">
      <c r="A98" s="1147"/>
      <c r="B98" s="399" t="s">
        <v>427</v>
      </c>
      <c r="C98" s="99" t="s">
        <v>428</v>
      </c>
      <c r="D98" s="99"/>
      <c r="E98" s="99"/>
      <c r="F98" s="99"/>
      <c r="G98" s="100"/>
      <c r="H98" s="509"/>
      <c r="I98" s="186"/>
      <c r="J98" s="124"/>
      <c r="K98" s="118">
        <v>0.5</v>
      </c>
      <c r="L98" s="118">
        <f t="shared" si="7"/>
        <v>0</v>
      </c>
      <c r="M98" s="208">
        <f t="shared" si="8"/>
        <v>0</v>
      </c>
      <c r="N98" s="186"/>
      <c r="O98" s="442"/>
      <c r="P98" s="118">
        <v>0</v>
      </c>
      <c r="Q98" s="194">
        <f t="shared" si="9"/>
        <v>0</v>
      </c>
      <c r="R98" s="125">
        <f t="shared" si="10"/>
        <v>0</v>
      </c>
      <c r="S98" s="372" t="e" cm="1">
        <f t="array" ref="S98">_xlfn.IFS(E98="Air",R98,E98="Sea",M98,E98="Air+Sea",M98+R98)</f>
        <v>#N/A</v>
      </c>
      <c r="T98" s="240"/>
    </row>
    <row r="99" spans="1:21" x14ac:dyDescent="0.25">
      <c r="A99" s="1147"/>
      <c r="B99" s="399" t="s">
        <v>429</v>
      </c>
      <c r="C99" s="99" t="s">
        <v>407</v>
      </c>
      <c r="D99" s="99"/>
      <c r="E99" s="99"/>
      <c r="F99" s="99"/>
      <c r="G99" s="100"/>
      <c r="H99" s="509"/>
      <c r="I99" s="186"/>
      <c r="J99" s="124"/>
      <c r="K99" s="118">
        <v>0.5</v>
      </c>
      <c r="L99" s="118">
        <f t="shared" si="7"/>
        <v>0</v>
      </c>
      <c r="M99" s="208">
        <f t="shared" si="8"/>
        <v>0</v>
      </c>
      <c r="N99" s="186"/>
      <c r="O99" s="442"/>
      <c r="P99" s="118">
        <v>0</v>
      </c>
      <c r="Q99" s="194">
        <f t="shared" si="9"/>
        <v>0</v>
      </c>
      <c r="R99" s="125">
        <f t="shared" si="10"/>
        <v>0</v>
      </c>
      <c r="S99" s="372" t="e" cm="1">
        <f t="array" ref="S99">_xlfn.IFS(E99="Air",R99,E99="Sea",M99,E99="Air+Sea",M99+R99)</f>
        <v>#N/A</v>
      </c>
      <c r="T99" s="240"/>
    </row>
    <row r="100" spans="1:21" s="36" customFormat="1" x14ac:dyDescent="0.25">
      <c r="A100" s="1147"/>
      <c r="B100" s="399" t="s">
        <v>430</v>
      </c>
      <c r="C100" s="99" t="s">
        <v>431</v>
      </c>
      <c r="D100" s="99"/>
      <c r="E100" s="99"/>
      <c r="F100" s="99"/>
      <c r="G100" s="100"/>
      <c r="H100" s="509"/>
      <c r="I100" s="186"/>
      <c r="J100" s="124"/>
      <c r="K100" s="118">
        <v>0.5</v>
      </c>
      <c r="L100" s="118">
        <f t="shared" si="7"/>
        <v>0</v>
      </c>
      <c r="M100" s="208">
        <f t="shared" si="8"/>
        <v>0</v>
      </c>
      <c r="N100" s="186"/>
      <c r="O100" s="442"/>
      <c r="P100" s="118">
        <v>0</v>
      </c>
      <c r="Q100" s="194">
        <f t="shared" si="9"/>
        <v>0</v>
      </c>
      <c r="R100" s="125">
        <f t="shared" si="10"/>
        <v>0</v>
      </c>
      <c r="S100" s="372" t="e" cm="1">
        <f t="array" ref="S100">_xlfn.IFS(E100="Air",R100,E100="Sea",M100,E100="Air+Sea",M100+R100)</f>
        <v>#N/A</v>
      </c>
      <c r="T100" s="240"/>
    </row>
    <row r="101" spans="1:21" ht="30.75" thickBot="1" x14ac:dyDescent="0.3">
      <c r="A101" s="1147"/>
      <c r="B101" s="179" t="s">
        <v>432</v>
      </c>
      <c r="C101" s="180" t="s">
        <v>433</v>
      </c>
      <c r="D101" s="180"/>
      <c r="E101" s="180" t="s">
        <v>11</v>
      </c>
      <c r="F101" s="180"/>
      <c r="G101" s="181">
        <v>500</v>
      </c>
      <c r="H101" s="527"/>
      <c r="I101" s="702">
        <v>0.2</v>
      </c>
      <c r="J101" s="182">
        <v>0.5</v>
      </c>
      <c r="K101" s="183">
        <v>0.5</v>
      </c>
      <c r="L101" s="183">
        <f t="shared" si="7"/>
        <v>250</v>
      </c>
      <c r="M101" s="184">
        <f t="shared" si="8"/>
        <v>100</v>
      </c>
      <c r="N101" s="696"/>
      <c r="O101" s="496"/>
      <c r="P101" s="200">
        <v>0</v>
      </c>
      <c r="Q101" s="339">
        <f t="shared" si="9"/>
        <v>0</v>
      </c>
      <c r="R101" s="201">
        <f t="shared" si="10"/>
        <v>0</v>
      </c>
      <c r="S101" s="374" cm="1">
        <f t="array" ref="S101">_xlfn.IFS(E101="Air",R101,E101="Sea",M101,E101="Air+Sea",M101+R101)</f>
        <v>100</v>
      </c>
      <c r="T101" s="240"/>
    </row>
    <row r="102" spans="1:21" ht="15.75" thickBot="1" x14ac:dyDescent="0.3">
      <c r="A102" s="310"/>
      <c r="I102" s="160"/>
      <c r="M102" s="172"/>
      <c r="N102" s="160"/>
      <c r="S102" s="205"/>
    </row>
    <row r="103" spans="1:21" ht="47.25" customHeight="1" x14ac:dyDescent="0.25">
      <c r="A103" s="310"/>
      <c r="I103" s="312"/>
      <c r="J103" s="66" t="s">
        <v>434</v>
      </c>
      <c r="K103" s="817">
        <f>IF([2]Booking_SGN!$B$2="SGN",INDEX([2]!volume,MATCH($I$11,[2]!customer,0),MATCH([2]Booking_SGN!$C$3,[2]!week,0)),0)</f>
        <v>0</v>
      </c>
      <c r="L103" s="243">
        <f>SUM(L13:L101)</f>
        <v>6913.75</v>
      </c>
      <c r="M103" s="244">
        <f>SUM(M13:M101)</f>
        <v>12173</v>
      </c>
      <c r="N103" s="160"/>
      <c r="O103" s="66" t="s">
        <v>434</v>
      </c>
      <c r="P103" s="243">
        <f>IF([2]Booking_SGN!$B$2="SGN",INDEX([2]!volume,MATCH($N$11,[2]!customer,0),MATCH([2]Booking_SGN!$C$3,[2]!week,0)),0)</f>
        <v>0</v>
      </c>
      <c r="Q103" s="243">
        <f>SUM(Q13:Q102)</f>
        <v>615</v>
      </c>
      <c r="R103" s="244">
        <f>SUM(R13:R101)</f>
        <v>0</v>
      </c>
      <c r="S103" s="245">
        <f t="shared" ref="S103:S104" si="11">R103+M103</f>
        <v>12173</v>
      </c>
      <c r="T103" s="246"/>
    </row>
    <row r="104" spans="1:21" ht="15.75" thickBot="1" x14ac:dyDescent="0.3">
      <c r="A104" s="310"/>
      <c r="I104" s="160"/>
      <c r="J104" s="67" t="s">
        <v>435</v>
      </c>
      <c r="K104" s="72"/>
      <c r="L104" s="72"/>
      <c r="M104" s="247">
        <f>M103*K103/40/3600</f>
        <v>0</v>
      </c>
      <c r="N104" s="161"/>
      <c r="O104" s="67" t="s">
        <v>435</v>
      </c>
      <c r="P104" s="72"/>
      <c r="Q104" s="72"/>
      <c r="R104" s="247">
        <f>R103*P103/40/3600</f>
        <v>0</v>
      </c>
      <c r="S104" s="248">
        <f t="shared" si="11"/>
        <v>0</v>
      </c>
      <c r="T104" s="249"/>
    </row>
    <row r="105" spans="1:21" ht="15.75" thickBot="1" x14ac:dyDescent="0.3">
      <c r="A105" s="310"/>
      <c r="I105" s="162"/>
      <c r="J105" s="145"/>
      <c r="K105" s="72"/>
      <c r="L105" s="72"/>
      <c r="M105" s="165"/>
      <c r="N105" s="162"/>
      <c r="O105" s="145"/>
      <c r="P105" s="72"/>
      <c r="Q105" s="72"/>
      <c r="R105" s="72"/>
      <c r="S105" s="166"/>
    </row>
    <row r="106" spans="1:21" ht="18.75" customHeight="1" x14ac:dyDescent="0.25">
      <c r="A106" s="483"/>
      <c r="B106" s="484"/>
      <c r="C106" s="484"/>
      <c r="D106" s="484"/>
      <c r="E106" s="484"/>
      <c r="F106" s="484"/>
      <c r="H106" s="484"/>
      <c r="I106" s="485"/>
      <c r="K106" s="867"/>
      <c r="L106" s="867"/>
      <c r="M106" s="168"/>
      <c r="N106" s="486"/>
      <c r="O106" s="232"/>
      <c r="P106" s="881"/>
      <c r="Q106" s="169"/>
      <c r="R106" s="169"/>
      <c r="S106" s="170"/>
      <c r="T106" s="240"/>
      <c r="U106" s="484"/>
    </row>
    <row r="107" spans="1:21" ht="18.75" customHeight="1" thickBot="1" x14ac:dyDescent="0.3">
      <c r="A107" s="487"/>
      <c r="B107" s="484"/>
      <c r="C107" s="484"/>
      <c r="D107" s="484"/>
      <c r="E107" s="484"/>
      <c r="F107" s="484"/>
      <c r="H107" s="484"/>
      <c r="I107" s="485"/>
      <c r="K107" s="867"/>
      <c r="L107" s="867"/>
      <c r="M107" s="168"/>
      <c r="N107" s="485"/>
      <c r="O107" s="231"/>
      <c r="P107" s="867"/>
      <c r="Q107" s="168"/>
      <c r="R107" s="168"/>
      <c r="S107" s="171"/>
      <c r="T107" s="240"/>
      <c r="U107" s="484"/>
    </row>
    <row r="108" spans="1:21" ht="36.75" customHeight="1" x14ac:dyDescent="0.25">
      <c r="A108" s="310"/>
      <c r="I108" s="160"/>
      <c r="J108" s="66" t="s">
        <v>486</v>
      </c>
      <c r="K108" s="243">
        <f>IF([2]Booking_SGN!$B$2="SGN",INDEX([2]!volume,MATCH($I$11,[2]!customer,0),MATCH([2]Booking_SGN!$C$3,[2]!week,0)),0)</f>
        <v>0</v>
      </c>
      <c r="L108" s="243">
        <f>SUM(L106:L107)</f>
        <v>0</v>
      </c>
      <c r="M108" s="243">
        <f>SUM(M106:M107)</f>
        <v>0</v>
      </c>
      <c r="N108" s="160"/>
      <c r="O108" s="66" t="s">
        <v>486</v>
      </c>
      <c r="P108" s="882">
        <f>IF([2]Booking_SGN!$B$2="SGN",INDEX([2]!volume,MATCH($N$11,[2]!customer,0),MATCH([2]Booking_SGN!$C$3,[2]!week,0)),0)</f>
        <v>0</v>
      </c>
      <c r="Q108" s="882">
        <f>SUM(Q106:Q107)</f>
        <v>0</v>
      </c>
      <c r="R108" s="883">
        <f>SUM(R106:R107)</f>
        <v>0</v>
      </c>
      <c r="S108" s="884">
        <f t="shared" ref="S108:S113" si="12">R108+M108</f>
        <v>0</v>
      </c>
      <c r="T108" s="246"/>
    </row>
    <row r="109" spans="1:21" ht="15.75" thickBot="1" x14ac:dyDescent="0.3">
      <c r="B109" s="311"/>
      <c r="I109" s="160"/>
      <c r="J109" s="67" t="s">
        <v>435</v>
      </c>
      <c r="K109" s="72"/>
      <c r="L109" s="72"/>
      <c r="M109" s="256">
        <f>M108*K108/40/3600</f>
        <v>0</v>
      </c>
      <c r="N109" s="160"/>
      <c r="O109" s="67" t="s">
        <v>435</v>
      </c>
      <c r="P109" s="885"/>
      <c r="Q109" s="885"/>
      <c r="R109" s="886">
        <f>R108*P108/40/3600</f>
        <v>0</v>
      </c>
      <c r="S109" s="887">
        <f t="shared" si="12"/>
        <v>0</v>
      </c>
      <c r="T109" s="255"/>
    </row>
    <row r="110" spans="1:21" x14ac:dyDescent="0.25">
      <c r="B110" s="311"/>
      <c r="I110" s="160"/>
      <c r="J110" s="69"/>
      <c r="N110" s="160"/>
      <c r="O110" s="69"/>
      <c r="R110" s="172"/>
      <c r="S110" s="172"/>
    </row>
    <row r="111" spans="1:21" ht="15.75" thickBot="1" x14ac:dyDescent="0.3">
      <c r="B111" s="311"/>
      <c r="I111" s="160"/>
      <c r="J111" s="69"/>
      <c r="N111" s="160"/>
      <c r="O111" s="69"/>
      <c r="R111" s="172"/>
      <c r="S111" s="172"/>
    </row>
    <row r="112" spans="1:21" ht="29.1" customHeight="1" x14ac:dyDescent="0.25">
      <c r="B112" s="311"/>
      <c r="I112" s="160"/>
      <c r="J112" s="66" t="s">
        <v>487</v>
      </c>
      <c r="K112" s="243">
        <f>IF([2]Booking_SGN!$B$2="SGN",INDEX([2]!volume,MATCH($I$11,[2]!customer,0),MATCH([2]Booking_SGN!$C$3,[2]!week,0)),0)</f>
        <v>0</v>
      </c>
      <c r="L112" s="243">
        <f>L108+L103</f>
        <v>6913.75</v>
      </c>
      <c r="M112" s="243">
        <f>M108+M103</f>
        <v>12173</v>
      </c>
      <c r="N112" s="160"/>
      <c r="O112" s="66" t="s">
        <v>487</v>
      </c>
      <c r="P112" s="243">
        <f>IF([2]Booking_SGN!$B$2="SGN",INDEX([2]!volume,MATCH($N$11,[2]!customer,0),MATCH([2]Booking_SGN!$C$3,[2]!week,0)),0)</f>
        <v>0</v>
      </c>
      <c r="Q112" s="243">
        <f>Q108+Q103</f>
        <v>615</v>
      </c>
      <c r="R112" s="244">
        <f>R108+R103</f>
        <v>0</v>
      </c>
      <c r="S112" s="884">
        <f t="shared" si="12"/>
        <v>12173</v>
      </c>
      <c r="T112" s="257"/>
    </row>
    <row r="113" spans="1:20" ht="45.95" customHeight="1" thickBot="1" x14ac:dyDescent="0.3">
      <c r="B113" s="311"/>
      <c r="I113" s="160"/>
      <c r="J113" s="67" t="s">
        <v>488</v>
      </c>
      <c r="K113" s="72"/>
      <c r="L113" s="72"/>
      <c r="M113" s="256">
        <f>M109+M104</f>
        <v>0</v>
      </c>
      <c r="N113" s="160"/>
      <c r="O113" s="67" t="s">
        <v>488</v>
      </c>
      <c r="P113" s="72"/>
      <c r="Q113" s="72"/>
      <c r="R113" s="254">
        <f>R109+R104</f>
        <v>0</v>
      </c>
      <c r="S113" s="887">
        <f t="shared" si="12"/>
        <v>0</v>
      </c>
      <c r="T113" s="255"/>
    </row>
    <row r="114" spans="1:20" ht="15.75" thickBot="1" x14ac:dyDescent="0.3">
      <c r="I114" s="160"/>
      <c r="J114" s="69"/>
      <c r="N114" s="160"/>
      <c r="O114" s="69"/>
      <c r="R114" s="172"/>
      <c r="S114" s="172"/>
    </row>
    <row r="115" spans="1:20" ht="30" x14ac:dyDescent="0.25">
      <c r="I115" s="160"/>
      <c r="J115" s="70" t="s">
        <v>489</v>
      </c>
      <c r="K115" s="872"/>
      <c r="L115" s="873"/>
      <c r="M115" s="873"/>
      <c r="N115" s="160"/>
      <c r="O115" s="70" t="s">
        <v>489</v>
      </c>
      <c r="P115" s="872"/>
      <c r="Q115" s="873"/>
      <c r="R115" s="888"/>
      <c r="S115" s="172"/>
    </row>
    <row r="116" spans="1:20" ht="30.75" thickBot="1" x14ac:dyDescent="0.3">
      <c r="I116" s="160"/>
      <c r="J116" s="71" t="s">
        <v>490</v>
      </c>
      <c r="K116" s="874"/>
      <c r="L116" s="875"/>
      <c r="M116" s="875"/>
      <c r="N116" s="160"/>
      <c r="O116" s="71" t="s">
        <v>490</v>
      </c>
      <c r="P116" s="874"/>
      <c r="Q116" s="875"/>
      <c r="R116" s="889"/>
      <c r="S116" s="165"/>
    </row>
    <row r="117" spans="1:20" ht="15.75" thickBot="1" x14ac:dyDescent="0.3">
      <c r="B117" s="128"/>
      <c r="C117" s="128"/>
      <c r="D117" s="128"/>
      <c r="I117" s="162"/>
      <c r="J117" s="145"/>
      <c r="K117" s="72"/>
      <c r="L117" s="72"/>
      <c r="M117" s="72"/>
      <c r="N117" s="162"/>
      <c r="O117" s="145"/>
      <c r="P117" s="72"/>
      <c r="Q117" s="72"/>
      <c r="R117" s="165"/>
      <c r="S117" s="890"/>
    </row>
    <row r="121" spans="1:20" x14ac:dyDescent="0.25">
      <c r="A121" s="324" t="s">
        <v>724</v>
      </c>
      <c r="B121" s="36" t="s">
        <v>253</v>
      </c>
      <c r="C121" s="36" t="s">
        <v>183</v>
      </c>
      <c r="D121" s="36" t="s">
        <v>253</v>
      </c>
    </row>
    <row r="122" spans="1:20" x14ac:dyDescent="0.25">
      <c r="B122" s="36" t="s">
        <v>258</v>
      </c>
      <c r="C122" s="36" t="s">
        <v>183</v>
      </c>
      <c r="D122" s="36" t="s">
        <v>397</v>
      </c>
    </row>
    <row r="123" spans="1:20" x14ac:dyDescent="0.25">
      <c r="B123" s="36" t="s">
        <v>398</v>
      </c>
      <c r="C123" s="36" t="s">
        <v>183</v>
      </c>
      <c r="D123" s="36" t="s">
        <v>260</v>
      </c>
    </row>
    <row r="124" spans="1:20" x14ac:dyDescent="0.25">
      <c r="B124" s="36" t="s">
        <v>399</v>
      </c>
      <c r="C124" s="36" t="s">
        <v>400</v>
      </c>
      <c r="D124" s="36" t="s">
        <v>386</v>
      </c>
    </row>
    <row r="125" spans="1:20" x14ac:dyDescent="0.25">
      <c r="B125" s="36" t="s">
        <v>401</v>
      </c>
      <c r="C125" s="36" t="s">
        <v>183</v>
      </c>
      <c r="D125" s="36" t="s">
        <v>386</v>
      </c>
    </row>
    <row r="126" spans="1:20" x14ac:dyDescent="0.25">
      <c r="B126" s="36" t="s">
        <v>402</v>
      </c>
      <c r="C126" s="36" t="s">
        <v>153</v>
      </c>
      <c r="D126" s="36" t="s">
        <v>386</v>
      </c>
    </row>
    <row r="127" spans="1:20" x14ac:dyDescent="0.25">
      <c r="B127" s="36" t="s">
        <v>265</v>
      </c>
      <c r="C127" s="36" t="s">
        <v>404</v>
      </c>
      <c r="D127" s="36" t="s">
        <v>265</v>
      </c>
      <c r="E127" s="36" t="s">
        <v>11</v>
      </c>
    </row>
    <row r="128" spans="1:20" x14ac:dyDescent="0.25">
      <c r="B128" s="36" t="s">
        <v>403</v>
      </c>
      <c r="C128" s="36" t="s">
        <v>266</v>
      </c>
    </row>
    <row r="129" spans="2:6" x14ac:dyDescent="0.25">
      <c r="B129" s="36" t="s">
        <v>269</v>
      </c>
      <c r="C129" s="36" t="s">
        <v>404</v>
      </c>
      <c r="D129" s="36" t="s">
        <v>405</v>
      </c>
    </row>
    <row r="130" spans="2:6" x14ac:dyDescent="0.25">
      <c r="C130" s="36" t="s">
        <v>404</v>
      </c>
      <c r="D130" s="36" t="s">
        <v>269</v>
      </c>
    </row>
    <row r="131" spans="2:6" x14ac:dyDescent="0.25">
      <c r="B131" s="941" t="s">
        <v>437</v>
      </c>
      <c r="C131" s="944" t="s">
        <v>183</v>
      </c>
      <c r="D131" s="948" t="s">
        <v>438</v>
      </c>
      <c r="E131" s="953" t="s">
        <v>11</v>
      </c>
      <c r="F131" s="955">
        <v>20</v>
      </c>
    </row>
    <row r="132" spans="2:6" ht="25.5" x14ac:dyDescent="0.25">
      <c r="B132" s="942" t="s">
        <v>439</v>
      </c>
      <c r="C132" s="945" t="s">
        <v>311</v>
      </c>
      <c r="D132" s="949" t="s">
        <v>440</v>
      </c>
      <c r="E132" s="954" t="s">
        <v>11</v>
      </c>
      <c r="F132" s="956">
        <v>25</v>
      </c>
    </row>
    <row r="133" spans="2:6" x14ac:dyDescent="0.25">
      <c r="B133" s="942" t="s">
        <v>640</v>
      </c>
      <c r="C133" s="945" t="s">
        <v>311</v>
      </c>
      <c r="D133" s="949" t="s">
        <v>441</v>
      </c>
      <c r="E133" s="954" t="s">
        <v>11</v>
      </c>
      <c r="F133" s="956">
        <v>5</v>
      </c>
    </row>
    <row r="134" spans="2:6" x14ac:dyDescent="0.25">
      <c r="B134" s="942" t="s">
        <v>640</v>
      </c>
      <c r="C134" s="945" t="s">
        <v>311</v>
      </c>
      <c r="D134" s="949" t="s">
        <v>442</v>
      </c>
      <c r="E134" s="954" t="s">
        <v>11</v>
      </c>
      <c r="F134" s="956">
        <v>5</v>
      </c>
    </row>
    <row r="135" spans="2:6" ht="38.25" x14ac:dyDescent="0.25">
      <c r="B135" s="942" t="s">
        <v>443</v>
      </c>
      <c r="C135" s="945" t="s">
        <v>520</v>
      </c>
      <c r="D135" s="949" t="s">
        <v>540</v>
      </c>
      <c r="E135" s="954" t="s">
        <v>11</v>
      </c>
      <c r="F135" s="956">
        <v>10</v>
      </c>
    </row>
    <row r="136" spans="2:6" x14ac:dyDescent="0.25">
      <c r="B136" s="942" t="s">
        <v>640</v>
      </c>
      <c r="C136" s="945" t="s">
        <v>153</v>
      </c>
      <c r="D136" s="949" t="s">
        <v>445</v>
      </c>
      <c r="E136" s="954" t="s">
        <v>11</v>
      </c>
      <c r="F136" s="956">
        <v>35</v>
      </c>
    </row>
    <row r="137" spans="2:6" x14ac:dyDescent="0.25">
      <c r="B137" s="942" t="s">
        <v>640</v>
      </c>
      <c r="C137" s="945" t="s">
        <v>153</v>
      </c>
      <c r="D137" s="949" t="s">
        <v>243</v>
      </c>
      <c r="E137" s="954" t="s">
        <v>11</v>
      </c>
      <c r="F137" s="956">
        <v>5</v>
      </c>
    </row>
    <row r="138" spans="2:6" x14ac:dyDescent="0.25">
      <c r="B138" s="942" t="s">
        <v>640</v>
      </c>
      <c r="C138" s="945" t="s">
        <v>153</v>
      </c>
      <c r="D138" s="949" t="s">
        <v>446</v>
      </c>
      <c r="E138" s="954" t="s">
        <v>11</v>
      </c>
      <c r="F138" s="956">
        <v>10</v>
      </c>
    </row>
    <row r="139" spans="2:6" x14ac:dyDescent="0.25">
      <c r="B139" s="942" t="s">
        <v>458</v>
      </c>
      <c r="C139" s="945" t="s">
        <v>456</v>
      </c>
      <c r="D139" s="949" t="s">
        <v>459</v>
      </c>
      <c r="E139" s="954" t="s">
        <v>11</v>
      </c>
      <c r="F139" s="957">
        <v>40</v>
      </c>
    </row>
    <row r="140" spans="2:6" x14ac:dyDescent="0.25">
      <c r="B140" s="942" t="s">
        <v>640</v>
      </c>
      <c r="C140" s="945" t="s">
        <v>456</v>
      </c>
      <c r="D140" s="949" t="s">
        <v>460</v>
      </c>
      <c r="E140" s="954" t="s">
        <v>11</v>
      </c>
      <c r="F140" s="956">
        <v>75</v>
      </c>
    </row>
    <row r="141" spans="2:6" x14ac:dyDescent="0.25">
      <c r="B141" s="942" t="s">
        <v>640</v>
      </c>
      <c r="C141" s="945" t="s">
        <v>153</v>
      </c>
      <c r="D141" s="949" t="s">
        <v>461</v>
      </c>
      <c r="E141" s="954" t="s">
        <v>11</v>
      </c>
      <c r="F141" s="956">
        <v>400</v>
      </c>
    </row>
    <row r="142" spans="2:6" x14ac:dyDescent="0.25">
      <c r="B142" s="942" t="s">
        <v>640</v>
      </c>
      <c r="C142" s="945" t="s">
        <v>153</v>
      </c>
      <c r="D142" s="949" t="s">
        <v>462</v>
      </c>
      <c r="E142" s="954" t="s">
        <v>11</v>
      </c>
      <c r="F142" s="956">
        <v>75</v>
      </c>
    </row>
    <row r="143" spans="2:6" x14ac:dyDescent="0.25">
      <c r="B143" s="942" t="s">
        <v>463</v>
      </c>
      <c r="C143" s="945" t="s">
        <v>456</v>
      </c>
      <c r="D143" s="949" t="s">
        <v>464</v>
      </c>
      <c r="E143" s="954" t="s">
        <v>11</v>
      </c>
      <c r="F143" s="956">
        <v>5</v>
      </c>
    </row>
    <row r="144" spans="2:6" x14ac:dyDescent="0.25">
      <c r="B144" s="942" t="s">
        <v>640</v>
      </c>
      <c r="C144" s="945" t="s">
        <v>456</v>
      </c>
      <c r="D144" s="949" t="s">
        <v>465</v>
      </c>
      <c r="E144" s="954" t="s">
        <v>11</v>
      </c>
      <c r="F144" s="956">
        <v>15</v>
      </c>
    </row>
    <row r="145" spans="2:6" x14ac:dyDescent="0.25">
      <c r="B145" s="942" t="s">
        <v>640</v>
      </c>
      <c r="C145" s="945" t="s">
        <v>456</v>
      </c>
      <c r="D145" s="949" t="s">
        <v>466</v>
      </c>
      <c r="E145" s="954" t="s">
        <v>11</v>
      </c>
      <c r="F145" s="956">
        <v>40</v>
      </c>
    </row>
    <row r="146" spans="2:6" ht="25.5" x14ac:dyDescent="0.25">
      <c r="B146" s="942" t="s">
        <v>640</v>
      </c>
      <c r="C146" s="945" t="s">
        <v>456</v>
      </c>
      <c r="D146" s="949" t="s">
        <v>467</v>
      </c>
      <c r="E146" s="954" t="s">
        <v>11</v>
      </c>
      <c r="F146" s="956">
        <v>5</v>
      </c>
    </row>
    <row r="147" spans="2:6" x14ac:dyDescent="0.25">
      <c r="B147" s="942" t="s">
        <v>468</v>
      </c>
      <c r="C147" s="945" t="s">
        <v>550</v>
      </c>
      <c r="D147" s="950" t="s">
        <v>725</v>
      </c>
      <c r="E147" s="954" t="s">
        <v>11</v>
      </c>
      <c r="F147" s="956">
        <v>5</v>
      </c>
    </row>
    <row r="148" spans="2:6" x14ac:dyDescent="0.25">
      <c r="B148" s="942" t="s">
        <v>640</v>
      </c>
      <c r="C148" s="945" t="s">
        <v>456</v>
      </c>
      <c r="D148" s="949" t="s">
        <v>470</v>
      </c>
      <c r="E148" s="954" t="s">
        <v>11</v>
      </c>
      <c r="F148" s="956">
        <v>30</v>
      </c>
    </row>
    <row r="149" spans="2:6" x14ac:dyDescent="0.25">
      <c r="B149" s="942" t="s">
        <v>640</v>
      </c>
      <c r="C149" s="945" t="s">
        <v>456</v>
      </c>
      <c r="D149" s="949" t="s">
        <v>471</v>
      </c>
      <c r="E149" s="954" t="s">
        <v>11</v>
      </c>
      <c r="F149" s="956">
        <v>180</v>
      </c>
    </row>
    <row r="150" spans="2:6" ht="25.5" x14ac:dyDescent="0.25">
      <c r="B150" s="942" t="s">
        <v>472</v>
      </c>
      <c r="C150" s="945" t="s">
        <v>183</v>
      </c>
      <c r="D150" s="949" t="s">
        <v>243</v>
      </c>
      <c r="E150" s="954" t="s">
        <v>11</v>
      </c>
      <c r="F150" s="956">
        <v>5</v>
      </c>
    </row>
    <row r="151" spans="2:6" x14ac:dyDescent="0.25">
      <c r="B151" s="942" t="s">
        <v>640</v>
      </c>
      <c r="C151" s="945" t="s">
        <v>183</v>
      </c>
      <c r="D151" s="949" t="s">
        <v>473</v>
      </c>
      <c r="E151" s="954" t="s">
        <v>11</v>
      </c>
      <c r="F151" s="956">
        <v>25</v>
      </c>
    </row>
    <row r="152" spans="2:6" x14ac:dyDescent="0.25">
      <c r="B152" s="942" t="s">
        <v>640</v>
      </c>
      <c r="C152" s="945" t="s">
        <v>183</v>
      </c>
      <c r="D152" s="949" t="s">
        <v>474</v>
      </c>
      <c r="E152" s="954" t="s">
        <v>11</v>
      </c>
      <c r="F152" s="956">
        <v>20</v>
      </c>
    </row>
    <row r="153" spans="2:6" x14ac:dyDescent="0.25">
      <c r="B153" s="942" t="s">
        <v>642</v>
      </c>
      <c r="C153" s="945" t="s">
        <v>183</v>
      </c>
      <c r="D153" s="949" t="s">
        <v>643</v>
      </c>
      <c r="E153" s="954" t="s">
        <v>11</v>
      </c>
      <c r="F153" s="956">
        <v>45</v>
      </c>
    </row>
    <row r="154" spans="2:6" x14ac:dyDescent="0.25">
      <c r="B154" s="958" t="s">
        <v>644</v>
      </c>
      <c r="C154" s="946" t="s">
        <v>407</v>
      </c>
      <c r="D154" s="951" t="s">
        <v>482</v>
      </c>
      <c r="E154" s="946" t="s">
        <v>11</v>
      </c>
      <c r="F154" s="946" t="s">
        <v>640</v>
      </c>
    </row>
    <row r="155" spans="2:6" x14ac:dyDescent="0.25">
      <c r="B155" s="943" t="s">
        <v>640</v>
      </c>
      <c r="C155" s="946" t="s">
        <v>407</v>
      </c>
      <c r="D155" s="951" t="s">
        <v>483</v>
      </c>
      <c r="E155" s="946" t="s">
        <v>11</v>
      </c>
      <c r="F155" s="946" t="s">
        <v>640</v>
      </c>
    </row>
    <row r="156" spans="2:6" x14ac:dyDescent="0.25">
      <c r="B156" s="943" t="s">
        <v>640</v>
      </c>
      <c r="C156" s="946" t="s">
        <v>407</v>
      </c>
      <c r="D156" s="951" t="s">
        <v>484</v>
      </c>
      <c r="E156" s="946" t="s">
        <v>11</v>
      </c>
      <c r="F156" s="946" t="s">
        <v>640</v>
      </c>
    </row>
    <row r="157" spans="2:6" x14ac:dyDescent="0.25">
      <c r="B157" s="959" t="s">
        <v>640</v>
      </c>
      <c r="C157" s="947" t="s">
        <v>407</v>
      </c>
      <c r="D157" s="952" t="s">
        <v>645</v>
      </c>
      <c r="E157" s="947" t="s">
        <v>11</v>
      </c>
      <c r="F157" s="947" t="s">
        <v>640</v>
      </c>
    </row>
  </sheetData>
  <sheetProtection algorithmName="SHA-512" hashValue="5nWyGYHCixCQM183WL2xryHcllxvnOm6fClCJJEVe2VV7aRMZQdgYAoZ88ahCvapYZ6SMpYi637kxlrBkBmiDQ==" saltValue="eENWTlVxEpl5scD9lFSa8A==" spinCount="100000" sheet="1" objects="1" scenarios="1" insertRows="0" sort="0" autoFilter="0"/>
  <autoFilter ref="A12:U101" xr:uid="{4DEBD9FB-3C3C-46EB-B0BD-B9087AD5398A}"/>
  <mergeCells count="18">
    <mergeCell ref="B83:B84"/>
    <mergeCell ref="B77:B79"/>
    <mergeCell ref="B38:B39"/>
    <mergeCell ref="A10:S10"/>
    <mergeCell ref="I11:M11"/>
    <mergeCell ref="N11:R11"/>
    <mergeCell ref="B22:B23"/>
    <mergeCell ref="B30:B31"/>
    <mergeCell ref="B42:B43"/>
    <mergeCell ref="B45:B46"/>
    <mergeCell ref="B49:B50"/>
    <mergeCell ref="B61:B62"/>
    <mergeCell ref="B72:B73"/>
    <mergeCell ref="A86:A101"/>
    <mergeCell ref="A13:A19"/>
    <mergeCell ref="A20:A50"/>
    <mergeCell ref="A51:A81"/>
    <mergeCell ref="A82:A85"/>
  </mergeCells>
  <conditionalFormatting sqref="I13:I39 I42:I46 I49:I67">
    <cfRule type="notContainsBlanks" dxfId="23" priority="11">
      <formula>LEN(TRIM(I13))&gt;0</formula>
    </cfRule>
  </conditionalFormatting>
  <conditionalFormatting sqref="N13:N107 I71:I107">
    <cfRule type="notContainsBlanks" dxfId="22" priority="1">
      <formula>LEN(TRIM(I13))&gt;0</formula>
    </cfRule>
  </conditionalFormatting>
  <dataValidations count="4">
    <dataValidation type="list" allowBlank="1" showInputMessage="1" showErrorMessage="1" sqref="C12:C14 C16:C26 C30:C106" xr:uid="{52F04573-4D6C-4632-89C3-0BD9BCDF2D9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10:F114 D5:E8 E11:E14 E16:E130 E158:E1048576" xr:uid="{5AEA714F-59AD-40DC-B428-32FDEDACDA5A}">
      <formula1>"Air,Sea,Air+Sea"</formula1>
    </dataValidation>
    <dataValidation type="list" allowBlank="1" showInputMessage="1" showErrorMessage="1" sqref="C110:C113 B5:B8" xr:uid="{89D7E3B9-DDD7-4D4C-890E-C94B6C697C7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14 C11 C107:C108 C168:C1048576 C118:C130 C158:C166" xr:uid="{F440FCBD-F1A7-4D71-A606-516EAE05F568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227A-C939-4165-B8C3-7654F62A5523}">
  <sheetPr codeName="Sheet22">
    <tabColor rgb="FF92D050"/>
  </sheetPr>
  <dimension ref="A1:U141"/>
  <sheetViews>
    <sheetView showGridLines="0" topLeftCell="A72" zoomScale="55" zoomScaleNormal="55" workbookViewId="0">
      <selection activeCell="P100" sqref="P100:P129"/>
    </sheetView>
  </sheetViews>
  <sheetFormatPr defaultColWidth="9.140625" defaultRowHeight="15" x14ac:dyDescent="0.25"/>
  <cols>
    <col min="1" max="1" width="15.5703125" style="324" customWidth="1"/>
    <col min="2" max="2" width="25" style="36" customWidth="1"/>
    <col min="3" max="3" width="16.42578125" style="36" customWidth="1"/>
    <col min="4" max="4" width="45.140625" style="36" customWidth="1"/>
    <col min="5" max="5" width="13.855468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2.85546875" style="195" customWidth="1"/>
    <col min="10" max="10" width="17.28515625" style="151" customWidth="1"/>
    <col min="11" max="11" width="12.28515625" style="153" customWidth="1"/>
    <col min="12" max="12" width="15.140625" style="153" customWidth="1"/>
    <col min="13" max="13" width="20.42578125" style="153" customWidth="1"/>
    <col min="14" max="14" width="12.7109375" style="195" customWidth="1"/>
    <col min="15" max="15" width="12.7109375" style="151" customWidth="1"/>
    <col min="16" max="18" width="12.710937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26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MKI - Sea</v>
      </c>
      <c r="J11" s="1067"/>
      <c r="K11" s="1067"/>
      <c r="L11" s="1067"/>
      <c r="M11" s="1068"/>
      <c r="N11" s="1066" t="str">
        <f>_xlfn.CONCAT($A$10," ","-"," ","Air")</f>
        <v>MKI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581" t="s">
        <v>357</v>
      </c>
      <c r="C12" s="582" t="s">
        <v>358</v>
      </c>
      <c r="D12" s="583" t="s">
        <v>359</v>
      </c>
      <c r="E12" s="583" t="s">
        <v>360</v>
      </c>
      <c r="F12" s="583" t="s">
        <v>361</v>
      </c>
      <c r="G12" s="540" t="s">
        <v>362</v>
      </c>
      <c r="H12" s="584" t="s">
        <v>363</v>
      </c>
      <c r="I12" s="585" t="s">
        <v>364</v>
      </c>
      <c r="J12" s="547" t="s">
        <v>365</v>
      </c>
      <c r="K12" s="547" t="s">
        <v>366</v>
      </c>
      <c r="L12" s="547" t="s">
        <v>367</v>
      </c>
      <c r="M12" s="548" t="s">
        <v>368</v>
      </c>
      <c r="N12" s="585" t="s">
        <v>364</v>
      </c>
      <c r="O12" s="547" t="s">
        <v>365</v>
      </c>
      <c r="P12" s="547" t="s">
        <v>366</v>
      </c>
      <c r="Q12" s="547" t="s">
        <v>367</v>
      </c>
      <c r="R12" s="548" t="s">
        <v>368</v>
      </c>
      <c r="S12" s="552" t="s">
        <v>368</v>
      </c>
      <c r="T12" s="586"/>
      <c r="U12" s="587"/>
    </row>
    <row r="13" spans="1:21" x14ac:dyDescent="0.25">
      <c r="A13" s="1058" t="s">
        <v>369</v>
      </c>
      <c r="B13" s="798" t="s">
        <v>115</v>
      </c>
      <c r="C13" s="507" t="s">
        <v>311</v>
      </c>
      <c r="D13" s="507" t="s">
        <v>117</v>
      </c>
      <c r="E13" s="507"/>
      <c r="F13" s="507"/>
      <c r="G13" s="794"/>
      <c r="H13" s="795"/>
      <c r="I13" s="154"/>
      <c r="J13" s="501"/>
      <c r="K13" s="68">
        <v>0.25</v>
      </c>
      <c r="L13" s="68">
        <f t="shared" ref="L13" si="0">IF(C13="APLL BK",G13,G13*J13)</f>
        <v>0</v>
      </c>
      <c r="M13" s="113">
        <f>IFERROR(IF(OR(E13="Sea",E13="Air+Sea"),IF(C13="APLL BK",G13*IF(I13="",1,I13),L13/K13*IF(I13="",1,I13)),0),0)</f>
        <v>0</v>
      </c>
      <c r="N13" s="505"/>
      <c r="O13" s="90"/>
      <c r="P13" s="68">
        <v>0</v>
      </c>
      <c r="Q13" s="91">
        <f t="shared" ref="Q13" si="1">IF(C13="APLL BK",G13,G13*O13)</f>
        <v>0</v>
      </c>
      <c r="R13" s="113">
        <f t="shared" ref="R13" si="2">IFERROR(IF(OR(E13="Air",E13="Air+Sea"),IF(C13="APLL BK",G13*IF(N13="",1,N13),Q13/P13*IF(N13="",1,N13)),0),0)</f>
        <v>0</v>
      </c>
      <c r="S13" s="504" t="e" cm="1">
        <f t="array" ref="S13">_xlfn.IFS(E13="Air",R13,E13="Sea",M13,E13="Air+Sea",M13+R13)</f>
        <v>#N/A</v>
      </c>
      <c r="T13" s="240"/>
    </row>
    <row r="14" spans="1:21" x14ac:dyDescent="0.25">
      <c r="A14" s="1059"/>
      <c r="B14" s="402" t="s">
        <v>370</v>
      </c>
      <c r="C14" s="92" t="s">
        <v>153</v>
      </c>
      <c r="D14" s="92" t="s">
        <v>726</v>
      </c>
      <c r="E14" s="510" t="s">
        <v>11</v>
      </c>
      <c r="F14" s="92"/>
      <c r="G14" s="93">
        <v>60</v>
      </c>
      <c r="H14" s="506"/>
      <c r="I14" s="467"/>
      <c r="J14" s="116">
        <v>0.25</v>
      </c>
      <c r="K14" s="117">
        <v>0.25</v>
      </c>
      <c r="L14" s="117">
        <f t="shared" ref="L14:L77" si="3">IF(C14="APLL BK",G14,G14*J14)</f>
        <v>60</v>
      </c>
      <c r="M14" s="112">
        <f t="shared" ref="M14:M77" si="4">IFERROR(IF(OR(E14="Sea",E14="Air+Sea"),IF(C14="APLL BK",G14*IF(I14="",1,I14),L14/K14*IF(I14="",1,I14)),0),0)</f>
        <v>60</v>
      </c>
      <c r="N14" s="154"/>
      <c r="O14" s="90"/>
      <c r="P14" s="68">
        <v>0</v>
      </c>
      <c r="Q14" s="118">
        <f t="shared" ref="Q14:Q77" si="5">IF(C14="APLL BK",G14,G14*O14)</f>
        <v>60</v>
      </c>
      <c r="R14" s="113">
        <f t="shared" ref="R14:R77" si="6">IFERROR(IF(OR(E14="Air",E14="Air+Sea"),IF(C14="APLL BK",G14*IF(N14="",1,N14),Q14/P14*IF(N14="",1,N14)),0),0)</f>
        <v>0</v>
      </c>
      <c r="S14" s="119" cm="1">
        <f t="array" ref="S14">_xlfn.IFS(E14="Air",R14,E14="Sea",M14,E14="Air+Sea",M14+R14)</f>
        <v>60</v>
      </c>
      <c r="T14" s="240"/>
    </row>
    <row r="15" spans="1:21" x14ac:dyDescent="0.25">
      <c r="A15" s="1059"/>
      <c r="B15" s="402" t="s">
        <v>697</v>
      </c>
      <c r="C15" s="92" t="s">
        <v>183</v>
      </c>
      <c r="D15" s="92" t="s">
        <v>698</v>
      </c>
      <c r="E15" s="510" t="s">
        <v>11</v>
      </c>
      <c r="F15" s="92"/>
      <c r="G15" s="93">
        <v>70</v>
      </c>
      <c r="H15" s="506"/>
      <c r="I15" s="467"/>
      <c r="J15" s="116">
        <v>0.25</v>
      </c>
      <c r="K15" s="117">
        <v>0.25</v>
      </c>
      <c r="L15" s="117">
        <f t="shared" si="3"/>
        <v>17.5</v>
      </c>
      <c r="M15" s="112">
        <f t="shared" si="4"/>
        <v>70</v>
      </c>
      <c r="N15" s="154"/>
      <c r="O15" s="90"/>
      <c r="P15" s="68">
        <v>0</v>
      </c>
      <c r="Q15" s="118">
        <f t="shared" si="5"/>
        <v>0</v>
      </c>
      <c r="R15" s="113">
        <f t="shared" si="6"/>
        <v>0</v>
      </c>
      <c r="S15" s="119" cm="1">
        <f t="array" ref="S15">_xlfn.IFS(E15="Air",R15,E15="Sea",M15,E15="Air+Sea",M15+R15)</f>
        <v>70</v>
      </c>
      <c r="T15" s="240"/>
    </row>
    <row r="16" spans="1:21" x14ac:dyDescent="0.25">
      <c r="A16" s="1059"/>
      <c r="B16" s="1069" t="s">
        <v>126</v>
      </c>
      <c r="C16" s="92" t="s">
        <v>153</v>
      </c>
      <c r="D16" s="92" t="s">
        <v>127</v>
      </c>
      <c r="E16" s="510" t="s">
        <v>11</v>
      </c>
      <c r="F16" s="92"/>
      <c r="G16" s="93">
        <v>120</v>
      </c>
      <c r="H16" s="506"/>
      <c r="I16" s="467"/>
      <c r="J16" s="116">
        <v>0.25</v>
      </c>
      <c r="K16" s="117">
        <v>0.25</v>
      </c>
      <c r="L16" s="117">
        <f t="shared" si="3"/>
        <v>120</v>
      </c>
      <c r="M16" s="112">
        <f t="shared" si="4"/>
        <v>120</v>
      </c>
      <c r="N16" s="154"/>
      <c r="O16" s="90"/>
      <c r="P16" s="68">
        <v>0</v>
      </c>
      <c r="Q16" s="118">
        <f t="shared" si="5"/>
        <v>120</v>
      </c>
      <c r="R16" s="113">
        <f t="shared" si="6"/>
        <v>0</v>
      </c>
      <c r="S16" s="119" cm="1">
        <f t="array" ref="S16">_xlfn.IFS(E16="Air",R16,E16="Sea",M16,E16="Air+Sea",M16+R16)</f>
        <v>120</v>
      </c>
      <c r="T16" s="240"/>
    </row>
    <row r="17" spans="1:20" x14ac:dyDescent="0.25">
      <c r="A17" s="1059"/>
      <c r="B17" s="1070"/>
      <c r="C17" s="99" t="s">
        <v>153</v>
      </c>
      <c r="D17" s="99" t="s">
        <v>373</v>
      </c>
      <c r="E17" s="507"/>
      <c r="F17" s="99"/>
      <c r="G17" s="100"/>
      <c r="H17" s="509"/>
      <c r="I17" s="154"/>
      <c r="J17" s="124"/>
      <c r="K17" s="118">
        <v>0.25</v>
      </c>
      <c r="L17" s="118">
        <f t="shared" si="3"/>
        <v>0</v>
      </c>
      <c r="M17" s="113">
        <f t="shared" si="4"/>
        <v>0</v>
      </c>
      <c r="N17" s="154"/>
      <c r="O17" s="90"/>
      <c r="P17" s="68">
        <v>0</v>
      </c>
      <c r="Q17" s="118">
        <f t="shared" si="5"/>
        <v>0</v>
      </c>
      <c r="R17" s="113">
        <f t="shared" si="6"/>
        <v>0</v>
      </c>
      <c r="S17" s="126" t="e" cm="1">
        <f t="array" ref="S17">_xlfn.IFS(E17="Air",R17,E17="Sea",M17,E17="Air+Sea",M17+R17)</f>
        <v>#N/A</v>
      </c>
      <c r="T17" s="240"/>
    </row>
    <row r="18" spans="1:20" x14ac:dyDescent="0.25">
      <c r="A18" s="1059"/>
      <c r="B18" s="1070"/>
      <c r="C18" s="99" t="s">
        <v>311</v>
      </c>
      <c r="D18" s="99" t="s">
        <v>374</v>
      </c>
      <c r="E18" s="507"/>
      <c r="F18" s="99"/>
      <c r="G18" s="100"/>
      <c r="H18" s="509"/>
      <c r="I18" s="154"/>
      <c r="J18" s="124"/>
      <c r="K18" s="118">
        <v>0.25</v>
      </c>
      <c r="L18" s="118">
        <f t="shared" si="3"/>
        <v>0</v>
      </c>
      <c r="M18" s="113">
        <f t="shared" si="4"/>
        <v>0</v>
      </c>
      <c r="N18" s="154"/>
      <c r="O18" s="90"/>
      <c r="P18" s="68">
        <v>0</v>
      </c>
      <c r="Q18" s="118">
        <f t="shared" si="5"/>
        <v>0</v>
      </c>
      <c r="R18" s="113">
        <f t="shared" si="6"/>
        <v>0</v>
      </c>
      <c r="S18" s="126" t="e" cm="1">
        <f t="array" ref="S18">_xlfn.IFS(E18="Air",R18,E18="Sea",M18,E18="Air+Sea",M18+R18)</f>
        <v>#N/A</v>
      </c>
      <c r="T18" s="240"/>
    </row>
    <row r="19" spans="1:20" ht="15.75" thickBot="1" x14ac:dyDescent="0.3">
      <c r="A19" s="1060"/>
      <c r="B19" s="1071"/>
      <c r="C19" s="99" t="s">
        <v>311</v>
      </c>
      <c r="D19" s="99" t="s">
        <v>375</v>
      </c>
      <c r="E19" s="507"/>
      <c r="F19" s="99"/>
      <c r="G19" s="100"/>
      <c r="H19" s="509"/>
      <c r="I19" s="154"/>
      <c r="J19" s="124"/>
      <c r="K19" s="118">
        <v>0.25</v>
      </c>
      <c r="L19" s="118">
        <f t="shared" si="3"/>
        <v>0</v>
      </c>
      <c r="M19" s="113">
        <f t="shared" si="4"/>
        <v>0</v>
      </c>
      <c r="N19" s="154"/>
      <c r="O19" s="90"/>
      <c r="P19" s="68">
        <v>0</v>
      </c>
      <c r="Q19" s="118">
        <f t="shared" si="5"/>
        <v>0</v>
      </c>
      <c r="R19" s="113">
        <f t="shared" si="6"/>
        <v>0</v>
      </c>
      <c r="S19" s="126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058" t="s">
        <v>382</v>
      </c>
      <c r="B20" s="390" t="s">
        <v>158</v>
      </c>
      <c r="C20" s="92" t="s">
        <v>407</v>
      </c>
      <c r="D20" s="760" t="s">
        <v>699</v>
      </c>
      <c r="E20" s="510" t="s">
        <v>11</v>
      </c>
      <c r="F20" s="92"/>
      <c r="G20" s="93">
        <v>540</v>
      </c>
      <c r="H20" s="506"/>
      <c r="I20" s="469"/>
      <c r="J20" s="116">
        <v>0.25</v>
      </c>
      <c r="K20" s="117">
        <v>0.25</v>
      </c>
      <c r="L20" s="117">
        <f t="shared" si="3"/>
        <v>135</v>
      </c>
      <c r="M20" s="120">
        <f t="shared" si="4"/>
        <v>540</v>
      </c>
      <c r="N20" s="155"/>
      <c r="O20" s="90"/>
      <c r="P20" s="68">
        <v>0</v>
      </c>
      <c r="Q20" s="118">
        <f t="shared" si="5"/>
        <v>0</v>
      </c>
      <c r="R20" s="113">
        <f t="shared" si="6"/>
        <v>0</v>
      </c>
      <c r="S20" s="119" cm="1">
        <f t="array" ref="S20">_xlfn.IFS(E20="Air",R20,E20="Sea",M20,E20="Air+Sea",M20+R20)</f>
        <v>540</v>
      </c>
      <c r="T20" s="240"/>
    </row>
    <row r="21" spans="1:20" x14ac:dyDescent="0.25">
      <c r="A21" s="1059"/>
      <c r="B21" s="1069" t="s">
        <v>144</v>
      </c>
      <c r="C21" s="97" t="s">
        <v>377</v>
      </c>
      <c r="D21" s="97" t="s">
        <v>702</v>
      </c>
      <c r="E21" s="515" t="s">
        <v>11</v>
      </c>
      <c r="F21" s="97"/>
      <c r="G21" s="98">
        <v>90</v>
      </c>
      <c r="H21" s="516"/>
      <c r="I21" s="471"/>
      <c r="J21" s="65">
        <v>0.25</v>
      </c>
      <c r="K21" s="121">
        <v>0.25</v>
      </c>
      <c r="L21" s="121">
        <f t="shared" si="3"/>
        <v>22.5</v>
      </c>
      <c r="M21" s="122">
        <f t="shared" si="4"/>
        <v>90</v>
      </c>
      <c r="N21" s="154"/>
      <c r="O21" s="90"/>
      <c r="P21" s="68">
        <v>0</v>
      </c>
      <c r="Q21" s="118">
        <f t="shared" si="5"/>
        <v>0</v>
      </c>
      <c r="R21" s="113">
        <f t="shared" si="6"/>
        <v>0</v>
      </c>
      <c r="S21" s="127" cm="1">
        <f t="array" ref="S21">_xlfn.IFS(E21="Air",R21,E21="Sea",M21,E21="Air+Sea",M21+R21)</f>
        <v>90</v>
      </c>
      <c r="T21" s="240"/>
    </row>
    <row r="22" spans="1:20" x14ac:dyDescent="0.25">
      <c r="A22" s="1059"/>
      <c r="B22" s="1071"/>
      <c r="C22" s="92" t="s">
        <v>407</v>
      </c>
      <c r="D22" s="760" t="s">
        <v>146</v>
      </c>
      <c r="E22" s="510" t="s">
        <v>11</v>
      </c>
      <c r="F22" s="92"/>
      <c r="G22" s="93">
        <v>240</v>
      </c>
      <c r="H22" s="506" t="s">
        <v>703</v>
      </c>
      <c r="I22" s="467"/>
      <c r="J22" s="116">
        <v>0.25</v>
      </c>
      <c r="K22" s="117">
        <v>0.25</v>
      </c>
      <c r="L22" s="117">
        <f t="shared" si="3"/>
        <v>60</v>
      </c>
      <c r="M22" s="120">
        <f t="shared" si="4"/>
        <v>240</v>
      </c>
      <c r="N22" s="154"/>
      <c r="O22" s="90"/>
      <c r="P22" s="68">
        <v>0</v>
      </c>
      <c r="Q22" s="118">
        <f t="shared" si="5"/>
        <v>0</v>
      </c>
      <c r="R22" s="113">
        <f t="shared" si="6"/>
        <v>0</v>
      </c>
      <c r="S22" s="119" cm="1">
        <f t="array" ref="S22">_xlfn.IFS(E22="Air",R22,E22="Sea",M22,E22="Air+Sea",M22+R22)</f>
        <v>240</v>
      </c>
      <c r="T22" s="240"/>
    </row>
    <row r="23" spans="1:20" ht="14.25" customHeight="1" x14ac:dyDescent="0.25">
      <c r="A23" s="1059"/>
      <c r="B23" s="472" t="s">
        <v>557</v>
      </c>
      <c r="C23" s="94" t="s">
        <v>387</v>
      </c>
      <c r="D23" s="777" t="s">
        <v>176</v>
      </c>
      <c r="E23" s="510" t="s">
        <v>11</v>
      </c>
      <c r="F23" s="94"/>
      <c r="G23" s="95">
        <v>360</v>
      </c>
      <c r="H23" s="506"/>
      <c r="I23" s="474"/>
      <c r="J23" s="116">
        <v>0.25</v>
      </c>
      <c r="K23" s="117">
        <v>0.25</v>
      </c>
      <c r="L23" s="117">
        <f t="shared" si="3"/>
        <v>90</v>
      </c>
      <c r="M23" s="120">
        <f t="shared" si="4"/>
        <v>360</v>
      </c>
      <c r="N23" s="156"/>
      <c r="O23" s="90"/>
      <c r="P23" s="68">
        <v>0</v>
      </c>
      <c r="Q23" s="118">
        <f t="shared" si="5"/>
        <v>0</v>
      </c>
      <c r="R23" s="113">
        <f t="shared" si="6"/>
        <v>0</v>
      </c>
      <c r="S23" s="119" cm="1">
        <f t="array" ref="S23">_xlfn.IFS(E23="Air",R23,E23="Sea",M23,E23="Air+Sea",M23+R23)</f>
        <v>360</v>
      </c>
      <c r="T23" s="240"/>
    </row>
    <row r="24" spans="1:20" ht="14.25" customHeight="1" x14ac:dyDescent="0.25">
      <c r="A24" s="1059"/>
      <c r="B24" s="472" t="s">
        <v>134</v>
      </c>
      <c r="C24" s="94" t="s">
        <v>135</v>
      </c>
      <c r="D24" s="777" t="s">
        <v>727</v>
      </c>
      <c r="E24" s="510" t="s">
        <v>11</v>
      </c>
      <c r="F24" s="94"/>
      <c r="G24" s="95">
        <v>350</v>
      </c>
      <c r="H24" s="506"/>
      <c r="I24" s="474"/>
      <c r="J24" s="116">
        <v>0.25</v>
      </c>
      <c r="K24" s="117">
        <v>0.25</v>
      </c>
      <c r="L24" s="117">
        <f t="shared" si="3"/>
        <v>87.5</v>
      </c>
      <c r="M24" s="120">
        <f t="shared" si="4"/>
        <v>350</v>
      </c>
      <c r="N24" s="156"/>
      <c r="O24" s="90"/>
      <c r="P24" s="68">
        <v>0</v>
      </c>
      <c r="Q24" s="118">
        <f t="shared" si="5"/>
        <v>0</v>
      </c>
      <c r="R24" s="113">
        <f t="shared" si="6"/>
        <v>0</v>
      </c>
      <c r="S24" s="119" cm="1">
        <f t="array" ref="S24">_xlfn.IFS(E24="Air",R24,E24="Sea",M24,E24="Air+Sea",M24+R24)</f>
        <v>350</v>
      </c>
      <c r="T24" s="240"/>
    </row>
    <row r="25" spans="1:20" ht="33" customHeight="1" x14ac:dyDescent="0.25">
      <c r="A25" s="1059"/>
      <c r="B25" s="513" t="s">
        <v>492</v>
      </c>
      <c r="C25" s="514" t="s">
        <v>407</v>
      </c>
      <c r="D25" s="514" t="s">
        <v>493</v>
      </c>
      <c r="E25" s="515" t="s">
        <v>11</v>
      </c>
      <c r="F25" s="102"/>
      <c r="G25" s="96">
        <v>360</v>
      </c>
      <c r="H25" s="516"/>
      <c r="I25" s="478">
        <v>0.5</v>
      </c>
      <c r="J25" s="65">
        <v>0.25</v>
      </c>
      <c r="K25" s="121">
        <v>0.25</v>
      </c>
      <c r="L25" s="121">
        <f t="shared" si="3"/>
        <v>90</v>
      </c>
      <c r="M25" s="122">
        <f t="shared" si="4"/>
        <v>180</v>
      </c>
      <c r="N25" s="156"/>
      <c r="O25" s="90"/>
      <c r="P25" s="68">
        <v>0</v>
      </c>
      <c r="Q25" s="118">
        <f t="shared" si="5"/>
        <v>0</v>
      </c>
      <c r="R25" s="113">
        <f t="shared" si="6"/>
        <v>0</v>
      </c>
      <c r="S25" s="127" cm="1">
        <f t="array" ref="S25">_xlfn.IFS(E25="Air",R25,E25="Sea",M25,E25="Air+Sea",M25+R25)</f>
        <v>180</v>
      </c>
      <c r="T25" s="240"/>
    </row>
    <row r="26" spans="1:20" ht="14.25" customHeight="1" x14ac:dyDescent="0.25">
      <c r="A26" s="1059"/>
      <c r="B26" s="716"/>
      <c r="C26" s="401"/>
      <c r="D26" s="401"/>
      <c r="E26" s="507"/>
      <c r="F26" s="401"/>
      <c r="G26" s="545"/>
      <c r="H26" s="509"/>
      <c r="I26" s="156"/>
      <c r="J26" s="124"/>
      <c r="K26" s="118">
        <v>0.25</v>
      </c>
      <c r="L26" s="118">
        <f t="shared" si="3"/>
        <v>0</v>
      </c>
      <c r="M26" s="125">
        <f t="shared" si="4"/>
        <v>0</v>
      </c>
      <c r="N26" s="156"/>
      <c r="O26" s="90"/>
      <c r="P26" s="68">
        <v>0</v>
      </c>
      <c r="Q26" s="118">
        <f t="shared" si="5"/>
        <v>0</v>
      </c>
      <c r="R26" s="113">
        <f t="shared" si="6"/>
        <v>0</v>
      </c>
      <c r="S26" s="126" t="e" cm="1">
        <f t="array" ref="S26">_xlfn.IFS(E26="Air",R26,E26="Sea",M26,E26="Air+Sea",M26+R26)</f>
        <v>#N/A</v>
      </c>
      <c r="T26" s="240"/>
    </row>
    <row r="27" spans="1:20" ht="14.25" customHeight="1" x14ac:dyDescent="0.25">
      <c r="A27" s="1059"/>
      <c r="B27" s="716"/>
      <c r="C27" s="401"/>
      <c r="D27" s="401"/>
      <c r="E27" s="507"/>
      <c r="F27" s="401"/>
      <c r="G27" s="545"/>
      <c r="H27" s="509"/>
      <c r="I27" s="156"/>
      <c r="J27" s="124"/>
      <c r="K27" s="118">
        <v>0.25</v>
      </c>
      <c r="L27" s="118">
        <f t="shared" si="3"/>
        <v>0</v>
      </c>
      <c r="M27" s="125">
        <f t="shared" si="4"/>
        <v>0</v>
      </c>
      <c r="N27" s="156"/>
      <c r="O27" s="90"/>
      <c r="P27" s="68">
        <v>0</v>
      </c>
      <c r="Q27" s="118">
        <f t="shared" si="5"/>
        <v>0</v>
      </c>
      <c r="R27" s="113">
        <f t="shared" si="6"/>
        <v>0</v>
      </c>
      <c r="S27" s="126" t="e" cm="1">
        <f t="array" ref="S27">_xlfn.IFS(E27="Air",R27,E27="Sea",M27,E27="Air+Sea",M27+R27)</f>
        <v>#N/A</v>
      </c>
      <c r="T27" s="240"/>
    </row>
    <row r="28" spans="1:20" ht="14.25" customHeight="1" x14ac:dyDescent="0.25">
      <c r="A28" s="1059"/>
      <c r="B28" s="716"/>
      <c r="C28" s="401"/>
      <c r="D28" s="401"/>
      <c r="E28" s="507"/>
      <c r="F28" s="401"/>
      <c r="G28" s="545"/>
      <c r="H28" s="509"/>
      <c r="I28" s="156"/>
      <c r="J28" s="124"/>
      <c r="K28" s="118">
        <v>0.25</v>
      </c>
      <c r="L28" s="118">
        <f t="shared" si="3"/>
        <v>0</v>
      </c>
      <c r="M28" s="125">
        <f t="shared" si="4"/>
        <v>0</v>
      </c>
      <c r="N28" s="156"/>
      <c r="O28" s="90"/>
      <c r="P28" s="68">
        <v>0</v>
      </c>
      <c r="Q28" s="118">
        <f t="shared" si="5"/>
        <v>0</v>
      </c>
      <c r="R28" s="113">
        <f t="shared" si="6"/>
        <v>0</v>
      </c>
      <c r="S28" s="126" t="e" cm="1">
        <f t="array" ref="S28">_xlfn.IFS(E28="Air",R28,E28="Sea",M28,E28="Air+Sea",M28+R28)</f>
        <v>#N/A</v>
      </c>
      <c r="T28" s="240"/>
    </row>
    <row r="29" spans="1:20" x14ac:dyDescent="0.25">
      <c r="A29" s="1059"/>
      <c r="B29" s="1061" t="s">
        <v>498</v>
      </c>
      <c r="C29" s="94" t="s">
        <v>183</v>
      </c>
      <c r="D29" s="94" t="s">
        <v>705</v>
      </c>
      <c r="E29" s="510" t="s">
        <v>11</v>
      </c>
      <c r="F29" s="94"/>
      <c r="G29" s="95">
        <v>60</v>
      </c>
      <c r="H29" s="506"/>
      <c r="I29" s="474"/>
      <c r="J29" s="116">
        <v>0.25</v>
      </c>
      <c r="K29" s="117">
        <v>0.25</v>
      </c>
      <c r="L29" s="117">
        <f t="shared" si="3"/>
        <v>15</v>
      </c>
      <c r="M29" s="120">
        <f t="shared" si="4"/>
        <v>60</v>
      </c>
      <c r="N29" s="156"/>
      <c r="O29" s="90"/>
      <c r="P29" s="68">
        <v>0</v>
      </c>
      <c r="Q29" s="118">
        <f t="shared" si="5"/>
        <v>0</v>
      </c>
      <c r="R29" s="113">
        <f t="shared" si="6"/>
        <v>0</v>
      </c>
      <c r="S29" s="119" cm="1">
        <f t="array" ref="S29">_xlfn.IFS(E29="Air",R29,E29="Sea",M29,E29="Air+Sea",M29+R29)</f>
        <v>60</v>
      </c>
      <c r="T29" s="240"/>
    </row>
    <row r="30" spans="1:20" x14ac:dyDescent="0.25">
      <c r="A30" s="1059"/>
      <c r="B30" s="1062"/>
      <c r="C30" s="94" t="s">
        <v>387</v>
      </c>
      <c r="D30" s="777" t="s">
        <v>205</v>
      </c>
      <c r="E30" s="510" t="s">
        <v>11</v>
      </c>
      <c r="F30" s="94"/>
      <c r="G30" s="95">
        <v>300</v>
      </c>
      <c r="H30" s="506"/>
      <c r="I30" s="474"/>
      <c r="J30" s="116">
        <v>0.25</v>
      </c>
      <c r="K30" s="117">
        <v>0.25</v>
      </c>
      <c r="L30" s="117">
        <f t="shared" si="3"/>
        <v>75</v>
      </c>
      <c r="M30" s="120">
        <f t="shared" si="4"/>
        <v>300</v>
      </c>
      <c r="N30" s="156"/>
      <c r="O30" s="90"/>
      <c r="P30" s="68">
        <v>0</v>
      </c>
      <c r="Q30" s="118">
        <f t="shared" si="5"/>
        <v>0</v>
      </c>
      <c r="R30" s="113">
        <f t="shared" si="6"/>
        <v>0</v>
      </c>
      <c r="S30" s="119" cm="1">
        <f t="array" ref="S30">_xlfn.IFS(E30="Air",R30,E30="Sea",M30,E30="Air+Sea",M30+R30)</f>
        <v>300</v>
      </c>
      <c r="T30" s="240"/>
    </row>
    <row r="31" spans="1:20" ht="26.25" customHeight="1" x14ac:dyDescent="0.25">
      <c r="A31" s="1059"/>
      <c r="B31" s="472" t="s">
        <v>706</v>
      </c>
      <c r="C31" s="94" t="s">
        <v>183</v>
      </c>
      <c r="D31" s="777" t="s">
        <v>707</v>
      </c>
      <c r="E31" s="510" t="s">
        <v>11</v>
      </c>
      <c r="F31" s="94"/>
      <c r="G31" s="95">
        <v>70</v>
      </c>
      <c r="H31" s="506"/>
      <c r="I31" s="474"/>
      <c r="J31" s="116">
        <v>0.25</v>
      </c>
      <c r="K31" s="117">
        <v>0.25</v>
      </c>
      <c r="L31" s="117">
        <f t="shared" si="3"/>
        <v>17.5</v>
      </c>
      <c r="M31" s="120">
        <f t="shared" si="4"/>
        <v>70</v>
      </c>
      <c r="N31" s="156"/>
      <c r="O31" s="90"/>
      <c r="P31" s="68">
        <v>0</v>
      </c>
      <c r="Q31" s="118">
        <f t="shared" si="5"/>
        <v>0</v>
      </c>
      <c r="R31" s="113">
        <f t="shared" si="6"/>
        <v>0</v>
      </c>
      <c r="S31" s="119" cm="1">
        <f t="array" ref="S31">_xlfn.IFS(E31="Air",R31,E31="Sea",M31,E31="Air+Sea",M31+R31)</f>
        <v>70</v>
      </c>
      <c r="T31" s="240"/>
    </row>
    <row r="32" spans="1:20" ht="18" customHeight="1" x14ac:dyDescent="0.25">
      <c r="A32" s="1059"/>
      <c r="B32" s="716" t="s">
        <v>126</v>
      </c>
      <c r="C32" s="401" t="s">
        <v>311</v>
      </c>
      <c r="D32" s="401" t="s">
        <v>127</v>
      </c>
      <c r="E32" s="507"/>
      <c r="F32" s="401"/>
      <c r="G32" s="545"/>
      <c r="H32" s="509" t="s">
        <v>499</v>
      </c>
      <c r="I32" s="156"/>
      <c r="J32" s="124"/>
      <c r="K32" s="118">
        <v>0.25</v>
      </c>
      <c r="L32" s="118">
        <f t="shared" si="3"/>
        <v>0</v>
      </c>
      <c r="M32" s="125">
        <f t="shared" si="4"/>
        <v>0</v>
      </c>
      <c r="N32" s="156"/>
      <c r="O32" s="90"/>
      <c r="P32" s="68">
        <v>0</v>
      </c>
      <c r="Q32" s="118">
        <f t="shared" si="5"/>
        <v>0</v>
      </c>
      <c r="R32" s="113">
        <f t="shared" si="6"/>
        <v>0</v>
      </c>
      <c r="S32" s="126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059"/>
      <c r="B33" s="637" t="s">
        <v>500</v>
      </c>
      <c r="C33" s="99" t="s">
        <v>153</v>
      </c>
      <c r="D33" s="99" t="s">
        <v>501</v>
      </c>
      <c r="E33" s="507"/>
      <c r="F33" s="99"/>
      <c r="G33" s="100"/>
      <c r="H33" s="509"/>
      <c r="I33" s="154"/>
      <c r="J33" s="124"/>
      <c r="K33" s="118">
        <v>0.25</v>
      </c>
      <c r="L33" s="118">
        <f t="shared" si="3"/>
        <v>0</v>
      </c>
      <c r="M33" s="113">
        <f t="shared" si="4"/>
        <v>0</v>
      </c>
      <c r="N33" s="154"/>
      <c r="O33" s="90"/>
      <c r="P33" s="68">
        <v>0</v>
      </c>
      <c r="Q33" s="118">
        <f t="shared" si="5"/>
        <v>0</v>
      </c>
      <c r="R33" s="113">
        <f t="shared" si="6"/>
        <v>0</v>
      </c>
      <c r="S33" s="126" t="e" cm="1">
        <f t="array" ref="S33">_xlfn.IFS(E33="Air",R33,E33="Sea",M33,E33="Air+Sea",M33+R33)</f>
        <v>#N/A</v>
      </c>
      <c r="T33" s="240"/>
    </row>
    <row r="34" spans="1:20" ht="20.25" customHeight="1" x14ac:dyDescent="0.25">
      <c r="A34" s="1059"/>
      <c r="B34" s="517" t="s">
        <v>558</v>
      </c>
      <c r="C34" s="97" t="s">
        <v>387</v>
      </c>
      <c r="D34" s="97" t="s">
        <v>503</v>
      </c>
      <c r="E34" s="515" t="s">
        <v>11</v>
      </c>
      <c r="F34" s="97"/>
      <c r="G34" s="98">
        <v>360</v>
      </c>
      <c r="H34" s="516"/>
      <c r="I34" s="471">
        <v>0.3</v>
      </c>
      <c r="J34" s="65">
        <v>0.25</v>
      </c>
      <c r="K34" s="121">
        <v>0.25</v>
      </c>
      <c r="L34" s="121">
        <f t="shared" si="3"/>
        <v>90</v>
      </c>
      <c r="M34" s="123">
        <f t="shared" si="4"/>
        <v>108</v>
      </c>
      <c r="N34" s="154"/>
      <c r="O34" s="90"/>
      <c r="P34" s="68">
        <v>0</v>
      </c>
      <c r="Q34" s="118">
        <f t="shared" si="5"/>
        <v>0</v>
      </c>
      <c r="R34" s="113">
        <f t="shared" si="6"/>
        <v>0</v>
      </c>
      <c r="S34" s="127" cm="1">
        <f t="array" ref="S34">_xlfn.IFS(E34="Air",R34,E34="Sea",M34,E34="Air+Sea",M34+R34)</f>
        <v>108</v>
      </c>
      <c r="T34" s="240"/>
    </row>
    <row r="35" spans="1:20" x14ac:dyDescent="0.25">
      <c r="A35" s="1059"/>
      <c r="B35" s="472" t="s">
        <v>383</v>
      </c>
      <c r="C35" s="92" t="s">
        <v>183</v>
      </c>
      <c r="D35" s="94" t="s">
        <v>167</v>
      </c>
      <c r="E35" s="510" t="s">
        <v>11</v>
      </c>
      <c r="F35" s="94"/>
      <c r="G35" s="95">
        <v>560</v>
      </c>
      <c r="H35" s="506"/>
      <c r="I35" s="475"/>
      <c r="J35" s="116">
        <v>0.25</v>
      </c>
      <c r="K35" s="117">
        <v>0.25</v>
      </c>
      <c r="L35" s="117">
        <f t="shared" si="3"/>
        <v>140</v>
      </c>
      <c r="M35" s="120">
        <f t="shared" si="4"/>
        <v>560</v>
      </c>
      <c r="N35" s="157"/>
      <c r="O35" s="90"/>
      <c r="P35" s="68">
        <v>0</v>
      </c>
      <c r="Q35" s="118">
        <f t="shared" si="5"/>
        <v>0</v>
      </c>
      <c r="R35" s="113">
        <f t="shared" si="6"/>
        <v>0</v>
      </c>
      <c r="S35" s="119" cm="1">
        <f t="array" ref="S35">_xlfn.IFS(E35="Air",R35,E35="Sea",M35,E35="Air+Sea",M35+R35)</f>
        <v>560</v>
      </c>
      <c r="T35" s="240"/>
    </row>
    <row r="36" spans="1:20" x14ac:dyDescent="0.25">
      <c r="A36" s="1059"/>
      <c r="B36" s="1155" t="s">
        <v>152</v>
      </c>
      <c r="C36" s="99" t="s">
        <v>153</v>
      </c>
      <c r="D36" s="99" t="s">
        <v>380</v>
      </c>
      <c r="E36" s="507"/>
      <c r="F36" s="99"/>
      <c r="G36" s="100"/>
      <c r="H36" s="296"/>
      <c r="I36" s="154"/>
      <c r="J36" s="124"/>
      <c r="K36" s="118">
        <v>0.25</v>
      </c>
      <c r="L36" s="118">
        <f t="shared" si="3"/>
        <v>0</v>
      </c>
      <c r="M36" s="125">
        <f t="shared" si="4"/>
        <v>0</v>
      </c>
      <c r="N36" s="154"/>
      <c r="O36" s="90"/>
      <c r="P36" s="68">
        <v>0</v>
      </c>
      <c r="Q36" s="118">
        <f t="shared" si="5"/>
        <v>0</v>
      </c>
      <c r="R36" s="113">
        <f t="shared" si="6"/>
        <v>0</v>
      </c>
      <c r="S36" s="126" t="e" cm="1">
        <f t="array" ref="S36">_xlfn.IFS(E36="Air",R36,E36="Sea",M36,E36="Air+Sea",M36+R36)</f>
        <v>#N/A</v>
      </c>
      <c r="T36" s="240"/>
    </row>
    <row r="37" spans="1:20" x14ac:dyDescent="0.25">
      <c r="A37" s="1059"/>
      <c r="B37" s="1156"/>
      <c r="C37" s="99" t="s">
        <v>153</v>
      </c>
      <c r="D37" s="99" t="s">
        <v>154</v>
      </c>
      <c r="E37" s="507"/>
      <c r="F37" s="99"/>
      <c r="G37" s="100"/>
      <c r="H37" s="296"/>
      <c r="I37" s="154"/>
      <c r="J37" s="124"/>
      <c r="K37" s="118">
        <v>0.25</v>
      </c>
      <c r="L37" s="118">
        <f t="shared" si="3"/>
        <v>0</v>
      </c>
      <c r="M37" s="125">
        <f t="shared" si="4"/>
        <v>0</v>
      </c>
      <c r="N37" s="154"/>
      <c r="O37" s="90"/>
      <c r="P37" s="68">
        <v>0</v>
      </c>
      <c r="Q37" s="118">
        <f t="shared" si="5"/>
        <v>0</v>
      </c>
      <c r="R37" s="113">
        <f t="shared" si="6"/>
        <v>0</v>
      </c>
      <c r="S37" s="126" t="e" cm="1">
        <f t="array" ref="S37">_xlfn.IFS(E37="Air",R37,E37="Sea",M37,E37="Air+Sea",M37+R37)</f>
        <v>#N/A</v>
      </c>
      <c r="T37" s="240"/>
    </row>
    <row r="38" spans="1:20" x14ac:dyDescent="0.25">
      <c r="A38" s="1059"/>
      <c r="B38" s="399" t="s">
        <v>381</v>
      </c>
      <c r="C38" s="99"/>
      <c r="D38" s="99"/>
      <c r="E38" s="99"/>
      <c r="F38" s="99"/>
      <c r="G38" s="100"/>
      <c r="H38" s="509"/>
      <c r="I38" s="154"/>
      <c r="J38" s="101"/>
      <c r="K38" s="742">
        <v>0.25</v>
      </c>
      <c r="L38" s="118">
        <f t="shared" si="3"/>
        <v>0</v>
      </c>
      <c r="M38" s="208">
        <f t="shared" si="4"/>
        <v>0</v>
      </c>
      <c r="N38" s="154"/>
      <c r="O38" s="101"/>
      <c r="P38" s="68">
        <v>0</v>
      </c>
      <c r="Q38" s="118">
        <f t="shared" si="5"/>
        <v>0</v>
      </c>
      <c r="R38" s="113">
        <f t="shared" si="6"/>
        <v>0</v>
      </c>
      <c r="S38" s="126" t="e" cm="1">
        <f t="array" ref="S38">_xlfn.IFS(E38="Air",R38,E38="Sea",M38,E38="Air+Sea",M38+R38)</f>
        <v>#N/A</v>
      </c>
      <c r="T38" s="240"/>
    </row>
    <row r="39" spans="1:20" x14ac:dyDescent="0.25">
      <c r="A39" s="1059"/>
      <c r="B39" s="399" t="s">
        <v>384</v>
      </c>
      <c r="C39" s="99" t="s">
        <v>385</v>
      </c>
      <c r="D39" s="99" t="s">
        <v>386</v>
      </c>
      <c r="E39" s="99"/>
      <c r="F39" s="99"/>
      <c r="G39" s="100"/>
      <c r="H39" s="509"/>
      <c r="I39" s="154"/>
      <c r="J39" s="124"/>
      <c r="K39" s="118">
        <v>0.25</v>
      </c>
      <c r="L39" s="118">
        <f t="shared" si="3"/>
        <v>0</v>
      </c>
      <c r="M39" s="208">
        <f t="shared" si="4"/>
        <v>0</v>
      </c>
      <c r="N39" s="154"/>
      <c r="O39" s="90"/>
      <c r="P39" s="68">
        <v>0</v>
      </c>
      <c r="Q39" s="118">
        <f t="shared" si="5"/>
        <v>0</v>
      </c>
      <c r="R39" s="113">
        <f t="shared" si="6"/>
        <v>0</v>
      </c>
      <c r="S39" s="126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059"/>
      <c r="B40" s="972" t="s">
        <v>208</v>
      </c>
      <c r="C40" s="401" t="s">
        <v>407</v>
      </c>
      <c r="D40" s="99" t="s">
        <v>392</v>
      </c>
      <c r="E40" s="507"/>
      <c r="F40" s="99"/>
      <c r="G40" s="100"/>
      <c r="H40" s="509" t="s">
        <v>559</v>
      </c>
      <c r="I40" s="156"/>
      <c r="J40" s="124"/>
      <c r="K40" s="118">
        <v>0.25</v>
      </c>
      <c r="L40" s="118">
        <f t="shared" si="3"/>
        <v>0</v>
      </c>
      <c r="M40" s="125">
        <f t="shared" si="4"/>
        <v>0</v>
      </c>
      <c r="N40" s="156"/>
      <c r="O40" s="90"/>
      <c r="P40" s="68">
        <v>0</v>
      </c>
      <c r="Q40" s="118">
        <f t="shared" si="5"/>
        <v>0</v>
      </c>
      <c r="R40" s="113">
        <f t="shared" si="6"/>
        <v>0</v>
      </c>
      <c r="S40" s="126" t="e" cm="1">
        <f t="array" ref="S40">_xlfn.IFS(E40="Air",R40,E40="Sea",M40,E40="Air+Sea",M40+R40)</f>
        <v>#N/A</v>
      </c>
      <c r="T40" s="240"/>
    </row>
    <row r="41" spans="1:20" x14ac:dyDescent="0.25">
      <c r="A41" s="1059"/>
      <c r="B41" s="973"/>
      <c r="C41" s="401" t="s">
        <v>407</v>
      </c>
      <c r="D41" s="99" t="s">
        <v>211</v>
      </c>
      <c r="E41" s="507"/>
      <c r="F41" s="99"/>
      <c r="G41" s="100"/>
      <c r="H41" s="509"/>
      <c r="I41" s="156"/>
      <c r="J41" s="124"/>
      <c r="K41" s="118">
        <v>0.25</v>
      </c>
      <c r="L41" s="118">
        <f t="shared" si="3"/>
        <v>0</v>
      </c>
      <c r="M41" s="125">
        <f t="shared" si="4"/>
        <v>0</v>
      </c>
      <c r="N41" s="156"/>
      <c r="O41" s="90"/>
      <c r="P41" s="68">
        <v>0</v>
      </c>
      <c r="Q41" s="118">
        <f t="shared" si="5"/>
        <v>0</v>
      </c>
      <c r="R41" s="113">
        <f t="shared" si="6"/>
        <v>0</v>
      </c>
      <c r="S41" s="126" t="e" cm="1">
        <f t="array" ref="S41">_xlfn.IFS(E41="Air",R41,E41="Sea",M41,E41="Air+Sea",M41+R41)</f>
        <v>#N/A</v>
      </c>
      <c r="T41" s="240"/>
    </row>
    <row r="42" spans="1:20" x14ac:dyDescent="0.25">
      <c r="A42" s="1059"/>
      <c r="B42" s="472" t="s">
        <v>505</v>
      </c>
      <c r="C42" s="94" t="s">
        <v>183</v>
      </c>
      <c r="D42" s="94" t="s">
        <v>195</v>
      </c>
      <c r="E42" s="510" t="s">
        <v>11</v>
      </c>
      <c r="F42" s="94"/>
      <c r="G42" s="95">
        <v>210</v>
      </c>
      <c r="H42" s="506"/>
      <c r="I42" s="474"/>
      <c r="J42" s="116">
        <v>0.25</v>
      </c>
      <c r="K42" s="117">
        <v>0.25</v>
      </c>
      <c r="L42" s="117">
        <f t="shared" si="3"/>
        <v>52.5</v>
      </c>
      <c r="M42" s="120">
        <f t="shared" si="4"/>
        <v>210</v>
      </c>
      <c r="N42" s="156"/>
      <c r="O42" s="90"/>
      <c r="P42" s="68">
        <v>0</v>
      </c>
      <c r="Q42" s="118">
        <f t="shared" si="5"/>
        <v>0</v>
      </c>
      <c r="R42" s="113">
        <f t="shared" si="6"/>
        <v>0</v>
      </c>
      <c r="S42" s="119" cm="1">
        <f t="array" ref="S42">_xlfn.IFS(E42="Air",R42,E42="Sea",M42,E42="Air+Sea",M42+R42)</f>
        <v>210</v>
      </c>
      <c r="T42" s="240"/>
    </row>
    <row r="43" spans="1:20" x14ac:dyDescent="0.25">
      <c r="A43" s="1059"/>
      <c r="B43" s="1061" t="s">
        <v>190</v>
      </c>
      <c r="C43" s="94" t="s">
        <v>153</v>
      </c>
      <c r="D43" s="92" t="s">
        <v>388</v>
      </c>
      <c r="E43" s="510" t="s">
        <v>11</v>
      </c>
      <c r="F43" s="94"/>
      <c r="G43" s="95">
        <v>75</v>
      </c>
      <c r="H43" s="506"/>
      <c r="I43" s="475">
        <v>0.5</v>
      </c>
      <c r="J43" s="116">
        <v>0.25</v>
      </c>
      <c r="K43" s="117">
        <v>0.25</v>
      </c>
      <c r="L43" s="117">
        <f t="shared" si="3"/>
        <v>75</v>
      </c>
      <c r="M43" s="120">
        <f t="shared" si="4"/>
        <v>37.5</v>
      </c>
      <c r="N43" s="156"/>
      <c r="O43" s="90"/>
      <c r="P43" s="68">
        <v>0</v>
      </c>
      <c r="Q43" s="118">
        <f t="shared" si="5"/>
        <v>75</v>
      </c>
      <c r="R43" s="113">
        <f t="shared" si="6"/>
        <v>0</v>
      </c>
      <c r="S43" s="119" cm="1">
        <f t="array" ref="S43">_xlfn.IFS(E43="Air",R43,E43="Sea",M43,E43="Air+Sea",M43+R43)</f>
        <v>37.5</v>
      </c>
      <c r="T43" s="240"/>
    </row>
    <row r="44" spans="1:20" x14ac:dyDescent="0.25">
      <c r="A44" s="1059"/>
      <c r="B44" s="1062"/>
      <c r="C44" s="94" t="s">
        <v>153</v>
      </c>
      <c r="D44" s="94" t="s">
        <v>191</v>
      </c>
      <c r="E44" s="510" t="s">
        <v>11</v>
      </c>
      <c r="F44" s="94"/>
      <c r="G44" s="95">
        <v>60</v>
      </c>
      <c r="H44" s="506" t="s">
        <v>506</v>
      </c>
      <c r="I44" s="475">
        <v>0.5</v>
      </c>
      <c r="J44" s="116">
        <v>0.25</v>
      </c>
      <c r="K44" s="117">
        <v>0.25</v>
      </c>
      <c r="L44" s="117">
        <f t="shared" si="3"/>
        <v>60</v>
      </c>
      <c r="M44" s="120">
        <f t="shared" si="4"/>
        <v>30</v>
      </c>
      <c r="N44" s="156"/>
      <c r="O44" s="90"/>
      <c r="P44" s="68">
        <v>0</v>
      </c>
      <c r="Q44" s="118">
        <f t="shared" si="5"/>
        <v>60</v>
      </c>
      <c r="R44" s="113">
        <f t="shared" si="6"/>
        <v>0</v>
      </c>
      <c r="S44" s="119" cm="1">
        <f t="array" ref="S44">_xlfn.IFS(E44="Air",R44,E44="Sea",M44,E44="Air+Sea",M44+R44)</f>
        <v>30</v>
      </c>
      <c r="T44" s="240"/>
    </row>
    <row r="45" spans="1:20" x14ac:dyDescent="0.25">
      <c r="A45" s="1059"/>
      <c r="B45" s="399" t="s">
        <v>389</v>
      </c>
      <c r="C45" s="99" t="s">
        <v>390</v>
      </c>
      <c r="D45" s="99" t="s">
        <v>386</v>
      </c>
      <c r="E45" s="99"/>
      <c r="F45" s="99"/>
      <c r="G45" s="100"/>
      <c r="H45" s="509"/>
      <c r="I45" s="154"/>
      <c r="J45" s="124"/>
      <c r="K45" s="118">
        <v>0.25</v>
      </c>
      <c r="L45" s="118">
        <f t="shared" si="3"/>
        <v>0</v>
      </c>
      <c r="M45" s="208">
        <f t="shared" si="4"/>
        <v>0</v>
      </c>
      <c r="N45" s="154"/>
      <c r="O45" s="90"/>
      <c r="P45" s="68">
        <v>0</v>
      </c>
      <c r="Q45" s="118">
        <f t="shared" si="5"/>
        <v>0</v>
      </c>
      <c r="R45" s="113">
        <f t="shared" si="6"/>
        <v>0</v>
      </c>
      <c r="S45" s="126" t="e" cm="1">
        <f t="array" ref="S45">_xlfn.IFS(E45="Air",R45,E45="Sea",M45,E45="Air+Sea",M45+R45)</f>
        <v>#N/A</v>
      </c>
      <c r="T45" s="240"/>
    </row>
    <row r="46" spans="1:20" x14ac:dyDescent="0.25">
      <c r="A46" s="1059"/>
      <c r="B46" s="399" t="s">
        <v>381</v>
      </c>
      <c r="C46" s="99"/>
      <c r="D46" s="99"/>
      <c r="E46" s="99"/>
      <c r="F46" s="99"/>
      <c r="G46" s="100"/>
      <c r="H46" s="509"/>
      <c r="I46" s="154"/>
      <c r="J46" s="124"/>
      <c r="K46" s="118">
        <v>0.25</v>
      </c>
      <c r="L46" s="118">
        <f t="shared" si="3"/>
        <v>0</v>
      </c>
      <c r="M46" s="208">
        <f t="shared" si="4"/>
        <v>0</v>
      </c>
      <c r="N46" s="154"/>
      <c r="O46" s="90"/>
      <c r="P46" s="68">
        <v>0</v>
      </c>
      <c r="Q46" s="118">
        <f t="shared" si="5"/>
        <v>0</v>
      </c>
      <c r="R46" s="113">
        <f t="shared" si="6"/>
        <v>0</v>
      </c>
      <c r="S46" s="126" t="e" cm="1">
        <f t="array" ref="S46">_xlfn.IFS(E46="Air",R46,E46="Sea",M46,E46="Air+Sea",M46+R46)</f>
        <v>#N/A</v>
      </c>
      <c r="T46" s="240"/>
    </row>
    <row r="47" spans="1:20" x14ac:dyDescent="0.25">
      <c r="A47" s="1059"/>
      <c r="B47" s="1061" t="s">
        <v>216</v>
      </c>
      <c r="C47" s="94" t="s">
        <v>183</v>
      </c>
      <c r="D47" s="94" t="s">
        <v>394</v>
      </c>
      <c r="E47" s="510" t="s">
        <v>11</v>
      </c>
      <c r="F47" s="94"/>
      <c r="G47" s="95">
        <v>25</v>
      </c>
      <c r="H47" s="506"/>
      <c r="I47" s="474"/>
      <c r="J47" s="116">
        <v>0.25</v>
      </c>
      <c r="K47" s="117">
        <v>0.25</v>
      </c>
      <c r="L47" s="117">
        <f t="shared" si="3"/>
        <v>6.25</v>
      </c>
      <c r="M47" s="120">
        <f t="shared" si="4"/>
        <v>25</v>
      </c>
      <c r="N47" s="156"/>
      <c r="O47" s="90"/>
      <c r="P47" s="68">
        <v>0</v>
      </c>
      <c r="Q47" s="118">
        <f t="shared" si="5"/>
        <v>0</v>
      </c>
      <c r="R47" s="113">
        <f t="shared" si="6"/>
        <v>0</v>
      </c>
      <c r="S47" s="119" cm="1">
        <f t="array" ref="S47">_xlfn.IFS(E47="Air",R47,E47="Sea",M47,E47="Air+Sea",M47+R47)</f>
        <v>25</v>
      </c>
      <c r="T47" s="240"/>
    </row>
    <row r="48" spans="1:20" ht="60.75" thickBot="1" x14ac:dyDescent="0.3">
      <c r="A48" s="1060"/>
      <c r="B48" s="1062"/>
      <c r="C48" s="94" t="s">
        <v>183</v>
      </c>
      <c r="D48" s="94" t="s">
        <v>217</v>
      </c>
      <c r="E48" s="510" t="s">
        <v>11</v>
      </c>
      <c r="F48" s="94"/>
      <c r="G48" s="95">
        <v>420</v>
      </c>
      <c r="H48" s="506" t="s">
        <v>507</v>
      </c>
      <c r="I48" s="474"/>
      <c r="J48" s="116">
        <v>0.25</v>
      </c>
      <c r="K48" s="117">
        <v>0.25</v>
      </c>
      <c r="L48" s="117">
        <f t="shared" si="3"/>
        <v>105</v>
      </c>
      <c r="M48" s="120">
        <f t="shared" si="4"/>
        <v>420</v>
      </c>
      <c r="N48" s="156"/>
      <c r="O48" s="90"/>
      <c r="P48" s="68">
        <v>0</v>
      </c>
      <c r="Q48" s="118">
        <f t="shared" si="5"/>
        <v>0</v>
      </c>
      <c r="R48" s="113">
        <f t="shared" si="6"/>
        <v>0</v>
      </c>
      <c r="S48" s="119" cm="1">
        <f t="array" ref="S48">_xlfn.IFS(E48="Air",R48,E48="Sea",M48,E48="Air+Sea",M48+R48)</f>
        <v>420</v>
      </c>
      <c r="T48" s="240"/>
    </row>
    <row r="49" spans="1:20" ht="45.75" customHeight="1" x14ac:dyDescent="0.25">
      <c r="A49" s="1058" t="s">
        <v>395</v>
      </c>
      <c r="B49" s="522" t="s">
        <v>710</v>
      </c>
      <c r="C49" s="409" t="s">
        <v>711</v>
      </c>
      <c r="D49" s="409" t="s">
        <v>712</v>
      </c>
      <c r="E49" s="518"/>
      <c r="F49" s="409"/>
      <c r="G49" s="542"/>
      <c r="H49" s="519"/>
      <c r="I49" s="480"/>
      <c r="J49" s="135"/>
      <c r="K49" s="136">
        <v>0.25</v>
      </c>
      <c r="L49" s="136">
        <f t="shared" si="3"/>
        <v>0</v>
      </c>
      <c r="M49" s="446">
        <f t="shared" si="4"/>
        <v>0</v>
      </c>
      <c r="N49" s="156"/>
      <c r="O49" s="90"/>
      <c r="P49" s="68">
        <v>0</v>
      </c>
      <c r="Q49" s="118">
        <f t="shared" si="5"/>
        <v>0</v>
      </c>
      <c r="R49" s="113">
        <f t="shared" si="6"/>
        <v>0</v>
      </c>
      <c r="S49" s="129" t="e" cm="1">
        <f t="array" ref="S49">_xlfn.IFS(E49="Air",R49,E49="Sea",M49,E49="Air+Sea",M49+R49)</f>
        <v>#N/A</v>
      </c>
      <c r="T49" s="240"/>
    </row>
    <row r="50" spans="1:20" x14ac:dyDescent="0.25">
      <c r="A50" s="1059"/>
      <c r="B50" s="472"/>
      <c r="C50" s="94" t="s">
        <v>225</v>
      </c>
      <c r="D50" s="94" t="s">
        <v>511</v>
      </c>
      <c r="E50" s="510" t="s">
        <v>11</v>
      </c>
      <c r="F50" s="94"/>
      <c r="G50" s="95">
        <v>60</v>
      </c>
      <c r="H50" s="506"/>
      <c r="I50" s="474">
        <v>0.5</v>
      </c>
      <c r="J50" s="116">
        <v>0.25</v>
      </c>
      <c r="K50" s="117">
        <v>0.25</v>
      </c>
      <c r="L50" s="117">
        <f t="shared" si="3"/>
        <v>15</v>
      </c>
      <c r="M50" s="120">
        <f t="shared" si="4"/>
        <v>30</v>
      </c>
      <c r="N50" s="156"/>
      <c r="O50" s="90"/>
      <c r="P50" s="68">
        <v>0</v>
      </c>
      <c r="Q50" s="118">
        <f t="shared" si="5"/>
        <v>0</v>
      </c>
      <c r="R50" s="113">
        <f t="shared" si="6"/>
        <v>0</v>
      </c>
      <c r="S50" s="119" cm="1">
        <f t="array" ref="S50">_xlfn.IFS(E50="Air",R50,E50="Sea",M50,E50="Air+Sea",M50+R50)</f>
        <v>30</v>
      </c>
      <c r="T50" s="240"/>
    </row>
    <row r="51" spans="1:20" ht="45" x14ac:dyDescent="0.25">
      <c r="A51" s="1059"/>
      <c r="B51" s="472" t="s">
        <v>396</v>
      </c>
      <c r="C51" s="94" t="s">
        <v>183</v>
      </c>
      <c r="D51" s="94" t="s">
        <v>229</v>
      </c>
      <c r="E51" s="510" t="s">
        <v>11</v>
      </c>
      <c r="F51" s="94"/>
      <c r="G51" s="95">
        <v>150</v>
      </c>
      <c r="H51" s="506" t="s">
        <v>728</v>
      </c>
      <c r="I51" s="474"/>
      <c r="J51" s="116">
        <v>0.75</v>
      </c>
      <c r="K51" s="117">
        <v>0.25</v>
      </c>
      <c r="L51" s="117">
        <f t="shared" si="3"/>
        <v>112.5</v>
      </c>
      <c r="M51" s="120">
        <f t="shared" si="4"/>
        <v>450</v>
      </c>
      <c r="N51" s="156"/>
      <c r="O51" s="90"/>
      <c r="P51" s="68">
        <v>0</v>
      </c>
      <c r="Q51" s="118">
        <f t="shared" si="5"/>
        <v>0</v>
      </c>
      <c r="R51" s="113">
        <f t="shared" si="6"/>
        <v>0</v>
      </c>
      <c r="S51" s="119" cm="1">
        <f t="array" ref="S51">_xlfn.IFS(E51="Air",R51,E51="Sea",M51,E51="Air+Sea",M51+R51)</f>
        <v>450</v>
      </c>
      <c r="T51" s="240"/>
    </row>
    <row r="52" spans="1:20" ht="30" x14ac:dyDescent="0.25">
      <c r="A52" s="1059"/>
      <c r="B52" s="472" t="s">
        <v>729</v>
      </c>
      <c r="C52" s="94" t="s">
        <v>183</v>
      </c>
      <c r="D52" s="94" t="s">
        <v>730</v>
      </c>
      <c r="E52" s="510" t="s">
        <v>11</v>
      </c>
      <c r="F52" s="94"/>
      <c r="G52" s="95">
        <v>150</v>
      </c>
      <c r="H52" s="506" t="s">
        <v>731</v>
      </c>
      <c r="I52" s="474"/>
      <c r="J52" s="116">
        <v>0.25</v>
      </c>
      <c r="K52" s="117">
        <v>0.25</v>
      </c>
      <c r="L52" s="117">
        <f t="shared" si="3"/>
        <v>37.5</v>
      </c>
      <c r="M52" s="120">
        <f t="shared" si="4"/>
        <v>150</v>
      </c>
      <c r="N52" s="156"/>
      <c r="O52" s="90"/>
      <c r="P52" s="68">
        <v>0</v>
      </c>
      <c r="Q52" s="118">
        <f t="shared" si="5"/>
        <v>0</v>
      </c>
      <c r="R52" s="113">
        <f t="shared" si="6"/>
        <v>0</v>
      </c>
      <c r="S52" s="119" cm="1">
        <f t="array" ref="S52">_xlfn.IFS(E52="Air",R52,E52="Sea",M52,E52="Air+Sea",M52+R52)</f>
        <v>150</v>
      </c>
      <c r="T52" s="240"/>
    </row>
    <row r="53" spans="1:20" x14ac:dyDescent="0.25">
      <c r="A53" s="1059"/>
      <c r="B53" s="472" t="s">
        <v>732</v>
      </c>
      <c r="C53" s="94" t="s">
        <v>183</v>
      </c>
      <c r="D53" s="94" t="s">
        <v>733</v>
      </c>
      <c r="E53" s="510" t="s">
        <v>11</v>
      </c>
      <c r="F53" s="94"/>
      <c r="G53" s="95">
        <v>60</v>
      </c>
      <c r="H53" s="506"/>
      <c r="I53" s="474"/>
      <c r="J53" s="116">
        <v>0.25</v>
      </c>
      <c r="K53" s="117">
        <v>0.25</v>
      </c>
      <c r="L53" s="117">
        <f t="shared" si="3"/>
        <v>15</v>
      </c>
      <c r="M53" s="120">
        <f t="shared" si="4"/>
        <v>60</v>
      </c>
      <c r="N53" s="156"/>
      <c r="O53" s="90"/>
      <c r="P53" s="68">
        <v>0</v>
      </c>
      <c r="Q53" s="118">
        <f t="shared" si="5"/>
        <v>0</v>
      </c>
      <c r="R53" s="113">
        <f t="shared" si="6"/>
        <v>0</v>
      </c>
      <c r="S53" s="119" cm="1">
        <f t="array" ref="S53">_xlfn.IFS(E53="Air",R53,E53="Sea",M53,E53="Air+Sea",M53+R53)</f>
        <v>60</v>
      </c>
      <c r="T53" s="240"/>
    </row>
    <row r="54" spans="1:20" x14ac:dyDescent="0.25">
      <c r="A54" s="1059"/>
      <c r="B54" s="390"/>
      <c r="C54" s="92" t="s">
        <v>225</v>
      </c>
      <c r="D54" s="92" t="s">
        <v>524</v>
      </c>
      <c r="E54" s="510" t="s">
        <v>11</v>
      </c>
      <c r="F54" s="92"/>
      <c r="G54" s="93">
        <v>60</v>
      </c>
      <c r="H54" s="506" t="s">
        <v>525</v>
      </c>
      <c r="I54" s="467">
        <v>0.3</v>
      </c>
      <c r="J54" s="116">
        <v>0.25</v>
      </c>
      <c r="K54" s="117">
        <v>0.25</v>
      </c>
      <c r="L54" s="117">
        <f t="shared" si="3"/>
        <v>15</v>
      </c>
      <c r="M54" s="120">
        <f t="shared" si="4"/>
        <v>18</v>
      </c>
      <c r="N54" s="154"/>
      <c r="O54" s="90"/>
      <c r="P54" s="68">
        <v>0</v>
      </c>
      <c r="Q54" s="118">
        <f t="shared" si="5"/>
        <v>0</v>
      </c>
      <c r="R54" s="113">
        <f t="shared" si="6"/>
        <v>0</v>
      </c>
      <c r="S54" s="119" cm="1">
        <f t="array" ref="S54">_xlfn.IFS(E54="Air",R54,E54="Sea",M54,E54="Air+Sea",M54+R54)</f>
        <v>18</v>
      </c>
      <c r="T54" s="240"/>
    </row>
    <row r="55" spans="1:20" x14ac:dyDescent="0.25">
      <c r="A55" s="1059"/>
      <c r="B55" s="472" t="s">
        <v>265</v>
      </c>
      <c r="C55" s="94" t="s">
        <v>266</v>
      </c>
      <c r="D55" s="94" t="s">
        <v>265</v>
      </c>
      <c r="E55" s="510" t="s">
        <v>11</v>
      </c>
      <c r="F55" s="94"/>
      <c r="G55" s="95">
        <v>60</v>
      </c>
      <c r="H55" s="506"/>
      <c r="I55" s="474"/>
      <c r="J55" s="116">
        <v>0.25</v>
      </c>
      <c r="K55" s="117">
        <v>0.25</v>
      </c>
      <c r="L55" s="117">
        <f t="shared" si="3"/>
        <v>15</v>
      </c>
      <c r="M55" s="120">
        <f t="shared" si="4"/>
        <v>60</v>
      </c>
      <c r="N55" s="156"/>
      <c r="O55" s="90"/>
      <c r="P55" s="68">
        <v>0</v>
      </c>
      <c r="Q55" s="118">
        <f t="shared" si="5"/>
        <v>0</v>
      </c>
      <c r="R55" s="113">
        <f t="shared" si="6"/>
        <v>0</v>
      </c>
      <c r="S55" s="119" cm="1">
        <f t="array" ref="S55">_xlfn.IFS(E55="Air",R55,E55="Sea",M55,E55="Air+Sea",M55+R55)</f>
        <v>60</v>
      </c>
      <c r="T55" s="240"/>
    </row>
    <row r="56" spans="1:20" x14ac:dyDescent="0.25">
      <c r="A56" s="1059"/>
      <c r="B56" s="472" t="s">
        <v>337</v>
      </c>
      <c r="C56" s="94" t="s">
        <v>183</v>
      </c>
      <c r="D56" s="94" t="s">
        <v>338</v>
      </c>
      <c r="E56" s="510" t="s">
        <v>11</v>
      </c>
      <c r="F56" s="94"/>
      <c r="G56" s="95">
        <v>205</v>
      </c>
      <c r="H56" s="506"/>
      <c r="I56" s="474"/>
      <c r="J56" s="116">
        <v>0.25</v>
      </c>
      <c r="K56" s="117">
        <v>0.25</v>
      </c>
      <c r="L56" s="117">
        <f t="shared" si="3"/>
        <v>51.25</v>
      </c>
      <c r="M56" s="120">
        <f t="shared" si="4"/>
        <v>205</v>
      </c>
      <c r="N56" s="156"/>
      <c r="O56" s="90"/>
      <c r="P56" s="68">
        <v>0</v>
      </c>
      <c r="Q56" s="118">
        <f t="shared" si="5"/>
        <v>0</v>
      </c>
      <c r="R56" s="113">
        <f t="shared" si="6"/>
        <v>0</v>
      </c>
      <c r="S56" s="119" cm="1">
        <f t="array" ref="S56">_xlfn.IFS(E56="Air",R56,E56="Sea",M56,E56="Air+Sea",M56+R56)</f>
        <v>205</v>
      </c>
      <c r="T56" s="240"/>
    </row>
    <row r="57" spans="1:20" x14ac:dyDescent="0.25">
      <c r="A57" s="1059"/>
      <c r="B57" s="399" t="s">
        <v>240</v>
      </c>
      <c r="C57" s="99" t="s">
        <v>241</v>
      </c>
      <c r="D57" s="99" t="s">
        <v>240</v>
      </c>
      <c r="E57" s="99"/>
      <c r="F57" s="99"/>
      <c r="G57" s="100"/>
      <c r="H57" s="509"/>
      <c r="I57" s="154"/>
      <c r="J57" s="124"/>
      <c r="K57" s="118">
        <v>0.25</v>
      </c>
      <c r="L57" s="118">
        <f t="shared" si="3"/>
        <v>0</v>
      </c>
      <c r="M57" s="208">
        <f t="shared" si="4"/>
        <v>0</v>
      </c>
      <c r="N57" s="154"/>
      <c r="O57" s="90"/>
      <c r="P57" s="68">
        <v>0</v>
      </c>
      <c r="Q57" s="118">
        <f t="shared" si="5"/>
        <v>0</v>
      </c>
      <c r="R57" s="113">
        <f t="shared" si="6"/>
        <v>0</v>
      </c>
      <c r="S57" s="126" t="e" cm="1">
        <f t="array" ref="S57">_xlfn.IFS(E57="Air",R57,E57="Sea",M57,E57="Air+Sea",M57+R57)</f>
        <v>#N/A</v>
      </c>
      <c r="T57" s="240"/>
    </row>
    <row r="58" spans="1:20" x14ac:dyDescent="0.25">
      <c r="A58" s="1059"/>
      <c r="B58" s="472" t="s">
        <v>253</v>
      </c>
      <c r="C58" s="94" t="s">
        <v>183</v>
      </c>
      <c r="D58" s="94" t="s">
        <v>253</v>
      </c>
      <c r="E58" s="510" t="s">
        <v>11</v>
      </c>
      <c r="F58" s="94"/>
      <c r="G58" s="95">
        <v>55</v>
      </c>
      <c r="H58" s="506"/>
      <c r="I58" s="474"/>
      <c r="J58" s="116">
        <v>0.25</v>
      </c>
      <c r="K58" s="117">
        <v>0.25</v>
      </c>
      <c r="L58" s="117">
        <f t="shared" si="3"/>
        <v>13.75</v>
      </c>
      <c r="M58" s="120">
        <f t="shared" si="4"/>
        <v>55</v>
      </c>
      <c r="N58" s="156"/>
      <c r="O58" s="90"/>
      <c r="P58" s="68">
        <v>0</v>
      </c>
      <c r="Q58" s="118">
        <f t="shared" si="5"/>
        <v>0</v>
      </c>
      <c r="R58" s="113">
        <f t="shared" si="6"/>
        <v>0</v>
      </c>
      <c r="S58" s="119" cm="1">
        <f t="array" ref="S58">_xlfn.IFS(E58="Air",R58,E58="Sea",M58,E58="Air+Sea",M58+R58)</f>
        <v>55</v>
      </c>
      <c r="T58" s="240"/>
    </row>
    <row r="59" spans="1:20" x14ac:dyDescent="0.25">
      <c r="A59" s="1059"/>
      <c r="B59" s="1061" t="s">
        <v>258</v>
      </c>
      <c r="C59" s="94" t="s">
        <v>183</v>
      </c>
      <c r="D59" s="94" t="s">
        <v>397</v>
      </c>
      <c r="E59" s="510" t="s">
        <v>11</v>
      </c>
      <c r="F59" s="94"/>
      <c r="G59" s="95">
        <v>30</v>
      </c>
      <c r="H59" s="506"/>
      <c r="I59" s="474"/>
      <c r="J59" s="116">
        <v>0.25</v>
      </c>
      <c r="K59" s="117">
        <v>0.25</v>
      </c>
      <c r="L59" s="117">
        <f t="shared" si="3"/>
        <v>7.5</v>
      </c>
      <c r="M59" s="120">
        <f t="shared" si="4"/>
        <v>30</v>
      </c>
      <c r="N59" s="156"/>
      <c r="O59" s="90"/>
      <c r="P59" s="68">
        <v>0</v>
      </c>
      <c r="Q59" s="118">
        <f t="shared" si="5"/>
        <v>0</v>
      </c>
      <c r="R59" s="113">
        <f t="shared" si="6"/>
        <v>0</v>
      </c>
      <c r="S59" s="119" cm="1">
        <f t="array" ref="S59">_xlfn.IFS(E59="Air",R59,E59="Sea",M59,E59="Air+Sea",M59+R59)</f>
        <v>30</v>
      </c>
      <c r="T59" s="240"/>
    </row>
    <row r="60" spans="1:20" x14ac:dyDescent="0.25">
      <c r="A60" s="1059"/>
      <c r="B60" s="1062"/>
      <c r="C60" s="94" t="s">
        <v>183</v>
      </c>
      <c r="D60" s="94" t="s">
        <v>258</v>
      </c>
      <c r="E60" s="510" t="s">
        <v>11</v>
      </c>
      <c r="F60" s="94"/>
      <c r="G60" s="95">
        <v>90</v>
      </c>
      <c r="H60" s="506"/>
      <c r="I60" s="474"/>
      <c r="J60" s="116">
        <v>0.25</v>
      </c>
      <c r="K60" s="117">
        <v>0.25</v>
      </c>
      <c r="L60" s="117">
        <f t="shared" si="3"/>
        <v>22.5</v>
      </c>
      <c r="M60" s="120">
        <f t="shared" si="4"/>
        <v>90</v>
      </c>
      <c r="N60" s="156"/>
      <c r="O60" s="90"/>
      <c r="P60" s="68">
        <v>0</v>
      </c>
      <c r="Q60" s="118">
        <f t="shared" si="5"/>
        <v>0</v>
      </c>
      <c r="R60" s="113">
        <f t="shared" si="6"/>
        <v>0</v>
      </c>
      <c r="S60" s="119" cm="1">
        <f t="array" ref="S60">_xlfn.IFS(E60="Air",R60,E60="Sea",M60,E60="Air+Sea",M60+R60)</f>
        <v>90</v>
      </c>
      <c r="T60" s="240"/>
    </row>
    <row r="61" spans="1:20" ht="30" x14ac:dyDescent="0.25">
      <c r="A61" s="1059"/>
      <c r="B61" s="472" t="s">
        <v>530</v>
      </c>
      <c r="C61" s="94" t="s">
        <v>183</v>
      </c>
      <c r="D61" s="94" t="s">
        <v>530</v>
      </c>
      <c r="E61" s="510" t="s">
        <v>11</v>
      </c>
      <c r="F61" s="94"/>
      <c r="G61" s="95">
        <v>115</v>
      </c>
      <c r="H61" s="506"/>
      <c r="I61" s="474"/>
      <c r="J61" s="116">
        <v>0.25</v>
      </c>
      <c r="K61" s="117">
        <v>0.25</v>
      </c>
      <c r="L61" s="117">
        <f t="shared" si="3"/>
        <v>28.75</v>
      </c>
      <c r="M61" s="120">
        <f t="shared" si="4"/>
        <v>115</v>
      </c>
      <c r="N61" s="156"/>
      <c r="O61" s="90"/>
      <c r="P61" s="68">
        <v>0</v>
      </c>
      <c r="Q61" s="118">
        <f t="shared" si="5"/>
        <v>0</v>
      </c>
      <c r="R61" s="113">
        <f t="shared" si="6"/>
        <v>0</v>
      </c>
      <c r="S61" s="119" cm="1">
        <f t="array" ref="S61">_xlfn.IFS(E61="Air",R61,E61="Sea",M61,E61="Air+Sea",M61+R61)</f>
        <v>115</v>
      </c>
      <c r="T61" s="240"/>
    </row>
    <row r="62" spans="1:20" x14ac:dyDescent="0.25">
      <c r="A62" s="1059"/>
      <c r="B62" s="399" t="s">
        <v>399</v>
      </c>
      <c r="C62" s="99" t="s">
        <v>400</v>
      </c>
      <c r="D62" s="99" t="s">
        <v>386</v>
      </c>
      <c r="E62" s="99"/>
      <c r="F62" s="99"/>
      <c r="G62" s="100"/>
      <c r="H62" s="509"/>
      <c r="I62" s="154"/>
      <c r="J62" s="124"/>
      <c r="K62" s="118">
        <v>0.25</v>
      </c>
      <c r="L62" s="118">
        <f t="shared" si="3"/>
        <v>0</v>
      </c>
      <c r="M62" s="208">
        <f t="shared" si="4"/>
        <v>0</v>
      </c>
      <c r="N62" s="154"/>
      <c r="O62" s="90"/>
      <c r="P62" s="68">
        <v>0</v>
      </c>
      <c r="Q62" s="118">
        <f t="shared" si="5"/>
        <v>0</v>
      </c>
      <c r="R62" s="113">
        <f t="shared" si="6"/>
        <v>0</v>
      </c>
      <c r="S62" s="126" t="e" cm="1">
        <f t="array" ref="S62">_xlfn.IFS(E62="Air",R62,E62="Sea",M62,E62="Air+Sea",M62+R62)</f>
        <v>#N/A</v>
      </c>
      <c r="T62" s="240"/>
    </row>
    <row r="63" spans="1:20" x14ac:dyDescent="0.25">
      <c r="A63" s="1059"/>
      <c r="B63" s="399" t="s">
        <v>401</v>
      </c>
      <c r="C63" s="99" t="s">
        <v>183</v>
      </c>
      <c r="D63" s="99" t="s">
        <v>386</v>
      </c>
      <c r="E63" s="99"/>
      <c r="F63" s="99"/>
      <c r="G63" s="100"/>
      <c r="H63" s="509"/>
      <c r="I63" s="154"/>
      <c r="J63" s="124"/>
      <c r="K63" s="118">
        <v>0.25</v>
      </c>
      <c r="L63" s="118">
        <f t="shared" si="3"/>
        <v>0</v>
      </c>
      <c r="M63" s="208">
        <f t="shared" si="4"/>
        <v>0</v>
      </c>
      <c r="N63" s="154"/>
      <c r="O63" s="90"/>
      <c r="P63" s="68">
        <v>0</v>
      </c>
      <c r="Q63" s="118">
        <f t="shared" si="5"/>
        <v>0</v>
      </c>
      <c r="R63" s="113">
        <f t="shared" si="6"/>
        <v>0</v>
      </c>
      <c r="S63" s="126" t="e" cm="1">
        <f t="array" ref="S63">_xlfn.IFS(E63="Air",R63,E63="Sea",M63,E63="Air+Sea",M63+R63)</f>
        <v>#N/A</v>
      </c>
      <c r="T63" s="240"/>
    </row>
    <row r="64" spans="1:20" x14ac:dyDescent="0.25">
      <c r="A64" s="1059"/>
      <c r="B64" s="399" t="s">
        <v>402</v>
      </c>
      <c r="C64" s="99" t="s">
        <v>153</v>
      </c>
      <c r="D64" s="99" t="s">
        <v>386</v>
      </c>
      <c r="E64" s="99"/>
      <c r="F64" s="99"/>
      <c r="G64" s="100"/>
      <c r="H64" s="509"/>
      <c r="I64" s="154"/>
      <c r="J64" s="124"/>
      <c r="K64" s="118">
        <v>0.25</v>
      </c>
      <c r="L64" s="118">
        <f t="shared" si="3"/>
        <v>0</v>
      </c>
      <c r="M64" s="208">
        <f t="shared" si="4"/>
        <v>0</v>
      </c>
      <c r="N64" s="154"/>
      <c r="O64" s="90"/>
      <c r="P64" s="68">
        <v>0</v>
      </c>
      <c r="Q64" s="118">
        <f t="shared" si="5"/>
        <v>0</v>
      </c>
      <c r="R64" s="113">
        <f t="shared" si="6"/>
        <v>0</v>
      </c>
      <c r="S64" s="126" t="e" cm="1">
        <f t="array" ref="S64">_xlfn.IFS(E64="Air",R64,E64="Sea",M64,E64="Air+Sea",M64+R64)</f>
        <v>#N/A</v>
      </c>
      <c r="T64" s="240"/>
    </row>
    <row r="65" spans="1:20" x14ac:dyDescent="0.25">
      <c r="A65" s="1059"/>
      <c r="B65" s="399" t="s">
        <v>403</v>
      </c>
      <c r="C65" s="99" t="s">
        <v>266</v>
      </c>
      <c r="D65" s="99"/>
      <c r="E65" s="99"/>
      <c r="F65" s="99"/>
      <c r="G65" s="100"/>
      <c r="H65" s="509"/>
      <c r="I65" s="154"/>
      <c r="J65" s="124"/>
      <c r="K65" s="118">
        <v>0.25</v>
      </c>
      <c r="L65" s="118">
        <f t="shared" si="3"/>
        <v>0</v>
      </c>
      <c r="M65" s="208">
        <f t="shared" si="4"/>
        <v>0</v>
      </c>
      <c r="N65" s="154"/>
      <c r="O65" s="90"/>
      <c r="P65" s="68">
        <v>0</v>
      </c>
      <c r="Q65" s="118">
        <f t="shared" si="5"/>
        <v>0</v>
      </c>
      <c r="R65" s="113">
        <f t="shared" si="6"/>
        <v>0</v>
      </c>
      <c r="S65" s="126" t="e" cm="1">
        <f t="array" ref="S65">_xlfn.IFS(E65="Air",R65,E65="Sea",M65,E65="Air+Sea",M65+R65)</f>
        <v>#N/A</v>
      </c>
      <c r="T65" s="240"/>
    </row>
    <row r="66" spans="1:20" x14ac:dyDescent="0.25">
      <c r="A66" s="1059"/>
      <c r="B66" s="1061" t="s">
        <v>269</v>
      </c>
      <c r="C66" s="94" t="s">
        <v>404</v>
      </c>
      <c r="D66" s="94" t="s">
        <v>405</v>
      </c>
      <c r="E66" s="510" t="s">
        <v>11</v>
      </c>
      <c r="F66" s="94"/>
      <c r="G66" s="95">
        <v>30</v>
      </c>
      <c r="H66" s="506"/>
      <c r="I66" s="474"/>
      <c r="J66" s="116">
        <v>0.25</v>
      </c>
      <c r="K66" s="117">
        <v>0.25</v>
      </c>
      <c r="L66" s="117">
        <f t="shared" si="3"/>
        <v>7.5</v>
      </c>
      <c r="M66" s="120">
        <f t="shared" si="4"/>
        <v>30</v>
      </c>
      <c r="N66" s="156"/>
      <c r="O66" s="90"/>
      <c r="P66" s="68">
        <v>0</v>
      </c>
      <c r="Q66" s="118">
        <f t="shared" si="5"/>
        <v>0</v>
      </c>
      <c r="R66" s="113">
        <f t="shared" si="6"/>
        <v>0</v>
      </c>
      <c r="S66" s="119" cm="1">
        <f t="array" ref="S66">_xlfn.IFS(E66="Air",R66,E66="Sea",M66,E66="Air+Sea",M66+R66)</f>
        <v>30</v>
      </c>
      <c r="T66" s="240"/>
    </row>
    <row r="67" spans="1:20" x14ac:dyDescent="0.25">
      <c r="A67" s="1059"/>
      <c r="B67" s="1062"/>
      <c r="C67" s="94" t="s">
        <v>404</v>
      </c>
      <c r="D67" s="94" t="s">
        <v>269</v>
      </c>
      <c r="E67" s="510" t="s">
        <v>11</v>
      </c>
      <c r="F67" s="94"/>
      <c r="G67" s="95">
        <v>130</v>
      </c>
      <c r="H67" s="506"/>
      <c r="I67" s="474"/>
      <c r="J67" s="116">
        <v>0.25</v>
      </c>
      <c r="K67" s="117">
        <v>0.25</v>
      </c>
      <c r="L67" s="117">
        <f t="shared" si="3"/>
        <v>32.5</v>
      </c>
      <c r="M67" s="120">
        <f t="shared" si="4"/>
        <v>130</v>
      </c>
      <c r="N67" s="156"/>
      <c r="O67" s="90"/>
      <c r="P67" s="68">
        <v>0</v>
      </c>
      <c r="Q67" s="118">
        <f t="shared" si="5"/>
        <v>0</v>
      </c>
      <c r="R67" s="113">
        <f t="shared" si="6"/>
        <v>0</v>
      </c>
      <c r="S67" s="119" cm="1">
        <f t="array" ref="S67">_xlfn.IFS(E67="Air",R67,E67="Sea",M67,E67="Air+Sea",M67+R67)</f>
        <v>130</v>
      </c>
      <c r="T67" s="240"/>
    </row>
    <row r="68" spans="1:20" ht="30" x14ac:dyDescent="0.25">
      <c r="A68" s="1059"/>
      <c r="B68" s="521" t="s">
        <v>531</v>
      </c>
      <c r="C68" s="94" t="s">
        <v>404</v>
      </c>
      <c r="D68" s="94" t="s">
        <v>531</v>
      </c>
      <c r="E68" s="510" t="s">
        <v>11</v>
      </c>
      <c r="F68" s="94"/>
      <c r="G68" s="95">
        <v>90</v>
      </c>
      <c r="H68" s="506"/>
      <c r="I68" s="474"/>
      <c r="J68" s="116">
        <v>0.25</v>
      </c>
      <c r="K68" s="117">
        <v>0.25</v>
      </c>
      <c r="L68" s="117">
        <f t="shared" si="3"/>
        <v>22.5</v>
      </c>
      <c r="M68" s="120">
        <f t="shared" si="4"/>
        <v>90</v>
      </c>
      <c r="N68" s="156"/>
      <c r="O68" s="90"/>
      <c r="P68" s="68">
        <v>0</v>
      </c>
      <c r="Q68" s="118">
        <f t="shared" si="5"/>
        <v>0</v>
      </c>
      <c r="R68" s="113">
        <f t="shared" si="6"/>
        <v>0</v>
      </c>
      <c r="S68" s="119" cm="1">
        <f t="array" ref="S68">_xlfn.IFS(E68="Air",R68,E68="Sea",M68,E68="Air+Sea",M68+R68)</f>
        <v>90</v>
      </c>
      <c r="T68" s="240"/>
    </row>
    <row r="69" spans="1:20" x14ac:dyDescent="0.25">
      <c r="A69" s="1059"/>
      <c r="B69" s="399" t="s">
        <v>406</v>
      </c>
      <c r="C69" s="99" t="s">
        <v>407</v>
      </c>
      <c r="D69" s="99"/>
      <c r="E69" s="99"/>
      <c r="F69" s="99"/>
      <c r="G69" s="100"/>
      <c r="H69" s="509"/>
      <c r="I69" s="154"/>
      <c r="J69" s="124"/>
      <c r="K69" s="118">
        <v>0.25</v>
      </c>
      <c r="L69" s="118">
        <f t="shared" si="3"/>
        <v>0</v>
      </c>
      <c r="M69" s="208">
        <f t="shared" si="4"/>
        <v>0</v>
      </c>
      <c r="N69" s="154"/>
      <c r="O69" s="90"/>
      <c r="P69" s="68">
        <v>0</v>
      </c>
      <c r="Q69" s="118">
        <f t="shared" si="5"/>
        <v>0</v>
      </c>
      <c r="R69" s="113">
        <f t="shared" si="6"/>
        <v>0</v>
      </c>
      <c r="S69" s="126" t="e" cm="1">
        <f t="array" ref="S69">_xlfn.IFS(E69="Air",R69,E69="Sea",M69,E69="Air+Sea",M69+R69)</f>
        <v>#N/A</v>
      </c>
      <c r="T69" s="240"/>
    </row>
    <row r="70" spans="1:20" x14ac:dyDescent="0.25">
      <c r="A70" s="1059"/>
      <c r="B70" s="472" t="s">
        <v>274</v>
      </c>
      <c r="C70" s="94" t="s">
        <v>266</v>
      </c>
      <c r="D70" s="94" t="s">
        <v>274</v>
      </c>
      <c r="E70" s="510" t="s">
        <v>11</v>
      </c>
      <c r="F70" s="94"/>
      <c r="G70" s="95">
        <v>60</v>
      </c>
      <c r="H70" s="506"/>
      <c r="I70" s="467"/>
      <c r="J70" s="116">
        <v>0.25</v>
      </c>
      <c r="K70" s="117">
        <v>0.25</v>
      </c>
      <c r="L70" s="117">
        <f t="shared" si="3"/>
        <v>15</v>
      </c>
      <c r="M70" s="120">
        <f t="shared" si="4"/>
        <v>60</v>
      </c>
      <c r="N70" s="154"/>
      <c r="O70" s="90"/>
      <c r="P70" s="68">
        <v>0</v>
      </c>
      <c r="Q70" s="118">
        <f t="shared" si="5"/>
        <v>0</v>
      </c>
      <c r="R70" s="113">
        <f t="shared" si="6"/>
        <v>0</v>
      </c>
      <c r="S70" s="119" cm="1">
        <f t="array" ref="S70">_xlfn.IFS(E70="Air",R70,E70="Sea",M70,E70="Air+Sea",M70+R70)</f>
        <v>60</v>
      </c>
      <c r="T70" s="240"/>
    </row>
    <row r="71" spans="1:20" x14ac:dyDescent="0.25">
      <c r="A71" s="1059"/>
      <c r="B71" s="1149" t="s">
        <v>532</v>
      </c>
      <c r="C71" s="775" t="s">
        <v>183</v>
      </c>
      <c r="D71" s="775" t="s">
        <v>665</v>
      </c>
      <c r="E71" s="776" t="s">
        <v>11</v>
      </c>
      <c r="F71" s="775"/>
      <c r="G71" s="96">
        <v>60</v>
      </c>
      <c r="H71" s="516"/>
      <c r="I71" s="471"/>
      <c r="J71" s="65">
        <v>0.25</v>
      </c>
      <c r="K71" s="121">
        <v>0.25</v>
      </c>
      <c r="L71" s="121">
        <f t="shared" si="3"/>
        <v>15</v>
      </c>
      <c r="M71" s="122">
        <f t="shared" si="4"/>
        <v>60</v>
      </c>
      <c r="N71" s="154"/>
      <c r="O71" s="90"/>
      <c r="P71" s="68">
        <v>0</v>
      </c>
      <c r="Q71" s="118">
        <f t="shared" si="5"/>
        <v>0</v>
      </c>
      <c r="R71" s="113">
        <f t="shared" si="6"/>
        <v>0</v>
      </c>
      <c r="S71" s="127" cm="1">
        <f t="array" ref="S71">_xlfn.IFS(E71="Air",R71,E71="Sea",M71,E71="Air+Sea",M71+R71)</f>
        <v>60</v>
      </c>
      <c r="T71" s="240"/>
    </row>
    <row r="72" spans="1:20" x14ac:dyDescent="0.25">
      <c r="A72" s="1059"/>
      <c r="B72" s="1150"/>
      <c r="C72" s="775" t="s">
        <v>266</v>
      </c>
      <c r="D72" s="775" t="s">
        <v>534</v>
      </c>
      <c r="E72" s="776" t="s">
        <v>11</v>
      </c>
      <c r="F72" s="775"/>
      <c r="G72" s="96">
        <v>180</v>
      </c>
      <c r="H72" s="516"/>
      <c r="I72" s="471"/>
      <c r="J72" s="65">
        <v>0.25</v>
      </c>
      <c r="K72" s="121">
        <v>0.25</v>
      </c>
      <c r="L72" s="121">
        <f t="shared" si="3"/>
        <v>45</v>
      </c>
      <c r="M72" s="122">
        <f t="shared" si="4"/>
        <v>180</v>
      </c>
      <c r="N72" s="154"/>
      <c r="O72" s="90"/>
      <c r="P72" s="68">
        <v>0</v>
      </c>
      <c r="Q72" s="118">
        <f t="shared" si="5"/>
        <v>0</v>
      </c>
      <c r="R72" s="113">
        <f t="shared" si="6"/>
        <v>0</v>
      </c>
      <c r="S72" s="127" cm="1">
        <f t="array" ref="S72">_xlfn.IFS(E72="Air",R72,E72="Sea",M72,E72="Air+Sea",M72+R72)</f>
        <v>180</v>
      </c>
      <c r="T72" s="240"/>
    </row>
    <row r="73" spans="1:20" ht="45" x14ac:dyDescent="0.25">
      <c r="A73" s="1059"/>
      <c r="B73" s="1151"/>
      <c r="C73" s="775" t="s">
        <v>266</v>
      </c>
      <c r="D73" s="775" t="s">
        <v>639</v>
      </c>
      <c r="E73" s="776" t="s">
        <v>11</v>
      </c>
      <c r="F73" s="775"/>
      <c r="G73" s="96">
        <v>180</v>
      </c>
      <c r="H73" s="516"/>
      <c r="I73" s="471"/>
      <c r="J73" s="65">
        <v>0.25</v>
      </c>
      <c r="K73" s="121">
        <v>0.25</v>
      </c>
      <c r="L73" s="121">
        <f t="shared" si="3"/>
        <v>45</v>
      </c>
      <c r="M73" s="122">
        <f t="shared" si="4"/>
        <v>180</v>
      </c>
      <c r="N73" s="154"/>
      <c r="O73" s="90"/>
      <c r="P73" s="68">
        <v>0</v>
      </c>
      <c r="Q73" s="118">
        <f t="shared" si="5"/>
        <v>0</v>
      </c>
      <c r="R73" s="113">
        <f t="shared" si="6"/>
        <v>0</v>
      </c>
      <c r="S73" s="127" cm="1">
        <f t="array" ref="S73">_xlfn.IFS(E73="Air",R73,E73="Sea",M73,E73="Air+Sea",M73+R73)</f>
        <v>180</v>
      </c>
      <c r="T73" s="240"/>
    </row>
    <row r="74" spans="1:20" x14ac:dyDescent="0.25">
      <c r="A74" s="1059"/>
      <c r="B74" s="399" t="s">
        <v>408</v>
      </c>
      <c r="C74" s="99" t="s">
        <v>153</v>
      </c>
      <c r="D74" s="99" t="s">
        <v>386</v>
      </c>
      <c r="E74" s="99"/>
      <c r="F74" s="99"/>
      <c r="G74" s="100"/>
      <c r="H74" s="509"/>
      <c r="I74" s="154"/>
      <c r="J74" s="124"/>
      <c r="K74" s="118">
        <v>0.25</v>
      </c>
      <c r="L74" s="118">
        <f t="shared" si="3"/>
        <v>0</v>
      </c>
      <c r="M74" s="208">
        <f t="shared" si="4"/>
        <v>0</v>
      </c>
      <c r="N74" s="154"/>
      <c r="O74" s="90"/>
      <c r="P74" s="68">
        <v>0</v>
      </c>
      <c r="Q74" s="118">
        <f t="shared" si="5"/>
        <v>0</v>
      </c>
      <c r="R74" s="113">
        <f t="shared" si="6"/>
        <v>0</v>
      </c>
      <c r="S74" s="126" t="e" cm="1">
        <f t="array" ref="S74">_xlfn.IFS(E74="Air",R74,E74="Sea",M74,E74="Air+Sea",M74+R74)</f>
        <v>#N/A</v>
      </c>
      <c r="T74" s="240"/>
    </row>
    <row r="75" spans="1:20" ht="15.75" thickBot="1" x14ac:dyDescent="0.3">
      <c r="A75" s="1060"/>
      <c r="B75" s="399" t="s">
        <v>381</v>
      </c>
      <c r="C75" s="99"/>
      <c r="D75" s="99" t="s">
        <v>386</v>
      </c>
      <c r="E75" s="99"/>
      <c r="F75" s="99"/>
      <c r="G75" s="100"/>
      <c r="H75" s="509"/>
      <c r="I75" s="154"/>
      <c r="J75" s="124"/>
      <c r="K75" s="118">
        <v>0.25</v>
      </c>
      <c r="L75" s="118">
        <f t="shared" si="3"/>
        <v>0</v>
      </c>
      <c r="M75" s="208">
        <f t="shared" si="4"/>
        <v>0</v>
      </c>
      <c r="N75" s="154"/>
      <c r="O75" s="90"/>
      <c r="P75" s="68">
        <v>0</v>
      </c>
      <c r="Q75" s="118">
        <f t="shared" si="5"/>
        <v>0</v>
      </c>
      <c r="R75" s="113">
        <f t="shared" si="6"/>
        <v>0</v>
      </c>
      <c r="S75" s="126" t="e" cm="1">
        <f t="array" ref="S75">_xlfn.IFS(E75="Air",R75,E75="Sea",M75,E75="Air+Sea",M75+R75)</f>
        <v>#N/A</v>
      </c>
      <c r="T75" s="240"/>
    </row>
    <row r="76" spans="1:20" x14ac:dyDescent="0.25">
      <c r="A76" s="1058" t="s">
        <v>409</v>
      </c>
      <c r="B76" s="399" t="s">
        <v>289</v>
      </c>
      <c r="C76" s="99" t="s">
        <v>410</v>
      </c>
      <c r="D76" s="99" t="s">
        <v>291</v>
      </c>
      <c r="E76" s="99"/>
      <c r="F76" s="99"/>
      <c r="G76" s="100"/>
      <c r="H76" s="509"/>
      <c r="I76" s="154"/>
      <c r="J76" s="124"/>
      <c r="K76" s="118">
        <v>0.25</v>
      </c>
      <c r="L76" s="118">
        <f t="shared" si="3"/>
        <v>0</v>
      </c>
      <c r="M76" s="208">
        <f t="shared" si="4"/>
        <v>0</v>
      </c>
      <c r="N76" s="154"/>
      <c r="O76" s="90"/>
      <c r="P76" s="68">
        <v>0</v>
      </c>
      <c r="Q76" s="118">
        <f t="shared" si="5"/>
        <v>0</v>
      </c>
      <c r="R76" s="113">
        <f t="shared" si="6"/>
        <v>0</v>
      </c>
      <c r="S76" s="126" t="e" cm="1">
        <f t="array" ref="S76">_xlfn.IFS(E76="Air",R76,E76="Sea",M76,E76="Air+Sea",M76+R76)</f>
        <v>#N/A</v>
      </c>
      <c r="T76" s="240"/>
    </row>
    <row r="77" spans="1:20" x14ac:dyDescent="0.25">
      <c r="A77" s="1059"/>
      <c r="B77" s="1061" t="s">
        <v>411</v>
      </c>
      <c r="C77" s="94" t="s">
        <v>266</v>
      </c>
      <c r="D77" s="94" t="s">
        <v>412</v>
      </c>
      <c r="E77" s="510" t="s">
        <v>11</v>
      </c>
      <c r="F77" s="94"/>
      <c r="G77" s="95">
        <v>20</v>
      </c>
      <c r="H77" s="506"/>
      <c r="I77" s="474"/>
      <c r="J77" s="116">
        <v>0.25</v>
      </c>
      <c r="K77" s="117">
        <v>0.25</v>
      </c>
      <c r="L77" s="117">
        <f t="shared" si="3"/>
        <v>5</v>
      </c>
      <c r="M77" s="120">
        <f t="shared" si="4"/>
        <v>20</v>
      </c>
      <c r="N77" s="156"/>
      <c r="O77" s="90"/>
      <c r="P77" s="68">
        <v>0</v>
      </c>
      <c r="Q77" s="118">
        <f t="shared" si="5"/>
        <v>0</v>
      </c>
      <c r="R77" s="113">
        <f t="shared" si="6"/>
        <v>0</v>
      </c>
      <c r="S77" s="119" cm="1">
        <f t="array" ref="S77">_xlfn.IFS(E77="Air",R77,E77="Sea",M77,E77="Air+Sea",M77+R77)</f>
        <v>20</v>
      </c>
      <c r="T77" s="240"/>
    </row>
    <row r="78" spans="1:20" x14ac:dyDescent="0.25">
      <c r="A78" s="1059"/>
      <c r="B78" s="1062"/>
      <c r="C78" s="94" t="s">
        <v>266</v>
      </c>
      <c r="D78" s="777" t="s">
        <v>306</v>
      </c>
      <c r="E78" s="510" t="s">
        <v>11</v>
      </c>
      <c r="F78" s="94"/>
      <c r="G78" s="95">
        <v>140</v>
      </c>
      <c r="H78" s="506"/>
      <c r="I78" s="474"/>
      <c r="J78" s="116">
        <v>0.25</v>
      </c>
      <c r="K78" s="117">
        <v>0.25</v>
      </c>
      <c r="L78" s="117">
        <f t="shared" ref="L78:L95" si="7">IF(C78="APLL BK",G78,G78*J78)</f>
        <v>35</v>
      </c>
      <c r="M78" s="120">
        <f t="shared" ref="M78:M95" si="8">IFERROR(IF(OR(E78="Sea",E78="Air+Sea"),IF(C78="APLL BK",G78*IF(I78="",1,I78),L78/K78*IF(I78="",1,I78)),0),0)</f>
        <v>140</v>
      </c>
      <c r="N78" s="156"/>
      <c r="O78" s="90"/>
      <c r="P78" s="68">
        <v>0</v>
      </c>
      <c r="Q78" s="118">
        <f t="shared" ref="Q78:Q95" si="9">IF(C78="APLL BK",G78,G78*O78)</f>
        <v>0</v>
      </c>
      <c r="R78" s="113">
        <f t="shared" ref="R78:R95" si="10">IFERROR(IF(OR(E78="Air",E78="Air+Sea"),IF(C78="APLL BK",G78*IF(N78="",1,N78),Q78/P78*IF(N78="",1,N78)),0),0)</f>
        <v>0</v>
      </c>
      <c r="S78" s="119" cm="1">
        <f t="array" ref="S78">_xlfn.IFS(E78="Air",R78,E78="Sea",M78,E78="Air+Sea",M78+R78)</f>
        <v>140</v>
      </c>
      <c r="T78" s="240"/>
    </row>
    <row r="79" spans="1:20" ht="14.25" customHeight="1" thickBot="1" x14ac:dyDescent="0.3">
      <c r="A79" s="1060"/>
      <c r="B79" s="399" t="s">
        <v>381</v>
      </c>
      <c r="C79" s="99"/>
      <c r="D79" s="99"/>
      <c r="E79" s="99"/>
      <c r="F79" s="99"/>
      <c r="G79" s="100"/>
      <c r="H79" s="509"/>
      <c r="I79" s="154"/>
      <c r="J79" s="124"/>
      <c r="K79" s="118">
        <v>0.25</v>
      </c>
      <c r="L79" s="118">
        <f t="shared" si="7"/>
        <v>0</v>
      </c>
      <c r="M79" s="208">
        <f t="shared" si="8"/>
        <v>0</v>
      </c>
      <c r="N79" s="154"/>
      <c r="O79" s="90"/>
      <c r="P79" s="68">
        <v>0</v>
      </c>
      <c r="Q79" s="91">
        <f t="shared" si="9"/>
        <v>0</v>
      </c>
      <c r="R79" s="131">
        <f t="shared" si="10"/>
        <v>0</v>
      </c>
      <c r="S79" s="126" t="e" cm="1">
        <f t="array" ref="S79">_xlfn.IFS(E79="Air",R79,E79="Sea",M79,E79="Air+Sea",M79+R79)</f>
        <v>#N/A</v>
      </c>
      <c r="T79" s="240"/>
    </row>
    <row r="80" spans="1:20" ht="25.5" customHeight="1" x14ac:dyDescent="0.25">
      <c r="A80" s="1152" t="s">
        <v>413</v>
      </c>
      <c r="B80" s="522" t="s">
        <v>311</v>
      </c>
      <c r="C80" s="409" t="s">
        <v>311</v>
      </c>
      <c r="D80" s="519" t="s">
        <v>537</v>
      </c>
      <c r="E80" s="409"/>
      <c r="F80" s="409"/>
      <c r="G80" s="542"/>
      <c r="H80" s="519" t="s">
        <v>537</v>
      </c>
      <c r="I80" s="480"/>
      <c r="J80" s="135"/>
      <c r="K80" s="136">
        <v>0.25</v>
      </c>
      <c r="L80" s="136">
        <f t="shared" si="7"/>
        <v>0</v>
      </c>
      <c r="M80" s="446">
        <f t="shared" si="8"/>
        <v>0</v>
      </c>
      <c r="N80" s="156"/>
      <c r="O80" s="90"/>
      <c r="P80" s="118">
        <v>0</v>
      </c>
      <c r="Q80" s="91">
        <f t="shared" si="9"/>
        <v>0</v>
      </c>
      <c r="R80" s="125">
        <f t="shared" si="10"/>
        <v>0</v>
      </c>
      <c r="S80" s="129" t="e" cm="1">
        <f t="array" ref="S80">_xlfn.IFS(E80="Air",R80,E80="Sea",M80,E80="Air+Sea",M80+R80)</f>
        <v>#N/A</v>
      </c>
      <c r="T80" s="240"/>
    </row>
    <row r="81" spans="1:20" ht="25.5" customHeight="1" x14ac:dyDescent="0.25">
      <c r="A81" s="1153"/>
      <c r="B81" s="522"/>
      <c r="C81" s="409" t="s">
        <v>311</v>
      </c>
      <c r="D81" s="409" t="s">
        <v>538</v>
      </c>
      <c r="E81" s="409"/>
      <c r="F81" s="409"/>
      <c r="G81" s="542"/>
      <c r="H81" s="519"/>
      <c r="I81" s="480"/>
      <c r="J81" s="135"/>
      <c r="K81" s="136">
        <v>0.25</v>
      </c>
      <c r="L81" s="136">
        <f t="shared" si="7"/>
        <v>0</v>
      </c>
      <c r="M81" s="446">
        <f t="shared" si="8"/>
        <v>0</v>
      </c>
      <c r="N81" s="156"/>
      <c r="O81" s="90"/>
      <c r="P81" s="68">
        <v>0</v>
      </c>
      <c r="Q81" s="91">
        <f t="shared" si="9"/>
        <v>0</v>
      </c>
      <c r="R81" s="131">
        <f t="shared" si="10"/>
        <v>0</v>
      </c>
      <c r="S81" s="129" t="e" cm="1">
        <f t="array" ref="S81">_xlfn.IFS(E81="Air",R81,E81="Sea",M81,E81="Air+Sea",M81+R81)</f>
        <v>#N/A</v>
      </c>
      <c r="T81" s="240"/>
    </row>
    <row r="82" spans="1:20" x14ac:dyDescent="0.25">
      <c r="A82" s="1153"/>
      <c r="B82" s="399" t="s">
        <v>381</v>
      </c>
      <c r="C82" s="99"/>
      <c r="D82" s="99"/>
      <c r="E82" s="99"/>
      <c r="F82" s="99"/>
      <c r="G82" s="100"/>
      <c r="H82" s="509"/>
      <c r="I82" s="154"/>
      <c r="J82" s="124"/>
      <c r="K82" s="118">
        <v>0.25</v>
      </c>
      <c r="L82" s="118">
        <f t="shared" si="7"/>
        <v>0</v>
      </c>
      <c r="M82" s="208">
        <f t="shared" si="8"/>
        <v>0</v>
      </c>
      <c r="N82" s="154"/>
      <c r="O82" s="90"/>
      <c r="P82" s="68">
        <v>0</v>
      </c>
      <c r="Q82" s="91">
        <f t="shared" si="9"/>
        <v>0</v>
      </c>
      <c r="R82" s="131">
        <f t="shared" si="10"/>
        <v>0</v>
      </c>
      <c r="S82" s="126" t="e" cm="1">
        <f t="array" ref="S82">_xlfn.IFS(E82="Air",R82,E82="Sea",M82,E82="Air+Sea",M82+R82)</f>
        <v>#N/A</v>
      </c>
      <c r="T82" s="240"/>
    </row>
    <row r="83" spans="1:20" s="36" customFormat="1" x14ac:dyDescent="0.25">
      <c r="A83" s="1153"/>
      <c r="B83" s="405" t="s">
        <v>414</v>
      </c>
      <c r="C83" s="173" t="s">
        <v>317</v>
      </c>
      <c r="D83" s="173" t="s">
        <v>318</v>
      </c>
      <c r="E83" s="173" t="s">
        <v>11</v>
      </c>
      <c r="F83" s="173"/>
      <c r="G83" s="209">
        <v>870</v>
      </c>
      <c r="H83" s="523"/>
      <c r="I83" s="481"/>
      <c r="J83" s="138">
        <v>0.125</v>
      </c>
      <c r="K83" s="139">
        <v>0.25</v>
      </c>
      <c r="L83" s="139">
        <f t="shared" si="7"/>
        <v>108.75</v>
      </c>
      <c r="M83" s="210">
        <f t="shared" si="8"/>
        <v>435</v>
      </c>
      <c r="N83" s="154"/>
      <c r="O83" s="90"/>
      <c r="P83" s="68">
        <v>0</v>
      </c>
      <c r="Q83" s="91">
        <f t="shared" si="9"/>
        <v>0</v>
      </c>
      <c r="R83" s="131">
        <f t="shared" si="10"/>
        <v>0</v>
      </c>
      <c r="S83" s="132" cm="1">
        <f t="array" ref="S83">_xlfn.IFS(E83="Air",R83,E83="Sea",M83,E83="Air+Sea",M83+R83)</f>
        <v>435</v>
      </c>
      <c r="T83" s="240"/>
    </row>
    <row r="84" spans="1:20" x14ac:dyDescent="0.25">
      <c r="A84" s="1153"/>
      <c r="B84" s="107" t="s">
        <v>415</v>
      </c>
      <c r="C84" s="108" t="s">
        <v>404</v>
      </c>
      <c r="D84" s="108" t="s">
        <v>416</v>
      </c>
      <c r="E84" s="108" t="s">
        <v>11</v>
      </c>
      <c r="F84" s="108"/>
      <c r="G84" s="109">
        <v>240</v>
      </c>
      <c r="H84" s="523"/>
      <c r="I84" s="488"/>
      <c r="J84" s="138">
        <v>4</v>
      </c>
      <c r="K84" s="139">
        <v>0.25</v>
      </c>
      <c r="L84" s="139">
        <f t="shared" si="7"/>
        <v>960</v>
      </c>
      <c r="M84" s="140">
        <f t="shared" si="8"/>
        <v>3840</v>
      </c>
      <c r="N84" s="158"/>
      <c r="O84" s="90"/>
      <c r="P84" s="68">
        <v>0</v>
      </c>
      <c r="Q84" s="91">
        <f t="shared" si="9"/>
        <v>0</v>
      </c>
      <c r="R84" s="125">
        <f t="shared" si="10"/>
        <v>0</v>
      </c>
      <c r="S84" s="132" cm="1">
        <f t="array" ref="S84">_xlfn.IFS(E84="Air",R84,E84="Sea",M84,E84="Air+Sea",M84+R84)</f>
        <v>3840</v>
      </c>
      <c r="T84" s="240"/>
    </row>
    <row r="85" spans="1:20" x14ac:dyDescent="0.25">
      <c r="A85" s="1153"/>
      <c r="B85" s="107" t="s">
        <v>417</v>
      </c>
      <c r="C85" s="108" t="s">
        <v>418</v>
      </c>
      <c r="D85" s="108" t="s">
        <v>419</v>
      </c>
      <c r="E85" s="108" t="s">
        <v>11</v>
      </c>
      <c r="F85" s="108"/>
      <c r="G85" s="109">
        <v>240</v>
      </c>
      <c r="H85" s="523"/>
      <c r="I85" s="488"/>
      <c r="J85" s="138">
        <v>3</v>
      </c>
      <c r="K85" s="139">
        <v>0.25</v>
      </c>
      <c r="L85" s="139">
        <f t="shared" si="7"/>
        <v>720</v>
      </c>
      <c r="M85" s="140">
        <f t="shared" si="8"/>
        <v>2880</v>
      </c>
      <c r="N85" s="158"/>
      <c r="O85" s="90"/>
      <c r="P85" s="68">
        <v>0</v>
      </c>
      <c r="Q85" s="91">
        <f t="shared" si="9"/>
        <v>0</v>
      </c>
      <c r="R85" s="125">
        <f t="shared" si="10"/>
        <v>0</v>
      </c>
      <c r="S85" s="132" cm="1">
        <f t="array" ref="S85">_xlfn.IFS(E85="Air",R85,E85="Sea",M85,E85="Air+Sea",M85+R85)</f>
        <v>2880</v>
      </c>
      <c r="T85" s="240"/>
    </row>
    <row r="86" spans="1:20" x14ac:dyDescent="0.25">
      <c r="A86" s="1153"/>
      <c r="B86" s="399" t="s">
        <v>420</v>
      </c>
      <c r="C86" s="99" t="s">
        <v>404</v>
      </c>
      <c r="D86" s="99"/>
      <c r="E86" s="99"/>
      <c r="F86" s="99"/>
      <c r="G86" s="100"/>
      <c r="H86" s="509"/>
      <c r="I86" s="154"/>
      <c r="J86" s="124"/>
      <c r="K86" s="118">
        <v>0.25</v>
      </c>
      <c r="L86" s="118">
        <f t="shared" si="7"/>
        <v>0</v>
      </c>
      <c r="M86" s="208">
        <f t="shared" si="8"/>
        <v>0</v>
      </c>
      <c r="N86" s="154"/>
      <c r="O86" s="90"/>
      <c r="P86" s="68">
        <v>0</v>
      </c>
      <c r="Q86" s="91">
        <f t="shared" si="9"/>
        <v>0</v>
      </c>
      <c r="R86" s="131">
        <f t="shared" si="10"/>
        <v>0</v>
      </c>
      <c r="S86" s="126" t="e" cm="1">
        <f t="array" ref="S86">_xlfn.IFS(E86="Air",R86,E86="Sea",M86,E86="Air+Sea",M86+R86)</f>
        <v>#N/A</v>
      </c>
      <c r="T86" s="240"/>
    </row>
    <row r="87" spans="1:20" x14ac:dyDescent="0.25">
      <c r="A87" s="1153"/>
      <c r="B87" s="399" t="s">
        <v>421</v>
      </c>
      <c r="C87" s="99" t="s">
        <v>404</v>
      </c>
      <c r="D87" s="99"/>
      <c r="E87" s="99"/>
      <c r="F87" s="99"/>
      <c r="G87" s="100"/>
      <c r="H87" s="509"/>
      <c r="I87" s="154"/>
      <c r="J87" s="124"/>
      <c r="K87" s="118">
        <v>0.25</v>
      </c>
      <c r="L87" s="118">
        <f t="shared" si="7"/>
        <v>0</v>
      </c>
      <c r="M87" s="208">
        <f t="shared" si="8"/>
        <v>0</v>
      </c>
      <c r="N87" s="154"/>
      <c r="O87" s="90"/>
      <c r="P87" s="68">
        <v>0</v>
      </c>
      <c r="Q87" s="91">
        <f t="shared" si="9"/>
        <v>0</v>
      </c>
      <c r="R87" s="131">
        <f t="shared" si="10"/>
        <v>0</v>
      </c>
      <c r="S87" s="126" t="e" cm="1">
        <f t="array" ref="S87">_xlfn.IFS(E87="Air",R87,E87="Sea",M87,E87="Air+Sea",M87+R87)</f>
        <v>#N/A</v>
      </c>
      <c r="T87" s="240"/>
    </row>
    <row r="88" spans="1:20" x14ac:dyDescent="0.25">
      <c r="A88" s="1153"/>
      <c r="B88" s="399" t="s">
        <v>422</v>
      </c>
      <c r="C88" s="99" t="s">
        <v>404</v>
      </c>
      <c r="D88" s="99"/>
      <c r="E88" s="99"/>
      <c r="F88" s="99"/>
      <c r="G88" s="100"/>
      <c r="H88" s="509"/>
      <c r="I88" s="154"/>
      <c r="J88" s="124"/>
      <c r="K88" s="118">
        <v>0.25</v>
      </c>
      <c r="L88" s="118">
        <f t="shared" si="7"/>
        <v>0</v>
      </c>
      <c r="M88" s="208">
        <f t="shared" si="8"/>
        <v>0</v>
      </c>
      <c r="N88" s="154"/>
      <c r="O88" s="90"/>
      <c r="P88" s="68">
        <v>0</v>
      </c>
      <c r="Q88" s="91">
        <f t="shared" si="9"/>
        <v>0</v>
      </c>
      <c r="R88" s="131">
        <f t="shared" si="10"/>
        <v>0</v>
      </c>
      <c r="S88" s="126" t="e" cm="1">
        <f t="array" ref="S88">_xlfn.IFS(E88="Air",R88,E88="Sea",M88,E88="Air+Sea",M88+R88)</f>
        <v>#N/A</v>
      </c>
      <c r="T88" s="240"/>
    </row>
    <row r="89" spans="1:20" x14ac:dyDescent="0.25">
      <c r="A89" s="1153"/>
      <c r="B89" s="399" t="s">
        <v>423</v>
      </c>
      <c r="C89" s="99" t="s">
        <v>424</v>
      </c>
      <c r="D89" s="99"/>
      <c r="E89" s="99"/>
      <c r="F89" s="99"/>
      <c r="G89" s="100"/>
      <c r="H89" s="509"/>
      <c r="I89" s="154"/>
      <c r="J89" s="133"/>
      <c r="K89" s="765">
        <v>0.25</v>
      </c>
      <c r="L89" s="118">
        <f t="shared" si="7"/>
        <v>0</v>
      </c>
      <c r="M89" s="208">
        <f t="shared" si="8"/>
        <v>0</v>
      </c>
      <c r="N89" s="154"/>
      <c r="O89" s="90"/>
      <c r="P89" s="68">
        <v>0</v>
      </c>
      <c r="Q89" s="91">
        <f t="shared" si="9"/>
        <v>0</v>
      </c>
      <c r="R89" s="131">
        <f t="shared" si="10"/>
        <v>0</v>
      </c>
      <c r="S89" s="126" t="e" cm="1">
        <f t="array" ref="S89">_xlfn.IFS(E89="Air",R89,E89="Sea",M89,E89="Air+Sea",M89+R89)</f>
        <v>#N/A</v>
      </c>
      <c r="T89" s="240"/>
    </row>
    <row r="90" spans="1:20" x14ac:dyDescent="0.25">
      <c r="A90" s="1153"/>
      <c r="B90" s="399" t="s">
        <v>425</v>
      </c>
      <c r="C90" s="99" t="s">
        <v>311</v>
      </c>
      <c r="D90" s="99"/>
      <c r="E90" s="99"/>
      <c r="F90" s="99"/>
      <c r="G90" s="100"/>
      <c r="H90" s="509"/>
      <c r="I90" s="154"/>
      <c r="J90" s="133"/>
      <c r="K90" s="765">
        <v>0.25</v>
      </c>
      <c r="L90" s="118">
        <f t="shared" si="7"/>
        <v>0</v>
      </c>
      <c r="M90" s="208">
        <f t="shared" si="8"/>
        <v>0</v>
      </c>
      <c r="N90" s="154"/>
      <c r="O90" s="90"/>
      <c r="P90" s="68">
        <v>0</v>
      </c>
      <c r="Q90" s="91">
        <f t="shared" si="9"/>
        <v>0</v>
      </c>
      <c r="R90" s="131">
        <f t="shared" si="10"/>
        <v>0</v>
      </c>
      <c r="S90" s="126" t="e" cm="1">
        <f t="array" ref="S90">_xlfn.IFS(E90="Air",R90,E90="Sea",M90,E90="Air+Sea",M90+R90)</f>
        <v>#N/A</v>
      </c>
      <c r="T90" s="240"/>
    </row>
    <row r="91" spans="1:20" x14ac:dyDescent="0.25">
      <c r="A91" s="1153"/>
      <c r="B91" s="399" t="s">
        <v>426</v>
      </c>
      <c r="C91" s="99" t="s">
        <v>407</v>
      </c>
      <c r="D91" s="99"/>
      <c r="E91" s="99"/>
      <c r="F91" s="99"/>
      <c r="G91" s="100"/>
      <c r="H91" s="509"/>
      <c r="I91" s="154"/>
      <c r="J91" s="133"/>
      <c r="K91" s="765">
        <v>0.25</v>
      </c>
      <c r="L91" s="118">
        <f t="shared" si="7"/>
        <v>0</v>
      </c>
      <c r="M91" s="208">
        <f t="shared" si="8"/>
        <v>0</v>
      </c>
      <c r="N91" s="154"/>
      <c r="O91" s="90"/>
      <c r="P91" s="68">
        <v>0</v>
      </c>
      <c r="Q91" s="91">
        <f t="shared" si="9"/>
        <v>0</v>
      </c>
      <c r="R91" s="131">
        <f t="shared" si="10"/>
        <v>0</v>
      </c>
      <c r="S91" s="126" t="e" cm="1">
        <f t="array" ref="S91">_xlfn.IFS(E91="Air",R91,E91="Sea",M91,E91="Air+Sea",M91+R91)</f>
        <v>#N/A</v>
      </c>
      <c r="T91" s="240"/>
    </row>
    <row r="92" spans="1:20" x14ac:dyDescent="0.25">
      <c r="A92" s="1153"/>
      <c r="B92" s="399" t="s">
        <v>427</v>
      </c>
      <c r="C92" s="99" t="s">
        <v>428</v>
      </c>
      <c r="D92" s="99"/>
      <c r="E92" s="99"/>
      <c r="F92" s="99"/>
      <c r="G92" s="100"/>
      <c r="H92" s="509"/>
      <c r="I92" s="154"/>
      <c r="J92" s="133"/>
      <c r="K92" s="765">
        <v>0.25</v>
      </c>
      <c r="L92" s="118">
        <f t="shared" si="7"/>
        <v>0</v>
      </c>
      <c r="M92" s="208">
        <f t="shared" si="8"/>
        <v>0</v>
      </c>
      <c r="N92" s="154"/>
      <c r="O92" s="90"/>
      <c r="P92" s="68">
        <v>0</v>
      </c>
      <c r="Q92" s="91">
        <f t="shared" si="9"/>
        <v>0</v>
      </c>
      <c r="R92" s="131">
        <f t="shared" si="10"/>
        <v>0</v>
      </c>
      <c r="S92" s="126" t="e" cm="1">
        <f t="array" ref="S92">_xlfn.IFS(E92="Air",R92,E92="Sea",M92,E92="Air+Sea",M92+R92)</f>
        <v>#N/A</v>
      </c>
      <c r="T92" s="240"/>
    </row>
    <row r="93" spans="1:20" x14ac:dyDescent="0.25">
      <c r="A93" s="1153"/>
      <c r="B93" s="399" t="s">
        <v>429</v>
      </c>
      <c r="C93" s="99" t="s">
        <v>407</v>
      </c>
      <c r="D93" s="99"/>
      <c r="E93" s="99"/>
      <c r="F93" s="99"/>
      <c r="G93" s="100"/>
      <c r="H93" s="509"/>
      <c r="I93" s="154"/>
      <c r="J93" s="133"/>
      <c r="K93" s="765">
        <v>0.25</v>
      </c>
      <c r="L93" s="118">
        <f t="shared" si="7"/>
        <v>0</v>
      </c>
      <c r="M93" s="208">
        <f t="shared" si="8"/>
        <v>0</v>
      </c>
      <c r="N93" s="154"/>
      <c r="O93" s="90"/>
      <c r="P93" s="68">
        <v>0</v>
      </c>
      <c r="Q93" s="91">
        <f t="shared" si="9"/>
        <v>0</v>
      </c>
      <c r="R93" s="131">
        <f t="shared" si="10"/>
        <v>0</v>
      </c>
      <c r="S93" s="126" t="e" cm="1">
        <f t="array" ref="S93">_xlfn.IFS(E93="Air",R93,E93="Sea",M93,E93="Air+Sea",M93+R93)</f>
        <v>#N/A</v>
      </c>
      <c r="T93" s="240"/>
    </row>
    <row r="94" spans="1:20" s="36" customFormat="1" x14ac:dyDescent="0.25">
      <c r="A94" s="1153"/>
      <c r="B94" s="399" t="s">
        <v>430</v>
      </c>
      <c r="C94" s="99" t="s">
        <v>431</v>
      </c>
      <c r="D94" s="99"/>
      <c r="E94" s="99"/>
      <c r="F94" s="99"/>
      <c r="G94" s="100"/>
      <c r="H94" s="509"/>
      <c r="I94" s="154"/>
      <c r="J94" s="124"/>
      <c r="K94" s="118">
        <v>0.25</v>
      </c>
      <c r="L94" s="118">
        <f t="shared" si="7"/>
        <v>0</v>
      </c>
      <c r="M94" s="208">
        <f t="shared" si="8"/>
        <v>0</v>
      </c>
      <c r="N94" s="154"/>
      <c r="O94" s="90"/>
      <c r="P94" s="68">
        <v>0</v>
      </c>
      <c r="Q94" s="91">
        <f t="shared" si="9"/>
        <v>0</v>
      </c>
      <c r="R94" s="131">
        <f t="shared" si="10"/>
        <v>0</v>
      </c>
      <c r="S94" s="126" t="e" cm="1">
        <f t="array" ref="S94">_xlfn.IFS(E94="Air",R94,E94="Sea",M94,E94="Air+Sea",M94+R94)</f>
        <v>#N/A</v>
      </c>
      <c r="T94" s="240"/>
    </row>
    <row r="95" spans="1:20" ht="30.75" thickBot="1" x14ac:dyDescent="0.3">
      <c r="A95" s="1154"/>
      <c r="B95" s="107" t="s">
        <v>432</v>
      </c>
      <c r="C95" s="108" t="s">
        <v>433</v>
      </c>
      <c r="D95" s="108"/>
      <c r="E95" s="108" t="s">
        <v>11</v>
      </c>
      <c r="F95" s="108"/>
      <c r="G95" s="109">
        <v>500</v>
      </c>
      <c r="H95" s="523"/>
      <c r="I95" s="488"/>
      <c r="J95" s="138">
        <v>0.5</v>
      </c>
      <c r="K95" s="139">
        <v>0.25</v>
      </c>
      <c r="L95" s="139">
        <f t="shared" si="7"/>
        <v>250</v>
      </c>
      <c r="M95" s="140">
        <f t="shared" si="8"/>
        <v>1000</v>
      </c>
      <c r="N95" s="158"/>
      <c r="O95" s="90"/>
      <c r="P95" s="68">
        <v>0</v>
      </c>
      <c r="Q95" s="91">
        <f t="shared" si="9"/>
        <v>0</v>
      </c>
      <c r="R95" s="125">
        <f t="shared" si="10"/>
        <v>0</v>
      </c>
      <c r="S95" s="132" cm="1">
        <f t="array" ref="S95">_xlfn.IFS(E95="Air",R95,E95="Sea",M95,E95="Air+Sea",M95+R95)</f>
        <v>1000</v>
      </c>
      <c r="T95" s="240"/>
    </row>
    <row r="96" spans="1:20" ht="15.75" thickBot="1" x14ac:dyDescent="0.3">
      <c r="A96" s="310"/>
      <c r="I96" s="159"/>
      <c r="J96" s="142"/>
      <c r="K96" s="214"/>
      <c r="L96" s="214"/>
      <c r="M96" s="274"/>
      <c r="N96" s="159"/>
      <c r="O96" s="142"/>
      <c r="P96" s="214"/>
      <c r="Q96" s="214"/>
      <c r="R96" s="214"/>
      <c r="S96" s="215"/>
    </row>
    <row r="97" spans="1:21" ht="47.25" customHeight="1" x14ac:dyDescent="0.25">
      <c r="A97" s="310"/>
      <c r="I97" s="312"/>
      <c r="J97" s="66" t="s">
        <v>434</v>
      </c>
      <c r="K97" s="817">
        <f>IF([2]Booking_SGN!$B$2="SGN",INDEX([2]!volume,MATCH($I$11,[2]!customer,0),MATCH([2]Booking_SGN!$C$3,[2]!week,0)),0)</f>
        <v>0</v>
      </c>
      <c r="L97" s="243">
        <f>SUM(L13:L95)</f>
        <v>3913.75</v>
      </c>
      <c r="M97" s="244">
        <f>SUM(M13:M95)</f>
        <v>14138.5</v>
      </c>
      <c r="N97" s="160"/>
      <c r="O97" s="66" t="s">
        <v>434</v>
      </c>
      <c r="P97" s="243">
        <f>IF([2]Booking_SGN!$B$2="SGN",INDEX([2]!volume,MATCH($N$11,[2]!customer,0),MATCH([2]Booking_SGN!$C$3,[2]!week,0)),0)</f>
        <v>0</v>
      </c>
      <c r="Q97" s="243">
        <f>SUM(Q13:Q96)</f>
        <v>315</v>
      </c>
      <c r="R97" s="244">
        <f>SUM(R13:R95)</f>
        <v>0</v>
      </c>
      <c r="S97" s="245">
        <f t="shared" ref="S97:S98" si="11">R97+M97</f>
        <v>14138.5</v>
      </c>
      <c r="T97" s="246"/>
    </row>
    <row r="98" spans="1:21" ht="15.75" thickBot="1" x14ac:dyDescent="0.3">
      <c r="A98" s="310"/>
      <c r="I98" s="160"/>
      <c r="J98" s="67" t="s">
        <v>435</v>
      </c>
      <c r="K98" s="766"/>
      <c r="L98" s="72"/>
      <c r="M98" s="247">
        <f>M97*K97/40/3600</f>
        <v>0</v>
      </c>
      <c r="N98" s="161"/>
      <c r="O98" s="67" t="s">
        <v>435</v>
      </c>
      <c r="P98" s="72"/>
      <c r="Q98" s="72"/>
      <c r="R98" s="247">
        <f>R97*P97/40/3600</f>
        <v>0</v>
      </c>
      <c r="S98" s="248">
        <f t="shared" si="11"/>
        <v>0</v>
      </c>
      <c r="T98" s="249"/>
    </row>
    <row r="99" spans="1:21" ht="15.75" thickBot="1" x14ac:dyDescent="0.3">
      <c r="A99" s="310"/>
      <c r="I99" s="160"/>
      <c r="M99" s="172"/>
      <c r="N99" s="160"/>
      <c r="S99" s="205"/>
    </row>
    <row r="100" spans="1:21" ht="21.75" customHeight="1" x14ac:dyDescent="0.25">
      <c r="A100" s="1130" t="s">
        <v>436</v>
      </c>
      <c r="B100" s="387" t="s">
        <v>437</v>
      </c>
      <c r="C100" s="746" t="s">
        <v>183</v>
      </c>
      <c r="D100" s="175" t="s">
        <v>438</v>
      </c>
      <c r="E100" s="175" t="s">
        <v>11</v>
      </c>
      <c r="F100" s="59"/>
      <c r="G100" s="216">
        <v>20</v>
      </c>
      <c r="H100" s="314"/>
      <c r="I100" s="418"/>
      <c r="J100" s="198">
        <v>0.25</v>
      </c>
      <c r="K100" s="813">
        <v>0.25</v>
      </c>
      <c r="L100" s="177">
        <f t="shared" ref="L100:L129" si="12">IF(C100="APLL BK",G100,G100*J100)</f>
        <v>5</v>
      </c>
      <c r="M100" s="178">
        <f t="shared" ref="M100:M129" si="13">IFERROR(IF(OR(E100="Sea",E100="Air+Sea"),IF(C100="APLL BK",G100*IF(I100="",1,I100),L100/K100*IF(I100="",1,I100)),0),0)</f>
        <v>20</v>
      </c>
      <c r="N100" s="419"/>
      <c r="O100" s="490"/>
      <c r="P100" s="202">
        <v>0</v>
      </c>
      <c r="Q100" s="336">
        <f t="shared" ref="Q100:Q129" si="14">IF(C100="APLL BK",G100,G100*O100)</f>
        <v>0</v>
      </c>
      <c r="R100" s="203">
        <f t="shared" ref="R100:R129" si="15">IFERROR(IF(OR(E100="Air",E100="Air+Sea"),IF(C100="APLL BK",G100*IF(N100="",1,N100),Q100/P100*IF(N100="",1,N100)),0),0)</f>
        <v>0</v>
      </c>
      <c r="S100" s="369" cm="1">
        <f t="array" ref="S100">_xlfn.IFS(E100="Air",R100,E100="Sea",M100,E100="Air+Sea",M100+R100)</f>
        <v>20</v>
      </c>
      <c r="T100" s="240"/>
      <c r="U100" s="36"/>
    </row>
    <row r="101" spans="1:21" ht="36" customHeight="1" x14ac:dyDescent="0.25">
      <c r="A101" s="1131"/>
      <c r="B101" s="390" t="s">
        <v>439</v>
      </c>
      <c r="C101" s="743" t="s">
        <v>311</v>
      </c>
      <c r="D101" s="92" t="s">
        <v>440</v>
      </c>
      <c r="E101" s="92" t="s">
        <v>11</v>
      </c>
      <c r="F101" s="416"/>
      <c r="G101" s="217">
        <v>25</v>
      </c>
      <c r="H101" s="315"/>
      <c r="I101" s="325"/>
      <c r="J101" s="147">
        <v>1</v>
      </c>
      <c r="K101" s="814">
        <v>0.25</v>
      </c>
      <c r="L101" s="117">
        <f t="shared" si="12"/>
        <v>25</v>
      </c>
      <c r="M101" s="120">
        <f t="shared" si="13"/>
        <v>100</v>
      </c>
      <c r="N101" s="326"/>
      <c r="O101" s="442"/>
      <c r="P101" s="118">
        <v>0</v>
      </c>
      <c r="Q101" s="194">
        <f t="shared" si="14"/>
        <v>0</v>
      </c>
      <c r="R101" s="125">
        <f t="shared" si="15"/>
        <v>0</v>
      </c>
      <c r="S101" s="370" cm="1">
        <f t="array" ref="S101">_xlfn.IFS(E101="Air",R101,E101="Sea",M101,E101="Air+Sea",M101+R101)</f>
        <v>100</v>
      </c>
      <c r="T101" s="240"/>
      <c r="U101" s="36"/>
    </row>
    <row r="102" spans="1:21" ht="18.75" customHeight="1" x14ac:dyDescent="0.25">
      <c r="A102" s="1131"/>
      <c r="B102" s="390" t="s">
        <v>640</v>
      </c>
      <c r="C102" s="743" t="s">
        <v>311</v>
      </c>
      <c r="D102" s="92" t="s">
        <v>441</v>
      </c>
      <c r="E102" s="92" t="s">
        <v>11</v>
      </c>
      <c r="F102" s="416"/>
      <c r="G102" s="217">
        <v>5</v>
      </c>
      <c r="H102" s="315"/>
      <c r="I102" s="325"/>
      <c r="J102" s="147">
        <v>1</v>
      </c>
      <c r="K102" s="814">
        <v>0.25</v>
      </c>
      <c r="L102" s="117">
        <f t="shared" si="12"/>
        <v>5</v>
      </c>
      <c r="M102" s="120">
        <f t="shared" si="13"/>
        <v>20</v>
      </c>
      <c r="N102" s="326"/>
      <c r="O102" s="442"/>
      <c r="P102" s="118">
        <v>0</v>
      </c>
      <c r="Q102" s="194">
        <f t="shared" si="14"/>
        <v>0</v>
      </c>
      <c r="R102" s="125">
        <f t="shared" si="15"/>
        <v>0</v>
      </c>
      <c r="S102" s="370" cm="1">
        <f t="array" ref="S102">_xlfn.IFS(E102="Air",R102,E102="Sea",M102,E102="Air+Sea",M102+R102)</f>
        <v>20</v>
      </c>
      <c r="T102" s="240"/>
      <c r="U102" s="36"/>
    </row>
    <row r="103" spans="1:21" ht="27" customHeight="1" x14ac:dyDescent="0.25">
      <c r="A103" s="1131"/>
      <c r="B103" s="390" t="s">
        <v>640</v>
      </c>
      <c r="C103" s="743" t="s">
        <v>311</v>
      </c>
      <c r="D103" s="92" t="s">
        <v>442</v>
      </c>
      <c r="E103" s="92" t="s">
        <v>11</v>
      </c>
      <c r="F103" s="416"/>
      <c r="G103" s="217">
        <v>5</v>
      </c>
      <c r="H103" s="315"/>
      <c r="I103" s="325"/>
      <c r="J103" s="147">
        <v>1</v>
      </c>
      <c r="K103" s="814">
        <v>0.25</v>
      </c>
      <c r="L103" s="117">
        <f t="shared" si="12"/>
        <v>5</v>
      </c>
      <c r="M103" s="120">
        <f t="shared" si="13"/>
        <v>20</v>
      </c>
      <c r="N103" s="326"/>
      <c r="O103" s="442"/>
      <c r="P103" s="118">
        <v>0</v>
      </c>
      <c r="Q103" s="194">
        <f t="shared" si="14"/>
        <v>0</v>
      </c>
      <c r="R103" s="125">
        <f t="shared" si="15"/>
        <v>0</v>
      </c>
      <c r="S103" s="370" cm="1">
        <f t="array" ref="S103">_xlfn.IFS(E103="Air",R103,E103="Sea",M103,E103="Air+Sea",M103+R103)</f>
        <v>20</v>
      </c>
      <c r="T103" s="240"/>
      <c r="U103" s="36"/>
    </row>
    <row r="104" spans="1:21" x14ac:dyDescent="0.25">
      <c r="A104" s="1131"/>
      <c r="B104" s="390" t="s">
        <v>443</v>
      </c>
      <c r="C104" s="743" t="s">
        <v>520</v>
      </c>
      <c r="D104" s="92" t="s">
        <v>540</v>
      </c>
      <c r="E104" s="92" t="s">
        <v>11</v>
      </c>
      <c r="F104" s="416"/>
      <c r="G104" s="217">
        <v>10</v>
      </c>
      <c r="H104" s="317"/>
      <c r="I104" s="325"/>
      <c r="J104" s="147">
        <v>0.25</v>
      </c>
      <c r="K104" s="814">
        <v>0.25</v>
      </c>
      <c r="L104" s="117">
        <f t="shared" si="12"/>
        <v>2.5</v>
      </c>
      <c r="M104" s="120">
        <f t="shared" si="13"/>
        <v>10</v>
      </c>
      <c r="N104" s="326"/>
      <c r="O104" s="442"/>
      <c r="P104" s="118">
        <v>0</v>
      </c>
      <c r="Q104" s="194">
        <f t="shared" si="14"/>
        <v>0</v>
      </c>
      <c r="R104" s="125">
        <f t="shared" si="15"/>
        <v>0</v>
      </c>
      <c r="S104" s="370" cm="1">
        <f t="array" ref="S104">_xlfn.IFS(E104="Air",R104,E104="Sea",M104,E104="Air+Sea",M104+R104)</f>
        <v>10</v>
      </c>
      <c r="T104" s="240"/>
      <c r="U104" s="36"/>
    </row>
    <row r="105" spans="1:21" x14ac:dyDescent="0.25">
      <c r="A105" s="1131"/>
      <c r="B105" s="390" t="s">
        <v>640</v>
      </c>
      <c r="C105" s="743" t="s">
        <v>153</v>
      </c>
      <c r="D105" s="92" t="s">
        <v>445</v>
      </c>
      <c r="E105" s="92" t="s">
        <v>11</v>
      </c>
      <c r="F105" s="416"/>
      <c r="G105" s="217">
        <v>35</v>
      </c>
      <c r="H105" s="318"/>
      <c r="I105" s="325"/>
      <c r="J105" s="147"/>
      <c r="K105" s="814">
        <v>0.25</v>
      </c>
      <c r="L105" s="117">
        <f t="shared" si="12"/>
        <v>35</v>
      </c>
      <c r="M105" s="120">
        <f t="shared" si="13"/>
        <v>35</v>
      </c>
      <c r="N105" s="326"/>
      <c r="O105" s="442"/>
      <c r="P105" s="118">
        <v>0</v>
      </c>
      <c r="Q105" s="194">
        <f t="shared" si="14"/>
        <v>35</v>
      </c>
      <c r="R105" s="125">
        <f t="shared" si="15"/>
        <v>0</v>
      </c>
      <c r="S105" s="370" cm="1">
        <f t="array" ref="S105">_xlfn.IFS(E105="Air",R105,E105="Sea",M105,E105="Air+Sea",M105+R105)</f>
        <v>35</v>
      </c>
      <c r="T105" s="240"/>
    </row>
    <row r="106" spans="1:21" x14ac:dyDescent="0.25">
      <c r="A106" s="1131"/>
      <c r="B106" s="390" t="s">
        <v>640</v>
      </c>
      <c r="C106" s="743" t="s">
        <v>153</v>
      </c>
      <c r="D106" s="92" t="s">
        <v>243</v>
      </c>
      <c r="E106" s="92" t="s">
        <v>11</v>
      </c>
      <c r="F106" s="416"/>
      <c r="G106" s="217">
        <v>5</v>
      </c>
      <c r="H106" s="318"/>
      <c r="I106" s="325"/>
      <c r="J106" s="147"/>
      <c r="K106" s="814">
        <v>0.25</v>
      </c>
      <c r="L106" s="117">
        <f t="shared" si="12"/>
        <v>5</v>
      </c>
      <c r="M106" s="120">
        <f t="shared" si="13"/>
        <v>5</v>
      </c>
      <c r="N106" s="326"/>
      <c r="O106" s="442"/>
      <c r="P106" s="118">
        <v>0</v>
      </c>
      <c r="Q106" s="194">
        <f t="shared" si="14"/>
        <v>5</v>
      </c>
      <c r="R106" s="125">
        <f t="shared" si="15"/>
        <v>0</v>
      </c>
      <c r="S106" s="370" cm="1">
        <f t="array" ref="S106">_xlfn.IFS(E106="Air",R106,E106="Sea",M106,E106="Air+Sea",M106+R106)</f>
        <v>5</v>
      </c>
      <c r="T106" s="240"/>
      <c r="U106" s="36"/>
    </row>
    <row r="107" spans="1:21" x14ac:dyDescent="0.25">
      <c r="A107" s="1131"/>
      <c r="B107" s="390" t="s">
        <v>640</v>
      </c>
      <c r="C107" s="743" t="s">
        <v>153</v>
      </c>
      <c r="D107" s="92" t="s">
        <v>446</v>
      </c>
      <c r="E107" s="92" t="s">
        <v>11</v>
      </c>
      <c r="F107" s="416"/>
      <c r="G107" s="217">
        <v>10</v>
      </c>
      <c r="H107" s="318"/>
      <c r="I107" s="325"/>
      <c r="J107" s="147"/>
      <c r="K107" s="814">
        <v>0.25</v>
      </c>
      <c r="L107" s="117">
        <f t="shared" si="12"/>
        <v>10</v>
      </c>
      <c r="M107" s="120">
        <f t="shared" si="13"/>
        <v>10</v>
      </c>
      <c r="N107" s="326"/>
      <c r="O107" s="442"/>
      <c r="P107" s="118">
        <v>0</v>
      </c>
      <c r="Q107" s="194">
        <f t="shared" si="14"/>
        <v>10</v>
      </c>
      <c r="R107" s="125">
        <f t="shared" si="15"/>
        <v>0</v>
      </c>
      <c r="S107" s="370" cm="1">
        <f t="array" ref="S107">_xlfn.IFS(E107="Air",R107,E107="Sea",M107,E107="Air+Sea",M107+R107)</f>
        <v>10</v>
      </c>
      <c r="T107" s="240"/>
      <c r="U107" s="36"/>
    </row>
    <row r="108" spans="1:21" x14ac:dyDescent="0.25">
      <c r="A108" s="1131"/>
      <c r="B108" s="390" t="s">
        <v>458</v>
      </c>
      <c r="C108" s="743" t="s">
        <v>456</v>
      </c>
      <c r="D108" s="92" t="s">
        <v>459</v>
      </c>
      <c r="E108" s="92" t="s">
        <v>11</v>
      </c>
      <c r="F108" s="416"/>
      <c r="G108" s="217">
        <v>40</v>
      </c>
      <c r="H108" s="318"/>
      <c r="I108" s="790"/>
      <c r="J108" s="147">
        <v>0.25</v>
      </c>
      <c r="K108" s="814">
        <v>0.25</v>
      </c>
      <c r="L108" s="117">
        <f t="shared" si="12"/>
        <v>10</v>
      </c>
      <c r="M108" s="120">
        <f t="shared" si="13"/>
        <v>40</v>
      </c>
      <c r="N108" s="326"/>
      <c r="O108" s="442"/>
      <c r="P108" s="118">
        <v>0</v>
      </c>
      <c r="Q108" s="194">
        <f t="shared" si="14"/>
        <v>0</v>
      </c>
      <c r="R108" s="125">
        <f t="shared" si="15"/>
        <v>0</v>
      </c>
      <c r="S108" s="370" cm="1">
        <f t="array" ref="S108">_xlfn.IFS(E108="Air",R108,E108="Sea",M108,E108="Air+Sea",M108+R108)</f>
        <v>40</v>
      </c>
      <c r="T108" s="240"/>
      <c r="U108" s="36"/>
    </row>
    <row r="109" spans="1:21" x14ac:dyDescent="0.25">
      <c r="A109" s="1131"/>
      <c r="B109" s="390" t="s">
        <v>640</v>
      </c>
      <c r="C109" s="743" t="s">
        <v>456</v>
      </c>
      <c r="D109" s="92" t="s">
        <v>460</v>
      </c>
      <c r="E109" s="92" t="s">
        <v>11</v>
      </c>
      <c r="F109" s="416"/>
      <c r="G109" s="217">
        <v>75</v>
      </c>
      <c r="H109" s="315"/>
      <c r="I109" s="325"/>
      <c r="J109" s="147">
        <v>0.25</v>
      </c>
      <c r="K109" s="814">
        <v>0.25</v>
      </c>
      <c r="L109" s="117">
        <f t="shared" si="12"/>
        <v>18.75</v>
      </c>
      <c r="M109" s="120">
        <f t="shared" si="13"/>
        <v>75</v>
      </c>
      <c r="N109" s="326"/>
      <c r="O109" s="442"/>
      <c r="P109" s="194">
        <v>0</v>
      </c>
      <c r="Q109" s="194">
        <f t="shared" si="14"/>
        <v>0</v>
      </c>
      <c r="R109" s="125">
        <f t="shared" si="15"/>
        <v>0</v>
      </c>
      <c r="S109" s="370" cm="1">
        <f t="array" ref="S109">_xlfn.IFS(E109="Air",R109,E109="Sea",M109,E109="Air+Sea",M109+R109)</f>
        <v>75</v>
      </c>
      <c r="T109" s="240"/>
      <c r="U109" s="36"/>
    </row>
    <row r="110" spans="1:21" x14ac:dyDescent="0.25">
      <c r="A110" s="1131"/>
      <c r="B110" s="390" t="s">
        <v>640</v>
      </c>
      <c r="C110" s="743" t="s">
        <v>153</v>
      </c>
      <c r="D110" s="92" t="s">
        <v>461</v>
      </c>
      <c r="E110" s="92" t="s">
        <v>11</v>
      </c>
      <c r="F110" s="416"/>
      <c r="G110" s="217">
        <v>200</v>
      </c>
      <c r="H110" s="315"/>
      <c r="I110" s="791"/>
      <c r="J110" s="774"/>
      <c r="K110" s="814">
        <v>0.25</v>
      </c>
      <c r="L110" s="117">
        <f t="shared" si="12"/>
        <v>200</v>
      </c>
      <c r="M110" s="120">
        <f t="shared" si="13"/>
        <v>200</v>
      </c>
      <c r="N110" s="326"/>
      <c r="O110" s="442"/>
      <c r="P110" s="118">
        <v>0</v>
      </c>
      <c r="Q110" s="194">
        <f t="shared" si="14"/>
        <v>200</v>
      </c>
      <c r="R110" s="125">
        <f t="shared" si="15"/>
        <v>0</v>
      </c>
      <c r="S110" s="370" cm="1">
        <f t="array" ref="S110">_xlfn.IFS(E110="Air",R110,E110="Sea",M110,E110="Air+Sea",M110+R110)</f>
        <v>200</v>
      </c>
      <c r="T110" s="240"/>
      <c r="U110" s="36"/>
    </row>
    <row r="111" spans="1:21" x14ac:dyDescent="0.25">
      <c r="A111" s="1131"/>
      <c r="B111" s="390" t="s">
        <v>640</v>
      </c>
      <c r="C111" s="743" t="s">
        <v>153</v>
      </c>
      <c r="D111" s="92" t="s">
        <v>462</v>
      </c>
      <c r="E111" s="92" t="s">
        <v>11</v>
      </c>
      <c r="F111" s="416"/>
      <c r="G111" s="217">
        <v>75</v>
      </c>
      <c r="H111" s="315"/>
      <c r="I111" s="791"/>
      <c r="J111" s="774"/>
      <c r="K111" s="814">
        <v>0.25</v>
      </c>
      <c r="L111" s="117">
        <f t="shared" si="12"/>
        <v>75</v>
      </c>
      <c r="M111" s="120">
        <f t="shared" si="13"/>
        <v>75</v>
      </c>
      <c r="N111" s="326"/>
      <c r="O111" s="442"/>
      <c r="P111" s="118">
        <v>0</v>
      </c>
      <c r="Q111" s="194">
        <f t="shared" si="14"/>
        <v>75</v>
      </c>
      <c r="R111" s="125">
        <f t="shared" si="15"/>
        <v>0</v>
      </c>
      <c r="S111" s="370" cm="1">
        <f t="array" ref="S111">_xlfn.IFS(E111="Air",R111,E111="Sea",M111,E111="Air+Sea",M111+R111)</f>
        <v>75</v>
      </c>
      <c r="T111" s="240"/>
      <c r="U111" s="36"/>
    </row>
    <row r="112" spans="1:21" ht="30" customHeight="1" x14ac:dyDescent="0.25">
      <c r="A112" s="1131"/>
      <c r="B112" s="390" t="s">
        <v>463</v>
      </c>
      <c r="C112" s="743" t="s">
        <v>456</v>
      </c>
      <c r="D112" s="92" t="s">
        <v>464</v>
      </c>
      <c r="E112" s="92" t="s">
        <v>11</v>
      </c>
      <c r="F112" s="416"/>
      <c r="G112" s="217">
        <v>5</v>
      </c>
      <c r="H112" s="315"/>
      <c r="I112" s="791"/>
      <c r="J112" s="147">
        <v>0.25</v>
      </c>
      <c r="K112" s="814">
        <v>0.25</v>
      </c>
      <c r="L112" s="117">
        <f t="shared" si="12"/>
        <v>1.25</v>
      </c>
      <c r="M112" s="120">
        <f t="shared" si="13"/>
        <v>5</v>
      </c>
      <c r="N112" s="326"/>
      <c r="O112" s="442"/>
      <c r="P112" s="118">
        <v>0</v>
      </c>
      <c r="Q112" s="194">
        <f t="shared" si="14"/>
        <v>0</v>
      </c>
      <c r="R112" s="125">
        <f t="shared" si="15"/>
        <v>0</v>
      </c>
      <c r="S112" s="370" cm="1">
        <f t="array" ref="S112">_xlfn.IFS(E112="Air",R112,E112="Sea",M112,E112="Air+Sea",M112+R112)</f>
        <v>5</v>
      </c>
      <c r="T112" s="240"/>
      <c r="U112" s="36"/>
    </row>
    <row r="113" spans="1:21" x14ac:dyDescent="0.25">
      <c r="A113" s="1131"/>
      <c r="B113" s="390" t="s">
        <v>640</v>
      </c>
      <c r="C113" s="743" t="s">
        <v>456</v>
      </c>
      <c r="D113" s="92" t="s">
        <v>465</v>
      </c>
      <c r="E113" s="92" t="s">
        <v>11</v>
      </c>
      <c r="F113" s="416"/>
      <c r="G113" s="217">
        <v>15</v>
      </c>
      <c r="H113" s="315"/>
      <c r="I113" s="791"/>
      <c r="J113" s="147">
        <v>0.25</v>
      </c>
      <c r="K113" s="814">
        <v>0.25</v>
      </c>
      <c r="L113" s="117">
        <f t="shared" si="12"/>
        <v>3.75</v>
      </c>
      <c r="M113" s="120">
        <f t="shared" si="13"/>
        <v>15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0" cm="1">
        <f t="array" ref="S113">_xlfn.IFS(E113="Air",R113,E113="Sea",M113,E113="Air+Sea",M113+R113)</f>
        <v>15</v>
      </c>
      <c r="T113" s="240"/>
      <c r="U113" s="36"/>
    </row>
    <row r="114" spans="1:21" x14ac:dyDescent="0.25">
      <c r="A114" s="1131"/>
      <c r="B114" s="390" t="s">
        <v>640</v>
      </c>
      <c r="C114" s="743" t="s">
        <v>456</v>
      </c>
      <c r="D114" s="92" t="s">
        <v>466</v>
      </c>
      <c r="E114" s="92" t="s">
        <v>11</v>
      </c>
      <c r="F114" s="416"/>
      <c r="G114" s="217">
        <v>40</v>
      </c>
      <c r="H114" s="315"/>
      <c r="I114" s="791"/>
      <c r="J114" s="147">
        <v>0.25</v>
      </c>
      <c r="K114" s="814">
        <v>0.25</v>
      </c>
      <c r="L114" s="117">
        <f t="shared" si="12"/>
        <v>10</v>
      </c>
      <c r="M114" s="120">
        <f t="shared" si="13"/>
        <v>40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0" cm="1">
        <f t="array" ref="S114">_xlfn.IFS(E114="Air",R114,E114="Sea",M114,E114="Air+Sea",M114+R114)</f>
        <v>40</v>
      </c>
      <c r="T114" s="240"/>
      <c r="U114" s="36"/>
    </row>
    <row r="115" spans="1:21" x14ac:dyDescent="0.25">
      <c r="A115" s="1131"/>
      <c r="B115" s="390" t="s">
        <v>640</v>
      </c>
      <c r="C115" s="743" t="s">
        <v>456</v>
      </c>
      <c r="D115" s="92" t="s">
        <v>467</v>
      </c>
      <c r="E115" s="92" t="s">
        <v>11</v>
      </c>
      <c r="F115" s="416"/>
      <c r="G115" s="217">
        <v>5</v>
      </c>
      <c r="H115" s="315"/>
      <c r="I115" s="325"/>
      <c r="J115" s="147">
        <v>0.25</v>
      </c>
      <c r="K115" s="814">
        <v>0.25</v>
      </c>
      <c r="L115" s="117">
        <f t="shared" si="12"/>
        <v>1.25</v>
      </c>
      <c r="M115" s="120">
        <f t="shared" si="13"/>
        <v>5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0" cm="1">
        <f t="array" ref="S115">_xlfn.IFS(E115="Air",R115,E115="Sea",M115,E115="Air+Sea",M115+R115)</f>
        <v>5</v>
      </c>
      <c r="T115" s="240"/>
      <c r="U115" s="36"/>
    </row>
    <row r="116" spans="1:21" x14ac:dyDescent="0.25">
      <c r="A116" s="1131"/>
      <c r="B116" s="390" t="s">
        <v>468</v>
      </c>
      <c r="C116" s="743" t="s">
        <v>550</v>
      </c>
      <c r="D116" s="92" t="s">
        <v>725</v>
      </c>
      <c r="E116" s="92" t="s">
        <v>11</v>
      </c>
      <c r="F116" s="416"/>
      <c r="G116" s="217">
        <v>5</v>
      </c>
      <c r="H116" s="315"/>
      <c r="I116" s="325"/>
      <c r="J116" s="147">
        <v>0.25</v>
      </c>
      <c r="K116" s="814">
        <v>0.25</v>
      </c>
      <c r="L116" s="117">
        <f t="shared" si="12"/>
        <v>1.25</v>
      </c>
      <c r="M116" s="120">
        <f t="shared" si="13"/>
        <v>5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0" cm="1">
        <f t="array" ref="S116">_xlfn.IFS(E116="Air",R116,E116="Sea",M116,E116="Air+Sea",M116+R116)</f>
        <v>5</v>
      </c>
      <c r="T116" s="240"/>
      <c r="U116" s="36"/>
    </row>
    <row r="117" spans="1:21" x14ac:dyDescent="0.25">
      <c r="A117" s="1131"/>
      <c r="B117" s="390" t="s">
        <v>640</v>
      </c>
      <c r="C117" s="743" t="s">
        <v>456</v>
      </c>
      <c r="D117" s="92" t="s">
        <v>470</v>
      </c>
      <c r="E117" s="92" t="s">
        <v>11</v>
      </c>
      <c r="F117" s="416"/>
      <c r="G117" s="217">
        <v>30</v>
      </c>
      <c r="H117" s="315"/>
      <c r="I117" s="325"/>
      <c r="J117" s="147">
        <v>0.25</v>
      </c>
      <c r="K117" s="814">
        <v>0.25</v>
      </c>
      <c r="L117" s="117">
        <f t="shared" si="12"/>
        <v>7.5</v>
      </c>
      <c r="M117" s="120">
        <f t="shared" si="13"/>
        <v>30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30</v>
      </c>
      <c r="T117" s="240"/>
      <c r="U117" s="36"/>
    </row>
    <row r="118" spans="1:21" x14ac:dyDescent="0.25">
      <c r="A118" s="1131"/>
      <c r="B118" s="390" t="s">
        <v>640</v>
      </c>
      <c r="C118" s="743" t="s">
        <v>456</v>
      </c>
      <c r="D118" s="92" t="s">
        <v>471</v>
      </c>
      <c r="E118" s="92" t="s">
        <v>11</v>
      </c>
      <c r="F118" s="416"/>
      <c r="G118" s="217">
        <v>180</v>
      </c>
      <c r="H118" s="315"/>
      <c r="I118" s="325"/>
      <c r="J118" s="147">
        <v>0.25</v>
      </c>
      <c r="K118" s="814">
        <v>0.25</v>
      </c>
      <c r="L118" s="117">
        <f t="shared" si="12"/>
        <v>45</v>
      </c>
      <c r="M118" s="120">
        <f t="shared" si="13"/>
        <v>180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0" cm="1">
        <f t="array" ref="S118">_xlfn.IFS(E118="Air",R118,E118="Sea",M118,E118="Air+Sea",M118+R118)</f>
        <v>180</v>
      </c>
      <c r="T118" s="240"/>
      <c r="U118" s="36"/>
    </row>
    <row r="119" spans="1:21" x14ac:dyDescent="0.25">
      <c r="A119" s="1131"/>
      <c r="B119" s="390" t="s">
        <v>472</v>
      </c>
      <c r="C119" s="743" t="s">
        <v>183</v>
      </c>
      <c r="D119" s="92" t="s">
        <v>243</v>
      </c>
      <c r="E119" s="92" t="s">
        <v>11</v>
      </c>
      <c r="F119" s="416"/>
      <c r="G119" s="217">
        <v>5</v>
      </c>
      <c r="H119" s="315"/>
      <c r="I119" s="325"/>
      <c r="J119" s="147">
        <v>0.25</v>
      </c>
      <c r="K119" s="814">
        <v>0.25</v>
      </c>
      <c r="L119" s="117">
        <f t="shared" si="12"/>
        <v>1.25</v>
      </c>
      <c r="M119" s="120">
        <f t="shared" si="13"/>
        <v>5</v>
      </c>
      <c r="N119" s="326"/>
      <c r="O119" s="442"/>
      <c r="P119" s="118">
        <v>0</v>
      </c>
      <c r="Q119" s="194">
        <f t="shared" si="14"/>
        <v>0</v>
      </c>
      <c r="R119" s="125">
        <f t="shared" si="15"/>
        <v>0</v>
      </c>
      <c r="S119" s="370" cm="1">
        <f t="array" ref="S119">_xlfn.IFS(E119="Air",R119,E119="Sea",M119,E119="Air+Sea",M119+R119)</f>
        <v>5</v>
      </c>
      <c r="T119" s="240"/>
      <c r="U119" s="36"/>
    </row>
    <row r="120" spans="1:21" ht="18.75" customHeight="1" x14ac:dyDescent="0.25">
      <c r="A120" s="1131"/>
      <c r="B120" s="390" t="s">
        <v>640</v>
      </c>
      <c r="C120" s="743" t="s">
        <v>183</v>
      </c>
      <c r="D120" s="92" t="s">
        <v>473</v>
      </c>
      <c r="E120" s="92" t="s">
        <v>11</v>
      </c>
      <c r="F120" s="416"/>
      <c r="G120" s="217">
        <v>25</v>
      </c>
      <c r="H120" s="315"/>
      <c r="I120" s="325"/>
      <c r="J120" s="147">
        <v>0.25</v>
      </c>
      <c r="K120" s="814">
        <v>0.25</v>
      </c>
      <c r="L120" s="117">
        <f t="shared" si="12"/>
        <v>6.25</v>
      </c>
      <c r="M120" s="120">
        <f t="shared" si="13"/>
        <v>25</v>
      </c>
      <c r="N120" s="326"/>
      <c r="O120" s="442"/>
      <c r="P120" s="118">
        <v>0</v>
      </c>
      <c r="Q120" s="194">
        <f t="shared" si="14"/>
        <v>0</v>
      </c>
      <c r="R120" s="125">
        <f t="shared" si="15"/>
        <v>0</v>
      </c>
      <c r="S120" s="370" cm="1">
        <f t="array" ref="S120">_xlfn.IFS(E120="Air",R120,E120="Sea",M120,E120="Air+Sea",M120+R120)</f>
        <v>25</v>
      </c>
      <c r="T120" s="240"/>
      <c r="U120" s="36"/>
    </row>
    <row r="121" spans="1:21" x14ac:dyDescent="0.25">
      <c r="A121" s="1131"/>
      <c r="B121" s="390" t="s">
        <v>640</v>
      </c>
      <c r="C121" s="743" t="s">
        <v>183</v>
      </c>
      <c r="D121" s="92" t="s">
        <v>474</v>
      </c>
      <c r="E121" s="92" t="s">
        <v>11</v>
      </c>
      <c r="F121" s="416"/>
      <c r="G121" s="217">
        <v>20</v>
      </c>
      <c r="H121" s="315"/>
      <c r="I121" s="791"/>
      <c r="J121" s="147">
        <v>0.25</v>
      </c>
      <c r="K121" s="814">
        <v>0.25</v>
      </c>
      <c r="L121" s="117">
        <f t="shared" si="12"/>
        <v>5</v>
      </c>
      <c r="M121" s="120">
        <f t="shared" si="13"/>
        <v>20</v>
      </c>
      <c r="N121" s="326"/>
      <c r="O121" s="442"/>
      <c r="P121" s="118">
        <v>0</v>
      </c>
      <c r="Q121" s="194">
        <f t="shared" si="14"/>
        <v>0</v>
      </c>
      <c r="R121" s="125">
        <f t="shared" si="15"/>
        <v>0</v>
      </c>
      <c r="S121" s="370" cm="1">
        <f t="array" ref="S121">_xlfn.IFS(E121="Air",R121,E121="Sea",M121,E121="Air+Sea",M121+R121)</f>
        <v>20</v>
      </c>
      <c r="T121" s="240"/>
      <c r="U121" s="36"/>
    </row>
    <row r="122" spans="1:21" x14ac:dyDescent="0.25">
      <c r="A122" s="1131"/>
      <c r="B122" s="390" t="s">
        <v>642</v>
      </c>
      <c r="C122" s="743" t="s">
        <v>183</v>
      </c>
      <c r="D122" s="92" t="s">
        <v>643</v>
      </c>
      <c r="E122" s="92" t="s">
        <v>11</v>
      </c>
      <c r="F122" s="416"/>
      <c r="G122" s="217">
        <v>45</v>
      </c>
      <c r="H122" s="315"/>
      <c r="I122" s="325"/>
      <c r="J122" s="147">
        <v>8</v>
      </c>
      <c r="K122" s="814">
        <v>0.25</v>
      </c>
      <c r="L122" s="117">
        <f t="shared" si="12"/>
        <v>360</v>
      </c>
      <c r="M122" s="120">
        <f t="shared" si="13"/>
        <v>1440</v>
      </c>
      <c r="N122" s="326"/>
      <c r="O122" s="442"/>
      <c r="P122" s="194">
        <v>0</v>
      </c>
      <c r="Q122" s="194">
        <f t="shared" si="14"/>
        <v>0</v>
      </c>
      <c r="R122" s="125">
        <f t="shared" si="15"/>
        <v>0</v>
      </c>
      <c r="S122" s="370" cm="1">
        <f t="array" ref="S122">_xlfn.IFS(E122="Air",R122,E122="Sea",M122,E122="Air+Sea",M122+R122)</f>
        <v>1440</v>
      </c>
      <c r="T122" s="240"/>
      <c r="U122" s="36"/>
    </row>
    <row r="123" spans="1:21" x14ac:dyDescent="0.25">
      <c r="A123" s="1131"/>
      <c r="B123" s="390" t="s">
        <v>414</v>
      </c>
      <c r="C123" s="743" t="s">
        <v>317</v>
      </c>
      <c r="D123" s="92" t="s">
        <v>318</v>
      </c>
      <c r="E123" s="92" t="s">
        <v>11</v>
      </c>
      <c r="F123" s="416">
        <v>870</v>
      </c>
      <c r="G123" s="416">
        <v>870</v>
      </c>
      <c r="H123" s="315"/>
      <c r="I123" s="325"/>
      <c r="J123" s="147">
        <v>0.13</v>
      </c>
      <c r="K123" s="814">
        <v>0.25</v>
      </c>
      <c r="L123" s="117">
        <f t="shared" si="12"/>
        <v>113.10000000000001</v>
      </c>
      <c r="M123" s="120">
        <f t="shared" si="13"/>
        <v>452.40000000000003</v>
      </c>
      <c r="N123" s="326"/>
      <c r="O123" s="442"/>
      <c r="P123" s="194">
        <v>0</v>
      </c>
      <c r="Q123" s="194">
        <f t="shared" si="14"/>
        <v>0</v>
      </c>
      <c r="R123" s="125">
        <f t="shared" si="15"/>
        <v>0</v>
      </c>
      <c r="S123" s="370" cm="1">
        <f t="array" ref="S123">_xlfn.IFS(E123="Air",R123,E123="Sea",M123,E123="Air+Sea",M123+R123)</f>
        <v>452.40000000000003</v>
      </c>
      <c r="T123" s="240"/>
      <c r="U123" s="36"/>
    </row>
    <row r="124" spans="1:21" x14ac:dyDescent="0.25">
      <c r="A124" s="1131"/>
      <c r="B124" s="390" t="s">
        <v>415</v>
      </c>
      <c r="C124" s="743" t="s">
        <v>404</v>
      </c>
      <c r="D124" s="92" t="s">
        <v>416</v>
      </c>
      <c r="E124" s="92" t="s">
        <v>11</v>
      </c>
      <c r="F124" s="416">
        <v>120</v>
      </c>
      <c r="G124" s="416">
        <v>120</v>
      </c>
      <c r="H124" s="315"/>
      <c r="I124" s="325"/>
      <c r="J124" s="147">
        <v>1</v>
      </c>
      <c r="K124" s="814">
        <v>0.25</v>
      </c>
      <c r="L124" s="117">
        <f t="shared" si="12"/>
        <v>120</v>
      </c>
      <c r="M124" s="120">
        <f t="shared" si="13"/>
        <v>480</v>
      </c>
      <c r="N124" s="326"/>
      <c r="O124" s="442"/>
      <c r="P124" s="194">
        <v>0</v>
      </c>
      <c r="Q124" s="194">
        <f t="shared" si="14"/>
        <v>0</v>
      </c>
      <c r="R124" s="125">
        <f t="shared" si="15"/>
        <v>0</v>
      </c>
      <c r="S124" s="370" cm="1">
        <f t="array" ref="S124">_xlfn.IFS(E124="Air",R124,E124="Sea",M124,E124="Air+Sea",M124+R124)</f>
        <v>480</v>
      </c>
      <c r="T124" s="240"/>
      <c r="U124" s="36"/>
    </row>
    <row r="125" spans="1:21" x14ac:dyDescent="0.25">
      <c r="A125" s="1131"/>
      <c r="B125" s="390" t="s">
        <v>417</v>
      </c>
      <c r="C125" s="743" t="s">
        <v>418</v>
      </c>
      <c r="D125" s="92" t="s">
        <v>419</v>
      </c>
      <c r="E125" s="92" t="s">
        <v>11</v>
      </c>
      <c r="F125" s="416">
        <v>90</v>
      </c>
      <c r="G125" s="416">
        <v>90</v>
      </c>
      <c r="H125" s="315"/>
      <c r="I125" s="325"/>
      <c r="J125" s="147">
        <v>1</v>
      </c>
      <c r="K125" s="814">
        <v>0.25</v>
      </c>
      <c r="L125" s="117">
        <f t="shared" si="12"/>
        <v>90</v>
      </c>
      <c r="M125" s="120">
        <f t="shared" si="13"/>
        <v>360</v>
      </c>
      <c r="N125" s="326"/>
      <c r="O125" s="442"/>
      <c r="P125" s="194">
        <v>0</v>
      </c>
      <c r="Q125" s="194">
        <f t="shared" si="14"/>
        <v>0</v>
      </c>
      <c r="R125" s="125">
        <f t="shared" si="15"/>
        <v>0</v>
      </c>
      <c r="S125" s="370" cm="1">
        <f t="array" ref="S125">_xlfn.IFS(E125="Air",R125,E125="Sea",M125,E125="Air+Sea",M125+R125)</f>
        <v>360</v>
      </c>
      <c r="T125" s="240"/>
      <c r="U125" s="36"/>
    </row>
    <row r="126" spans="1:21" x14ac:dyDescent="0.25">
      <c r="A126" s="1131"/>
      <c r="B126" s="782" t="s">
        <v>644</v>
      </c>
      <c r="C126" s="778" t="s">
        <v>407</v>
      </c>
      <c r="D126" s="778" t="s">
        <v>482</v>
      </c>
      <c r="E126" s="778"/>
      <c r="F126" s="778" t="s">
        <v>640</v>
      </c>
      <c r="G126" s="779"/>
      <c r="H126" s="792"/>
      <c r="I126" s="788"/>
      <c r="J126" s="780"/>
      <c r="K126" s="781">
        <v>0.25</v>
      </c>
      <c r="L126" s="220">
        <f t="shared" si="12"/>
        <v>0</v>
      </c>
      <c r="M126" s="125">
        <f t="shared" si="13"/>
        <v>0</v>
      </c>
      <c r="N126" s="788"/>
      <c r="O126" s="442"/>
      <c r="P126" s="194">
        <v>0</v>
      </c>
      <c r="Q126" s="194">
        <f t="shared" si="14"/>
        <v>0</v>
      </c>
      <c r="R126" s="125">
        <f t="shared" si="15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x14ac:dyDescent="0.25">
      <c r="A127" s="1131"/>
      <c r="B127" s="782" t="s">
        <v>640</v>
      </c>
      <c r="C127" s="778" t="s">
        <v>407</v>
      </c>
      <c r="D127" s="778" t="s">
        <v>483</v>
      </c>
      <c r="E127" s="778"/>
      <c r="F127" s="778" t="s">
        <v>640</v>
      </c>
      <c r="G127" s="779"/>
      <c r="H127" s="792"/>
      <c r="I127" s="788"/>
      <c r="J127" s="780"/>
      <c r="K127" s="781">
        <v>0.25</v>
      </c>
      <c r="L127" s="220">
        <f t="shared" si="12"/>
        <v>0</v>
      </c>
      <c r="M127" s="125">
        <f t="shared" si="13"/>
        <v>0</v>
      </c>
      <c r="N127" s="788"/>
      <c r="O127" s="442"/>
      <c r="P127" s="118">
        <v>0</v>
      </c>
      <c r="Q127" s="194">
        <f t="shared" si="14"/>
        <v>0</v>
      </c>
      <c r="R127" s="125">
        <f t="shared" si="15"/>
        <v>0</v>
      </c>
      <c r="S127" s="372" t="e" cm="1">
        <f t="array" ref="S127">_xlfn.IFS(E127="Air",R127,E127="Sea",M127,E127="Air+Sea",M127+R127)</f>
        <v>#N/A</v>
      </c>
      <c r="T127" s="240"/>
      <c r="U127" s="36"/>
    </row>
    <row r="128" spans="1:21" x14ac:dyDescent="0.25">
      <c r="A128" s="1131"/>
      <c r="B128" s="782" t="s">
        <v>640</v>
      </c>
      <c r="C128" s="778" t="s">
        <v>407</v>
      </c>
      <c r="D128" s="778" t="s">
        <v>484</v>
      </c>
      <c r="E128" s="778"/>
      <c r="F128" s="778" t="s">
        <v>640</v>
      </c>
      <c r="G128" s="779"/>
      <c r="H128" s="792"/>
      <c r="I128" s="788"/>
      <c r="J128" s="780"/>
      <c r="K128" s="781">
        <v>0.25</v>
      </c>
      <c r="L128" s="220">
        <f t="shared" si="12"/>
        <v>0</v>
      </c>
      <c r="M128" s="125">
        <f t="shared" si="13"/>
        <v>0</v>
      </c>
      <c r="N128" s="788"/>
      <c r="O128" s="442"/>
      <c r="P128" s="118">
        <v>0</v>
      </c>
      <c r="Q128" s="194">
        <f t="shared" si="14"/>
        <v>0</v>
      </c>
      <c r="R128" s="125">
        <f t="shared" si="15"/>
        <v>0</v>
      </c>
      <c r="S128" s="372" t="e" cm="1">
        <f t="array" ref="S128">_xlfn.IFS(E128="Air",R128,E128="Sea",M128,E128="Air+Sea",M128+R128)</f>
        <v>#N/A</v>
      </c>
      <c r="T128" s="240"/>
      <c r="U128" s="36"/>
    </row>
    <row r="129" spans="1:21" ht="15.75" thickBot="1" x14ac:dyDescent="0.3">
      <c r="A129" s="1132"/>
      <c r="B129" s="783" t="s">
        <v>640</v>
      </c>
      <c r="C129" s="784" t="s">
        <v>407</v>
      </c>
      <c r="D129" s="784" t="s">
        <v>645</v>
      </c>
      <c r="E129" s="784"/>
      <c r="F129" s="784" t="s">
        <v>640</v>
      </c>
      <c r="G129" s="785"/>
      <c r="H129" s="793"/>
      <c r="I129" s="789"/>
      <c r="J129" s="786"/>
      <c r="K129" s="787">
        <v>0.25</v>
      </c>
      <c r="L129" s="222">
        <f t="shared" si="12"/>
        <v>0</v>
      </c>
      <c r="M129" s="201">
        <f t="shared" si="13"/>
        <v>0</v>
      </c>
      <c r="N129" s="789"/>
      <c r="O129" s="496"/>
      <c r="P129" s="200">
        <v>0</v>
      </c>
      <c r="Q129" s="339">
        <f t="shared" si="14"/>
        <v>0</v>
      </c>
      <c r="R129" s="201">
        <f t="shared" si="15"/>
        <v>0</v>
      </c>
      <c r="S129" s="432" t="e" cm="1">
        <f t="array" ref="S129">_xlfn.IFS(E129="Air",R129,E129="Sea",M129,E129="Air+Sea",M129+R129)</f>
        <v>#N/A</v>
      </c>
      <c r="T129" s="240"/>
      <c r="U129" s="36"/>
    </row>
    <row r="130" spans="1:21" ht="18.75" customHeight="1" x14ac:dyDescent="0.25">
      <c r="A130" s="483"/>
      <c r="B130" s="484"/>
      <c r="C130" s="484"/>
      <c r="D130" s="484"/>
      <c r="E130" s="484"/>
      <c r="F130" s="484"/>
      <c r="H130" s="484"/>
      <c r="I130" s="485"/>
      <c r="K130" s="867"/>
      <c r="L130" s="867"/>
      <c r="M130" s="168"/>
      <c r="N130" s="486"/>
      <c r="O130" s="232"/>
      <c r="P130" s="881"/>
      <c r="Q130" s="169"/>
      <c r="R130" s="169"/>
      <c r="S130" s="170"/>
      <c r="T130" s="240"/>
      <c r="U130" s="484"/>
    </row>
    <row r="131" spans="1:21" ht="18.75" customHeight="1" thickBot="1" x14ac:dyDescent="0.3">
      <c r="A131" s="487"/>
      <c r="B131" s="484"/>
      <c r="C131" s="484"/>
      <c r="D131" s="484"/>
      <c r="E131" s="484"/>
      <c r="F131" s="484"/>
      <c r="H131" s="484"/>
      <c r="I131" s="485"/>
      <c r="K131" s="867"/>
      <c r="L131" s="867"/>
      <c r="M131" s="168"/>
      <c r="N131" s="485"/>
      <c r="O131" s="231"/>
      <c r="P131" s="867"/>
      <c r="Q131" s="168"/>
      <c r="R131" s="168"/>
      <c r="S131" s="171"/>
      <c r="T131" s="240"/>
      <c r="U131" s="484"/>
    </row>
    <row r="132" spans="1:21" ht="36.75" customHeight="1" x14ac:dyDescent="0.25">
      <c r="A132" s="310"/>
      <c r="I132" s="160"/>
      <c r="J132" s="66" t="s">
        <v>486</v>
      </c>
      <c r="K132" s="243">
        <f>IF([2]Booking_SGN!$B$2="SGN",INDEX([2]!volume,MATCH($I$11,[2]!customer,0),MATCH([2]Booking_SGN!$C$3,[2]!week,0)),0)</f>
        <v>0</v>
      </c>
      <c r="L132" s="243">
        <f>SUM(L100:L122)</f>
        <v>838.75</v>
      </c>
      <c r="M132" s="243">
        <f>SUM(M100:M131)</f>
        <v>3672.4</v>
      </c>
      <c r="N132" s="160"/>
      <c r="O132" s="66" t="s">
        <v>486</v>
      </c>
      <c r="P132" s="882">
        <f>IF([2]Booking_SGN!$B$2="SGN",INDEX([2]!volume,MATCH($N$11,[2]!customer,0),MATCH([2]Booking_SGN!$C$3,[2]!week,0)),0)</f>
        <v>0</v>
      </c>
      <c r="Q132" s="882">
        <f>SUM(Q100:Q131)</f>
        <v>325</v>
      </c>
      <c r="R132" s="883">
        <f>SUM(R100:R131)</f>
        <v>0</v>
      </c>
      <c r="S132" s="884">
        <f t="shared" ref="S132:S137" si="16">R132+M132</f>
        <v>3672.4</v>
      </c>
      <c r="T132" s="246"/>
    </row>
    <row r="133" spans="1:21" ht="15.75" thickBot="1" x14ac:dyDescent="0.3">
      <c r="B133" s="311"/>
      <c r="I133" s="160"/>
      <c r="J133" s="67" t="s">
        <v>435</v>
      </c>
      <c r="K133" s="72"/>
      <c r="L133" s="72"/>
      <c r="M133" s="256">
        <f>M132*K132/40/3600</f>
        <v>0</v>
      </c>
      <c r="N133" s="160"/>
      <c r="O133" s="67" t="s">
        <v>435</v>
      </c>
      <c r="P133" s="885"/>
      <c r="Q133" s="885"/>
      <c r="R133" s="886">
        <f>R132*P132/40/3600</f>
        <v>0</v>
      </c>
      <c r="S133" s="887">
        <f t="shared" si="16"/>
        <v>0</v>
      </c>
      <c r="T133" s="255"/>
    </row>
    <row r="134" spans="1:21" x14ac:dyDescent="0.25">
      <c r="B134" s="311"/>
      <c r="I134" s="160"/>
      <c r="J134" s="69"/>
      <c r="N134" s="160"/>
      <c r="O134" s="69"/>
      <c r="R134" s="172"/>
      <c r="S134" s="172"/>
    </row>
    <row r="135" spans="1:21" ht="15.75" thickBot="1" x14ac:dyDescent="0.3">
      <c r="B135" s="311"/>
      <c r="I135" s="160"/>
      <c r="J135" s="69"/>
      <c r="N135" s="160"/>
      <c r="O135" s="69"/>
      <c r="R135" s="172"/>
      <c r="S135" s="172"/>
    </row>
    <row r="136" spans="1:21" ht="29.1" customHeight="1" x14ac:dyDescent="0.25">
      <c r="B136" s="311"/>
      <c r="I136" s="160"/>
      <c r="J136" s="66" t="s">
        <v>487</v>
      </c>
      <c r="K136" s="243">
        <f>IF([2]Booking_SGN!$B$2="SGN",INDEX([2]!volume,MATCH($I$11,[2]!customer,0),MATCH([2]Booking_SGN!$C$3,[2]!week,0)),0)</f>
        <v>0</v>
      </c>
      <c r="L136" s="243">
        <f>L132+L97</f>
        <v>4752.5</v>
      </c>
      <c r="M136" s="243">
        <f>M132+M97</f>
        <v>17810.900000000001</v>
      </c>
      <c r="N136" s="160"/>
      <c r="O136" s="66" t="s">
        <v>487</v>
      </c>
      <c r="P136" s="243">
        <f>IF([2]Booking_SGN!$B$2="SGN",INDEX([2]!volume,MATCH($N$11,[2]!customer,0),MATCH([2]Booking_SGN!$C$3,[2]!week,0)),0)</f>
        <v>0</v>
      </c>
      <c r="Q136" s="243">
        <f>Q132+Q97</f>
        <v>640</v>
      </c>
      <c r="R136" s="244">
        <f>R132+R97</f>
        <v>0</v>
      </c>
      <c r="S136" s="884">
        <f t="shared" si="16"/>
        <v>17810.900000000001</v>
      </c>
      <c r="T136" s="257"/>
    </row>
    <row r="137" spans="1:21" ht="36" customHeight="1" thickBot="1" x14ac:dyDescent="0.3">
      <c r="B137" s="311"/>
      <c r="I137" s="160"/>
      <c r="J137" s="67" t="s">
        <v>488</v>
      </c>
      <c r="K137" s="72"/>
      <c r="L137" s="72"/>
      <c r="M137" s="256">
        <f>M133+M98</f>
        <v>0</v>
      </c>
      <c r="N137" s="160"/>
      <c r="O137" s="67" t="s">
        <v>488</v>
      </c>
      <c r="P137" s="72"/>
      <c r="Q137" s="72"/>
      <c r="R137" s="254">
        <f>R133+R98</f>
        <v>0</v>
      </c>
      <c r="S137" s="887">
        <f t="shared" si="16"/>
        <v>0</v>
      </c>
      <c r="T137" s="255"/>
    </row>
    <row r="138" spans="1:21" ht="15.75" thickBot="1" x14ac:dyDescent="0.3">
      <c r="I138" s="160"/>
      <c r="J138" s="69"/>
      <c r="N138" s="160"/>
      <c r="O138" s="69"/>
      <c r="R138" s="172"/>
      <c r="S138" s="172"/>
    </row>
    <row r="139" spans="1:21" x14ac:dyDescent="0.25">
      <c r="I139" s="160"/>
      <c r="J139" s="70" t="s">
        <v>489</v>
      </c>
      <c r="K139" s="872"/>
      <c r="L139" s="873"/>
      <c r="M139" s="873"/>
      <c r="N139" s="160"/>
      <c r="O139" s="70" t="s">
        <v>489</v>
      </c>
      <c r="P139" s="872"/>
      <c r="Q139" s="873"/>
      <c r="R139" s="888"/>
      <c r="S139" s="172"/>
    </row>
    <row r="140" spans="1:21" ht="30.75" thickBot="1" x14ac:dyDescent="0.3">
      <c r="I140" s="160"/>
      <c r="J140" s="71" t="s">
        <v>490</v>
      </c>
      <c r="K140" s="874"/>
      <c r="L140" s="875"/>
      <c r="M140" s="875"/>
      <c r="N140" s="160"/>
      <c r="O140" s="71" t="s">
        <v>490</v>
      </c>
      <c r="P140" s="874"/>
      <c r="Q140" s="875"/>
      <c r="R140" s="889"/>
      <c r="S140" s="165"/>
    </row>
    <row r="141" spans="1:21" ht="15.75" thickBot="1" x14ac:dyDescent="0.3">
      <c r="B141" s="128"/>
      <c r="C141" s="128"/>
      <c r="D141" s="128"/>
      <c r="I141" s="162"/>
      <c r="J141" s="145"/>
      <c r="K141" s="72"/>
      <c r="L141" s="72"/>
      <c r="M141" s="72"/>
      <c r="N141" s="162"/>
      <c r="O141" s="145"/>
      <c r="P141" s="72"/>
      <c r="Q141" s="72"/>
      <c r="R141" s="165"/>
      <c r="S141" s="890"/>
    </row>
  </sheetData>
  <sheetProtection algorithmName="SHA-512" hashValue="96VxMvUyx4bBUgceT+bXM0ir10uDICBxKc4yk6YZo+hVq7IpzGyYPbrCABU6o/iqCsP/5uscsR5zCcd3nAOtjA==" saltValue="HWKZZGru7sBMiBmsmY45RQ==" spinCount="100000" sheet="1" objects="1" scenarios="1" insertRows="0" sort="0" autoFilter="0"/>
  <autoFilter ref="A12:V95" xr:uid="{DAB0227A-C939-4165-B8C3-7654F62A5523}"/>
  <mergeCells count="19">
    <mergeCell ref="A10:S10"/>
    <mergeCell ref="I11:M11"/>
    <mergeCell ref="N11:R11"/>
    <mergeCell ref="B21:B22"/>
    <mergeCell ref="B29:B30"/>
    <mergeCell ref="A13:A19"/>
    <mergeCell ref="B16:B19"/>
    <mergeCell ref="A76:A79"/>
    <mergeCell ref="B77:B78"/>
    <mergeCell ref="A100:A129"/>
    <mergeCell ref="B43:B44"/>
    <mergeCell ref="B47:B48"/>
    <mergeCell ref="B59:B60"/>
    <mergeCell ref="B66:B67"/>
    <mergeCell ref="B71:B73"/>
    <mergeCell ref="A20:A48"/>
    <mergeCell ref="A49:A75"/>
    <mergeCell ref="A80:A95"/>
    <mergeCell ref="B36:B37"/>
  </mergeCells>
  <conditionalFormatting sqref="I13:I37 N13:N125 I115:I120 I122:I125">
    <cfRule type="notContainsBlanks" dxfId="21" priority="2">
      <formula>LEN(TRIM(I13))&gt;0</formula>
    </cfRule>
  </conditionalFormatting>
  <conditionalFormatting sqref="I40:I44 I47:I61">
    <cfRule type="notContainsBlanks" dxfId="20" priority="12">
      <formula>LEN(TRIM(I40))&gt;0</formula>
    </cfRule>
  </conditionalFormatting>
  <conditionalFormatting sqref="I65:I107 I109">
    <cfRule type="notContainsBlanks" dxfId="19" priority="3">
      <formula>LEN(TRIM(I65))&gt;0</formula>
    </cfRule>
  </conditionalFormatting>
  <conditionalFormatting sqref="I130:I131 N130:N131">
    <cfRule type="notContainsBlanks" dxfId="18" priority="1">
      <formula>LEN(TRIM(I130))&gt;0</formula>
    </cfRule>
  </conditionalFormatting>
  <dataValidations disablePrompts="1" count="4">
    <dataValidation type="list" allowBlank="1" showInputMessage="1" showErrorMessage="1" sqref="C12:C14 C16:C25 C29:C70 C74:C130" xr:uid="{73F638C5-29D3-439A-999A-ECAD7EF66323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4:F138 E74:E1048576 E11:E14 E16:E70 D5:E8" xr:uid="{D74FC3E5-C479-46E6-B0DB-115F3E92432E}">
      <formula1>"Air,Sea,Air+Sea"</formula1>
    </dataValidation>
    <dataValidation type="list" allowBlank="1" showInputMessage="1" showErrorMessage="1" sqref="C134:C137 B5:B8" xr:uid="{348E15BA-BB32-4B1A-AA49-E17ED3A8C559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8 C142:C1048576 C11 C131:C132" xr:uid="{FD7ADABC-EEA4-4DD1-B3E9-9E2E32131140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69CF-FF61-4D1B-A1DA-319DE2D183F2}">
  <sheetPr codeName="Sheet23">
    <tabColor rgb="FF92D050"/>
  </sheetPr>
  <dimension ref="A1:U140"/>
  <sheetViews>
    <sheetView showGridLines="0" topLeftCell="A72" zoomScale="55" zoomScaleNormal="55" workbookViewId="0">
      <selection activeCell="K99" sqref="K99:K128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1.71093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4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2.42578125" style="195" customWidth="1"/>
    <col min="15" max="15" width="12.42578125" style="151" customWidth="1"/>
    <col min="16" max="18" width="12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27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EMCI - Sea</v>
      </c>
      <c r="J11" s="1067"/>
      <c r="K11" s="1067"/>
      <c r="L11" s="1067"/>
      <c r="M11" s="1068"/>
      <c r="N11" s="1066" t="str">
        <f>_xlfn.CONCAT($A$10," ","-"," ","Air")</f>
        <v>EMCI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582" t="s">
        <v>358</v>
      </c>
      <c r="D12" s="583" t="s">
        <v>359</v>
      </c>
      <c r="E12" s="583" t="s">
        <v>360</v>
      </c>
      <c r="F12" s="583" t="s">
        <v>361</v>
      </c>
      <c r="G12" s="540" t="s">
        <v>362</v>
      </c>
      <c r="H12" s="584" t="s">
        <v>363</v>
      </c>
      <c r="I12" s="585" t="s">
        <v>364</v>
      </c>
      <c r="J12" s="547" t="s">
        <v>365</v>
      </c>
      <c r="K12" s="547" t="s">
        <v>366</v>
      </c>
      <c r="L12" s="547" t="s">
        <v>367</v>
      </c>
      <c r="M12" s="548" t="s">
        <v>368</v>
      </c>
      <c r="N12" s="585" t="s">
        <v>364</v>
      </c>
      <c r="O12" s="547" t="s">
        <v>365</v>
      </c>
      <c r="P12" s="547" t="s">
        <v>366</v>
      </c>
      <c r="Q12" s="547" t="s">
        <v>367</v>
      </c>
      <c r="R12" s="548" t="s">
        <v>368</v>
      </c>
      <c r="S12" s="552" t="s">
        <v>368</v>
      </c>
      <c r="T12" s="586"/>
      <c r="U12" s="587"/>
    </row>
    <row r="13" spans="1:21" x14ac:dyDescent="0.25">
      <c r="A13" s="1130" t="s">
        <v>369</v>
      </c>
      <c r="B13" s="9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154"/>
      <c r="J13" s="501"/>
      <c r="K13" s="68">
        <v>0.5</v>
      </c>
      <c r="L13" s="68">
        <f t="shared" ref="L13" si="0">IF(C13="APLL BK",G13,G13*J13)</f>
        <v>0</v>
      </c>
      <c r="M13" s="113">
        <f>IFERROR(IF(OR(E13="Sea",E13="Air+Sea"),IF(C13="APLL BK",G13*IF(I13="",1,I13),L13/K13*IF(I13="",1,I13)),0),0)</f>
        <v>0</v>
      </c>
      <c r="N13" s="505"/>
      <c r="O13" s="90"/>
      <c r="P13" s="68">
        <v>0</v>
      </c>
      <c r="Q13" s="91">
        <f t="shared" ref="Q13" si="1">IF(C13="APLL BK",G13,G13*O13)</f>
        <v>0</v>
      </c>
      <c r="R13" s="113">
        <f t="shared" ref="R13" si="2">IFERROR(IF(OR(E13="Air",E13="Air+Sea"),IF(C13="APLL BK",G13*IF(N13="",1,N13),Q13/P13*IF(N13="",1,N13)),0),0)</f>
        <v>0</v>
      </c>
      <c r="S13" s="504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92" t="s">
        <v>370</v>
      </c>
      <c r="C14" s="92" t="s">
        <v>311</v>
      </c>
      <c r="D14" s="92" t="s">
        <v>726</v>
      </c>
      <c r="E14" s="510" t="s">
        <v>11</v>
      </c>
      <c r="F14" s="92"/>
      <c r="G14" s="93">
        <v>60</v>
      </c>
      <c r="H14" s="506"/>
      <c r="I14" s="467"/>
      <c r="J14" s="116">
        <v>2</v>
      </c>
      <c r="K14" s="218">
        <v>0.5</v>
      </c>
      <c r="L14" s="117">
        <f t="shared" ref="L14:L77" si="3">IF(C14="APLL BK",G14,G14*J14)</f>
        <v>120</v>
      </c>
      <c r="M14" s="112">
        <f t="shared" ref="M14:M77" si="4">IFERROR(IF(OR(E14="Sea",E14="Air+Sea"),IF(C14="APLL BK",G14*IF(I14="",1,I14),L14/K14*IF(I14="",1,I14)),0),0)</f>
        <v>240</v>
      </c>
      <c r="N14" s="154"/>
      <c r="O14" s="90"/>
      <c r="P14" s="68">
        <v>0</v>
      </c>
      <c r="Q14" s="118">
        <f t="shared" ref="Q14:Q77" si="5">IF(C14="APLL BK",G14,G14*O14)</f>
        <v>0</v>
      </c>
      <c r="R14" s="113">
        <f t="shared" ref="R14:R77" si="6">IFERROR(IF(OR(E14="Air",E14="Air+Sea"),IF(C14="APLL BK",G14*IF(N14="",1,N14),Q14/P14*IF(N14="",1,N14)),0),0)</f>
        <v>0</v>
      </c>
      <c r="S14" s="119" cm="1">
        <f t="array" ref="S14">_xlfn.IFS(E14="Air",R14,E14="Sea",M14,E14="Air+Sea",M14+R14)</f>
        <v>240</v>
      </c>
      <c r="T14" s="240"/>
    </row>
    <row r="15" spans="1:21" x14ac:dyDescent="0.25">
      <c r="A15" s="1131"/>
      <c r="B15" s="92" t="s">
        <v>697</v>
      </c>
      <c r="C15" s="92" t="s">
        <v>183</v>
      </c>
      <c r="D15" s="92" t="s">
        <v>698</v>
      </c>
      <c r="E15" s="510" t="s">
        <v>11</v>
      </c>
      <c r="F15" s="92"/>
      <c r="G15" s="93">
        <v>70</v>
      </c>
      <c r="H15" s="506"/>
      <c r="I15" s="467"/>
      <c r="J15" s="116">
        <v>0.5</v>
      </c>
      <c r="K15" s="218">
        <v>0.5</v>
      </c>
      <c r="L15" s="117">
        <f t="shared" si="3"/>
        <v>35</v>
      </c>
      <c r="M15" s="112">
        <f t="shared" si="4"/>
        <v>70</v>
      </c>
      <c r="N15" s="154"/>
      <c r="O15" s="90"/>
      <c r="P15" s="68">
        <v>0</v>
      </c>
      <c r="Q15" s="118">
        <f t="shared" si="5"/>
        <v>0</v>
      </c>
      <c r="R15" s="113">
        <f t="shared" si="6"/>
        <v>0</v>
      </c>
      <c r="S15" s="119" cm="1">
        <f t="array" ref="S15">_xlfn.IFS(E15="Air",R15,E15="Sea",M15,E15="Air+Sea",M15+R15)</f>
        <v>70</v>
      </c>
      <c r="T15" s="240"/>
    </row>
    <row r="16" spans="1:21" x14ac:dyDescent="0.25">
      <c r="A16" s="1131"/>
      <c r="B16" s="1157" t="s">
        <v>126</v>
      </c>
      <c r="C16" s="92" t="s">
        <v>153</v>
      </c>
      <c r="D16" s="92" t="s">
        <v>127</v>
      </c>
      <c r="E16" s="510" t="s">
        <v>11</v>
      </c>
      <c r="F16" s="92"/>
      <c r="G16" s="93">
        <v>120</v>
      </c>
      <c r="H16" s="506"/>
      <c r="I16" s="467"/>
      <c r="J16" s="116">
        <v>0.5</v>
      </c>
      <c r="K16" s="218">
        <v>0.5</v>
      </c>
      <c r="L16" s="117">
        <f t="shared" si="3"/>
        <v>120</v>
      </c>
      <c r="M16" s="112">
        <f t="shared" si="4"/>
        <v>120</v>
      </c>
      <c r="N16" s="154"/>
      <c r="O16" s="90"/>
      <c r="P16" s="68">
        <v>0</v>
      </c>
      <c r="Q16" s="118">
        <f t="shared" si="5"/>
        <v>120</v>
      </c>
      <c r="R16" s="113">
        <f t="shared" si="6"/>
        <v>0</v>
      </c>
      <c r="S16" s="119" cm="1">
        <f t="array" ref="S16">_xlfn.IFS(E16="Air",R16,E16="Sea",M16,E16="Air+Sea",M16+R16)</f>
        <v>120</v>
      </c>
      <c r="T16" s="240"/>
    </row>
    <row r="17" spans="1:20" x14ac:dyDescent="0.25">
      <c r="A17" s="1059"/>
      <c r="B17" s="1158"/>
      <c r="C17" s="99" t="s">
        <v>153</v>
      </c>
      <c r="D17" s="99" t="s">
        <v>373</v>
      </c>
      <c r="E17" s="507"/>
      <c r="F17" s="99"/>
      <c r="G17" s="100"/>
      <c r="H17" s="509"/>
      <c r="I17" s="154"/>
      <c r="J17" s="124"/>
      <c r="K17" s="68">
        <v>0.5</v>
      </c>
      <c r="L17" s="118">
        <f t="shared" si="3"/>
        <v>0</v>
      </c>
      <c r="M17" s="113">
        <f t="shared" si="4"/>
        <v>0</v>
      </c>
      <c r="N17" s="154"/>
      <c r="O17" s="90"/>
      <c r="P17" s="68">
        <v>0</v>
      </c>
      <c r="Q17" s="118">
        <f t="shared" si="5"/>
        <v>0</v>
      </c>
      <c r="R17" s="113">
        <f t="shared" si="6"/>
        <v>0</v>
      </c>
      <c r="S17" s="126" t="e" cm="1">
        <f t="array" ref="S17">_xlfn.IFS(E17="Air",R17,E17="Sea",M17,E17="Air+Sea",M17+R17)</f>
        <v>#N/A</v>
      </c>
      <c r="T17" s="240"/>
    </row>
    <row r="18" spans="1:20" x14ac:dyDescent="0.25">
      <c r="A18" s="1059"/>
      <c r="B18" s="1158"/>
      <c r="C18" s="99" t="s">
        <v>311</v>
      </c>
      <c r="D18" s="99" t="s">
        <v>374</v>
      </c>
      <c r="E18" s="507"/>
      <c r="F18" s="99"/>
      <c r="G18" s="100"/>
      <c r="H18" s="509"/>
      <c r="I18" s="154"/>
      <c r="J18" s="124"/>
      <c r="K18" s="68">
        <v>0.5</v>
      </c>
      <c r="L18" s="118">
        <f t="shared" si="3"/>
        <v>0</v>
      </c>
      <c r="M18" s="113">
        <f t="shared" si="4"/>
        <v>0</v>
      </c>
      <c r="N18" s="154"/>
      <c r="O18" s="90"/>
      <c r="P18" s="68">
        <v>0</v>
      </c>
      <c r="Q18" s="118">
        <f t="shared" si="5"/>
        <v>0</v>
      </c>
      <c r="R18" s="113">
        <f t="shared" si="6"/>
        <v>0</v>
      </c>
      <c r="S18" s="126" t="e" cm="1">
        <f t="array" ref="S18">_xlfn.IFS(E18="Air",R18,E18="Sea",M18,E18="Air+Sea",M18+R18)</f>
        <v>#N/A</v>
      </c>
      <c r="T18" s="240"/>
    </row>
    <row r="19" spans="1:20" ht="15.75" thickBot="1" x14ac:dyDescent="0.3">
      <c r="A19" s="1060"/>
      <c r="B19" s="1159"/>
      <c r="C19" s="99" t="s">
        <v>311</v>
      </c>
      <c r="D19" s="99" t="s">
        <v>375</v>
      </c>
      <c r="E19" s="507"/>
      <c r="F19" s="99"/>
      <c r="G19" s="100"/>
      <c r="H19" s="509"/>
      <c r="I19" s="154"/>
      <c r="J19" s="124"/>
      <c r="K19" s="68">
        <v>0.5</v>
      </c>
      <c r="L19" s="118">
        <f t="shared" si="3"/>
        <v>0</v>
      </c>
      <c r="M19" s="113">
        <f t="shared" si="4"/>
        <v>0</v>
      </c>
      <c r="N19" s="154"/>
      <c r="O19" s="90"/>
      <c r="P19" s="68">
        <v>0</v>
      </c>
      <c r="Q19" s="118">
        <f t="shared" si="5"/>
        <v>0</v>
      </c>
      <c r="R19" s="113">
        <f t="shared" si="6"/>
        <v>0</v>
      </c>
      <c r="S19" s="126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058" t="s">
        <v>382</v>
      </c>
      <c r="B20" s="390" t="s">
        <v>158</v>
      </c>
      <c r="C20" s="92" t="s">
        <v>407</v>
      </c>
      <c r="D20" s="92" t="s">
        <v>699</v>
      </c>
      <c r="E20" s="510" t="s">
        <v>11</v>
      </c>
      <c r="F20" s="92"/>
      <c r="G20" s="93">
        <v>540</v>
      </c>
      <c r="H20" s="506"/>
      <c r="I20" s="469"/>
      <c r="J20" s="116">
        <v>0.5</v>
      </c>
      <c r="K20" s="218">
        <v>0.5</v>
      </c>
      <c r="L20" s="117">
        <f t="shared" si="3"/>
        <v>270</v>
      </c>
      <c r="M20" s="120">
        <f t="shared" si="4"/>
        <v>540</v>
      </c>
      <c r="N20" s="155"/>
      <c r="O20" s="90"/>
      <c r="P20" s="68">
        <v>0</v>
      </c>
      <c r="Q20" s="118">
        <f t="shared" si="5"/>
        <v>0</v>
      </c>
      <c r="R20" s="113">
        <f t="shared" si="6"/>
        <v>0</v>
      </c>
      <c r="S20" s="119" cm="1">
        <f t="array" ref="S20">_xlfn.IFS(E20="Air",R20,E20="Sea",M20,E20="Air+Sea",M20+R20)</f>
        <v>540</v>
      </c>
      <c r="T20" s="240"/>
    </row>
    <row r="21" spans="1:20" x14ac:dyDescent="0.25">
      <c r="A21" s="1059"/>
      <c r="B21" s="1069" t="s">
        <v>144</v>
      </c>
      <c r="C21" s="97" t="s">
        <v>377</v>
      </c>
      <c r="D21" s="97" t="s">
        <v>702</v>
      </c>
      <c r="E21" s="515" t="s">
        <v>11</v>
      </c>
      <c r="F21" s="97"/>
      <c r="G21" s="98">
        <v>90</v>
      </c>
      <c r="H21" s="516"/>
      <c r="I21" s="471"/>
      <c r="J21" s="65">
        <v>0.5</v>
      </c>
      <c r="K21" s="121">
        <v>0.5</v>
      </c>
      <c r="L21" s="121">
        <f t="shared" si="3"/>
        <v>45</v>
      </c>
      <c r="M21" s="122">
        <f t="shared" si="4"/>
        <v>90</v>
      </c>
      <c r="N21" s="154"/>
      <c r="O21" s="90"/>
      <c r="P21" s="68">
        <v>0</v>
      </c>
      <c r="Q21" s="118">
        <f t="shared" si="5"/>
        <v>0</v>
      </c>
      <c r="R21" s="113">
        <f t="shared" si="6"/>
        <v>0</v>
      </c>
      <c r="S21" s="127" cm="1">
        <f t="array" ref="S21">_xlfn.IFS(E21="Air",R21,E21="Sea",M21,E21="Air+Sea",M21+R21)</f>
        <v>90</v>
      </c>
      <c r="T21" s="240"/>
    </row>
    <row r="22" spans="1:20" x14ac:dyDescent="0.25">
      <c r="A22" s="1059"/>
      <c r="B22" s="1071"/>
      <c r="C22" s="92" t="s">
        <v>407</v>
      </c>
      <c r="D22" s="92" t="s">
        <v>146</v>
      </c>
      <c r="E22" s="510" t="s">
        <v>11</v>
      </c>
      <c r="F22" s="92"/>
      <c r="G22" s="93">
        <v>240</v>
      </c>
      <c r="H22" s="520" t="s">
        <v>703</v>
      </c>
      <c r="I22" s="467"/>
      <c r="J22" s="116">
        <v>0.5</v>
      </c>
      <c r="K22" s="117">
        <v>0.5</v>
      </c>
      <c r="L22" s="117">
        <f t="shared" si="3"/>
        <v>120</v>
      </c>
      <c r="M22" s="120">
        <f t="shared" si="4"/>
        <v>240</v>
      </c>
      <c r="N22" s="154"/>
      <c r="O22" s="90"/>
      <c r="P22" s="68">
        <v>0</v>
      </c>
      <c r="Q22" s="118">
        <f t="shared" si="5"/>
        <v>0</v>
      </c>
      <c r="R22" s="113">
        <f t="shared" si="6"/>
        <v>0</v>
      </c>
      <c r="S22" s="119" cm="1">
        <f t="array" ref="S22">_xlfn.IFS(E22="Air",R22,E22="Sea",M22,E22="Air+Sea",M22+R22)</f>
        <v>240</v>
      </c>
      <c r="T22" s="240"/>
    </row>
    <row r="23" spans="1:20" x14ac:dyDescent="0.25">
      <c r="A23" s="1059"/>
      <c r="B23" s="796" t="s">
        <v>492</v>
      </c>
      <c r="C23" s="97" t="s">
        <v>407</v>
      </c>
      <c r="D23" s="97" t="s">
        <v>493</v>
      </c>
      <c r="E23" s="515" t="s">
        <v>11</v>
      </c>
      <c r="F23" s="97"/>
      <c r="G23" s="98">
        <v>360</v>
      </c>
      <c r="H23" s="516"/>
      <c r="I23" s="471">
        <v>0.5</v>
      </c>
      <c r="J23" s="65">
        <v>0.5</v>
      </c>
      <c r="K23" s="121">
        <v>0.5</v>
      </c>
      <c r="L23" s="121">
        <f t="shared" si="3"/>
        <v>180</v>
      </c>
      <c r="M23" s="122">
        <f t="shared" si="4"/>
        <v>180</v>
      </c>
      <c r="N23" s="154"/>
      <c r="O23" s="90"/>
      <c r="P23" s="68">
        <v>0</v>
      </c>
      <c r="Q23" s="118">
        <f t="shared" si="5"/>
        <v>0</v>
      </c>
      <c r="R23" s="113">
        <f t="shared" si="6"/>
        <v>0</v>
      </c>
      <c r="S23" s="127" cm="1">
        <f t="array" ref="S23">_xlfn.IFS(E23="Air",R23,E23="Sea",M23,E23="Air+Sea",M23+R23)</f>
        <v>180</v>
      </c>
      <c r="T23" s="240"/>
    </row>
    <row r="24" spans="1:20" ht="14.25" customHeight="1" x14ac:dyDescent="0.25">
      <c r="A24" s="1059"/>
      <c r="B24" s="472" t="s">
        <v>557</v>
      </c>
      <c r="C24" s="94" t="s">
        <v>387</v>
      </c>
      <c r="D24" s="94" t="s">
        <v>176</v>
      </c>
      <c r="E24" s="510" t="s">
        <v>11</v>
      </c>
      <c r="F24" s="94"/>
      <c r="G24" s="95">
        <v>350</v>
      </c>
      <c r="H24" s="506"/>
      <c r="I24" s="474"/>
      <c r="J24" s="116">
        <v>0.5</v>
      </c>
      <c r="K24" s="117">
        <v>0.5</v>
      </c>
      <c r="L24" s="117">
        <f t="shared" si="3"/>
        <v>175</v>
      </c>
      <c r="M24" s="120">
        <f t="shared" si="4"/>
        <v>350</v>
      </c>
      <c r="N24" s="156"/>
      <c r="O24" s="90"/>
      <c r="P24" s="68">
        <v>0</v>
      </c>
      <c r="Q24" s="118">
        <f t="shared" si="5"/>
        <v>0</v>
      </c>
      <c r="R24" s="113">
        <f t="shared" si="6"/>
        <v>0</v>
      </c>
      <c r="S24" s="119" cm="1">
        <f t="array" ref="S24">_xlfn.IFS(E24="Air",R24,E24="Sea",M24,E24="Air+Sea",M24+R24)</f>
        <v>350</v>
      </c>
      <c r="T24" s="240"/>
    </row>
    <row r="25" spans="1:20" ht="14.25" customHeight="1" x14ac:dyDescent="0.25">
      <c r="A25" s="1059"/>
      <c r="B25" s="472" t="s">
        <v>134</v>
      </c>
      <c r="C25" s="94" t="s">
        <v>135</v>
      </c>
      <c r="D25" s="94" t="s">
        <v>727</v>
      </c>
      <c r="E25" s="510" t="s">
        <v>11</v>
      </c>
      <c r="F25" s="94"/>
      <c r="G25" s="95">
        <v>360</v>
      </c>
      <c r="H25" s="506"/>
      <c r="I25" s="474"/>
      <c r="J25" s="116">
        <v>0.5</v>
      </c>
      <c r="K25" s="117">
        <v>0.5</v>
      </c>
      <c r="L25" s="117">
        <f t="shared" si="3"/>
        <v>180</v>
      </c>
      <c r="M25" s="120">
        <f t="shared" si="4"/>
        <v>360</v>
      </c>
      <c r="N25" s="156"/>
      <c r="O25" s="90"/>
      <c r="P25" s="68">
        <v>0</v>
      </c>
      <c r="Q25" s="118">
        <f t="shared" si="5"/>
        <v>0</v>
      </c>
      <c r="R25" s="113">
        <f t="shared" si="6"/>
        <v>0</v>
      </c>
      <c r="S25" s="119" cm="1">
        <f t="array" ref="S25">_xlfn.IFS(E25="Air",R25,E25="Sea",M25,E25="Air+Sea",M25+R25)</f>
        <v>360</v>
      </c>
      <c r="T25" s="240"/>
    </row>
    <row r="26" spans="1:20" ht="14.25" customHeight="1" x14ac:dyDescent="0.25">
      <c r="A26" s="1059"/>
      <c r="B26" s="716"/>
      <c r="C26" s="401"/>
      <c r="D26" s="401"/>
      <c r="E26" s="507"/>
      <c r="F26" s="401"/>
      <c r="G26" s="545"/>
      <c r="H26" s="509"/>
      <c r="I26" s="156"/>
      <c r="J26" s="124">
        <v>0.5</v>
      </c>
      <c r="K26" s="118">
        <v>0.5</v>
      </c>
      <c r="L26" s="118">
        <f t="shared" si="3"/>
        <v>0</v>
      </c>
      <c r="M26" s="125">
        <f t="shared" si="4"/>
        <v>0</v>
      </c>
      <c r="N26" s="156"/>
      <c r="O26" s="90"/>
      <c r="P26" s="68">
        <v>0</v>
      </c>
      <c r="Q26" s="118">
        <f t="shared" si="5"/>
        <v>0</v>
      </c>
      <c r="R26" s="113">
        <f t="shared" si="6"/>
        <v>0</v>
      </c>
      <c r="S26" s="126" t="e" cm="1">
        <f t="array" ref="S26">_xlfn.IFS(E26="Air",R26,E26="Sea",M26,E26="Air+Sea",M26+R26)</f>
        <v>#N/A</v>
      </c>
      <c r="T26" s="240"/>
    </row>
    <row r="27" spans="1:20" ht="14.25" customHeight="1" x14ac:dyDescent="0.25">
      <c r="A27" s="1059"/>
      <c r="B27" s="716"/>
      <c r="C27" s="401"/>
      <c r="D27" s="401"/>
      <c r="E27" s="507"/>
      <c r="F27" s="401"/>
      <c r="G27" s="545"/>
      <c r="H27" s="509"/>
      <c r="I27" s="156"/>
      <c r="J27" s="124">
        <v>0.5</v>
      </c>
      <c r="K27" s="118">
        <v>0.5</v>
      </c>
      <c r="L27" s="118">
        <f t="shared" si="3"/>
        <v>0</v>
      </c>
      <c r="M27" s="125">
        <f t="shared" si="4"/>
        <v>0</v>
      </c>
      <c r="N27" s="156"/>
      <c r="O27" s="90"/>
      <c r="P27" s="68">
        <v>0</v>
      </c>
      <c r="Q27" s="118">
        <f t="shared" si="5"/>
        <v>0</v>
      </c>
      <c r="R27" s="113">
        <f t="shared" si="6"/>
        <v>0</v>
      </c>
      <c r="S27" s="126" t="e" cm="1">
        <f t="array" ref="S27">_xlfn.IFS(E27="Air",R27,E27="Sea",M27,E27="Air+Sea",M27+R27)</f>
        <v>#N/A</v>
      </c>
      <c r="T27" s="240"/>
    </row>
    <row r="28" spans="1:20" ht="14.25" customHeight="1" x14ac:dyDescent="0.25">
      <c r="A28" s="1059"/>
      <c r="B28" s="716"/>
      <c r="C28" s="401"/>
      <c r="D28" s="401"/>
      <c r="E28" s="507"/>
      <c r="F28" s="401"/>
      <c r="G28" s="545"/>
      <c r="H28" s="509"/>
      <c r="I28" s="156"/>
      <c r="J28" s="124">
        <v>0.5</v>
      </c>
      <c r="K28" s="118">
        <v>0.5</v>
      </c>
      <c r="L28" s="118">
        <f t="shared" si="3"/>
        <v>0</v>
      </c>
      <c r="M28" s="125">
        <f t="shared" si="4"/>
        <v>0</v>
      </c>
      <c r="N28" s="156"/>
      <c r="O28" s="90"/>
      <c r="P28" s="68">
        <v>0</v>
      </c>
      <c r="Q28" s="118">
        <f t="shared" si="5"/>
        <v>0</v>
      </c>
      <c r="R28" s="113">
        <f t="shared" si="6"/>
        <v>0</v>
      </c>
      <c r="S28" s="126" t="e" cm="1">
        <f t="array" ref="S28">_xlfn.IFS(E28="Air",R28,E28="Sea",M28,E28="Air+Sea",M28+R28)</f>
        <v>#N/A</v>
      </c>
      <c r="T28" s="240"/>
    </row>
    <row r="29" spans="1:20" ht="30" x14ac:dyDescent="0.25">
      <c r="A29" s="1059"/>
      <c r="B29" s="1061" t="s">
        <v>498</v>
      </c>
      <c r="C29" s="94" t="s">
        <v>183</v>
      </c>
      <c r="D29" s="94" t="s">
        <v>705</v>
      </c>
      <c r="E29" s="510" t="s">
        <v>11</v>
      </c>
      <c r="F29" s="94"/>
      <c r="G29" s="95">
        <v>60</v>
      </c>
      <c r="H29" s="506"/>
      <c r="I29" s="474"/>
      <c r="J29" s="116">
        <v>0.5</v>
      </c>
      <c r="K29" s="117">
        <v>0.5</v>
      </c>
      <c r="L29" s="117">
        <f t="shared" si="3"/>
        <v>30</v>
      </c>
      <c r="M29" s="120">
        <f t="shared" si="4"/>
        <v>60</v>
      </c>
      <c r="N29" s="156"/>
      <c r="O29" s="90"/>
      <c r="P29" s="68">
        <v>0</v>
      </c>
      <c r="Q29" s="118">
        <f t="shared" si="5"/>
        <v>0</v>
      </c>
      <c r="R29" s="113">
        <f t="shared" si="6"/>
        <v>0</v>
      </c>
      <c r="S29" s="119" cm="1">
        <f t="array" ref="S29">_xlfn.IFS(E29="Air",R29,E29="Sea",M29,E29="Air+Sea",M29+R29)</f>
        <v>60</v>
      </c>
      <c r="T29" s="240"/>
    </row>
    <row r="30" spans="1:20" x14ac:dyDescent="0.25">
      <c r="A30" s="1059"/>
      <c r="B30" s="1062"/>
      <c r="C30" s="94" t="s">
        <v>387</v>
      </c>
      <c r="D30" s="94" t="s">
        <v>205</v>
      </c>
      <c r="E30" s="510" t="s">
        <v>11</v>
      </c>
      <c r="F30" s="94"/>
      <c r="G30" s="95">
        <v>300</v>
      </c>
      <c r="H30" s="506"/>
      <c r="I30" s="474"/>
      <c r="J30" s="116">
        <v>0.5</v>
      </c>
      <c r="K30" s="117">
        <v>0.5</v>
      </c>
      <c r="L30" s="117">
        <f t="shared" si="3"/>
        <v>150</v>
      </c>
      <c r="M30" s="120">
        <f t="shared" si="4"/>
        <v>300</v>
      </c>
      <c r="N30" s="156"/>
      <c r="O30" s="90"/>
      <c r="P30" s="68">
        <v>0</v>
      </c>
      <c r="Q30" s="118">
        <f t="shared" si="5"/>
        <v>0</v>
      </c>
      <c r="R30" s="113">
        <f t="shared" si="6"/>
        <v>0</v>
      </c>
      <c r="S30" s="119" cm="1">
        <f t="array" ref="S30">_xlfn.IFS(E30="Air",R30,E30="Sea",M30,E30="Air+Sea",M30+R30)</f>
        <v>300</v>
      </c>
      <c r="T30" s="240"/>
    </row>
    <row r="31" spans="1:20" ht="26.25" customHeight="1" x14ac:dyDescent="0.25">
      <c r="A31" s="1059"/>
      <c r="B31" s="472" t="s">
        <v>706</v>
      </c>
      <c r="C31" s="94" t="s">
        <v>183</v>
      </c>
      <c r="D31" s="94" t="s">
        <v>707</v>
      </c>
      <c r="E31" s="510" t="s">
        <v>11</v>
      </c>
      <c r="F31" s="94"/>
      <c r="G31" s="95">
        <v>70</v>
      </c>
      <c r="H31" s="506"/>
      <c r="I31" s="474"/>
      <c r="J31" s="116">
        <v>0.5</v>
      </c>
      <c r="K31" s="117">
        <v>0.5</v>
      </c>
      <c r="L31" s="117">
        <f t="shared" si="3"/>
        <v>35</v>
      </c>
      <c r="M31" s="120">
        <f t="shared" si="4"/>
        <v>70</v>
      </c>
      <c r="N31" s="156"/>
      <c r="O31" s="90"/>
      <c r="P31" s="68">
        <v>0</v>
      </c>
      <c r="Q31" s="118">
        <f t="shared" si="5"/>
        <v>0</v>
      </c>
      <c r="R31" s="113">
        <f t="shared" si="6"/>
        <v>0</v>
      </c>
      <c r="S31" s="119" cm="1">
        <f t="array" ref="S31">_xlfn.IFS(E31="Air",R31,E31="Sea",M31,E31="Air+Sea",M31+R31)</f>
        <v>70</v>
      </c>
      <c r="T31" s="240"/>
    </row>
    <row r="32" spans="1:20" ht="18" customHeight="1" x14ac:dyDescent="0.25">
      <c r="A32" s="1059"/>
      <c r="B32" s="716" t="s">
        <v>126</v>
      </c>
      <c r="C32" s="401" t="s">
        <v>311</v>
      </c>
      <c r="D32" s="401" t="s">
        <v>127</v>
      </c>
      <c r="E32" s="507"/>
      <c r="F32" s="401"/>
      <c r="G32" s="545"/>
      <c r="H32" s="509" t="s">
        <v>499</v>
      </c>
      <c r="I32" s="156"/>
      <c r="J32" s="124">
        <v>0.5</v>
      </c>
      <c r="K32" s="118">
        <v>0.5</v>
      </c>
      <c r="L32" s="118">
        <f t="shared" si="3"/>
        <v>0</v>
      </c>
      <c r="M32" s="125">
        <f t="shared" si="4"/>
        <v>0</v>
      </c>
      <c r="N32" s="156"/>
      <c r="O32" s="90"/>
      <c r="P32" s="68">
        <v>0</v>
      </c>
      <c r="Q32" s="118">
        <f t="shared" si="5"/>
        <v>0</v>
      </c>
      <c r="R32" s="113">
        <f t="shared" si="6"/>
        <v>0</v>
      </c>
      <c r="S32" s="126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059"/>
      <c r="B33" s="637" t="s">
        <v>500</v>
      </c>
      <c r="C33" s="99" t="s">
        <v>153</v>
      </c>
      <c r="D33" s="99" t="s">
        <v>501</v>
      </c>
      <c r="E33" s="507"/>
      <c r="F33" s="99"/>
      <c r="G33" s="100"/>
      <c r="H33" s="509"/>
      <c r="I33" s="154"/>
      <c r="J33" s="124">
        <v>0.5</v>
      </c>
      <c r="K33" s="68">
        <v>0.5</v>
      </c>
      <c r="L33" s="118">
        <f t="shared" si="3"/>
        <v>0</v>
      </c>
      <c r="M33" s="113">
        <f t="shared" si="4"/>
        <v>0</v>
      </c>
      <c r="N33" s="154"/>
      <c r="O33" s="90"/>
      <c r="P33" s="68">
        <v>0</v>
      </c>
      <c r="Q33" s="118">
        <f t="shared" si="5"/>
        <v>0</v>
      </c>
      <c r="R33" s="113">
        <f t="shared" si="6"/>
        <v>0</v>
      </c>
      <c r="S33" s="126" t="e" cm="1">
        <f t="array" ref="S33">_xlfn.IFS(E33="Air",R33,E33="Sea",M33,E33="Air+Sea",M33+R33)</f>
        <v>#N/A</v>
      </c>
      <c r="T33" s="240"/>
    </row>
    <row r="34" spans="1:20" ht="20.25" customHeight="1" x14ac:dyDescent="0.25">
      <c r="A34" s="1059"/>
      <c r="B34" s="517" t="s">
        <v>558</v>
      </c>
      <c r="C34" s="97" t="s">
        <v>387</v>
      </c>
      <c r="D34" s="97" t="s">
        <v>503</v>
      </c>
      <c r="E34" s="515" t="s">
        <v>11</v>
      </c>
      <c r="F34" s="97"/>
      <c r="G34" s="98">
        <v>360</v>
      </c>
      <c r="H34" s="516"/>
      <c r="I34" s="471">
        <v>0.5</v>
      </c>
      <c r="J34" s="65">
        <v>0.5</v>
      </c>
      <c r="K34" s="273">
        <v>0.5</v>
      </c>
      <c r="L34" s="121">
        <f t="shared" si="3"/>
        <v>180</v>
      </c>
      <c r="M34" s="123">
        <f t="shared" si="4"/>
        <v>180</v>
      </c>
      <c r="N34" s="154"/>
      <c r="O34" s="90"/>
      <c r="P34" s="68">
        <v>0</v>
      </c>
      <c r="Q34" s="118">
        <f t="shared" si="5"/>
        <v>0</v>
      </c>
      <c r="R34" s="113">
        <f t="shared" si="6"/>
        <v>0</v>
      </c>
      <c r="S34" s="127" cm="1">
        <f t="array" ref="S34">_xlfn.IFS(E34="Air",R34,E34="Sea",M34,E34="Air+Sea",M34+R34)</f>
        <v>180</v>
      </c>
      <c r="T34" s="240"/>
    </row>
    <row r="35" spans="1:20" x14ac:dyDescent="0.25">
      <c r="A35" s="1059"/>
      <c r="B35" s="472" t="s">
        <v>383</v>
      </c>
      <c r="C35" s="92" t="s">
        <v>183</v>
      </c>
      <c r="D35" s="94" t="s">
        <v>167</v>
      </c>
      <c r="E35" s="510" t="s">
        <v>11</v>
      </c>
      <c r="F35" s="94"/>
      <c r="G35" s="95">
        <v>560</v>
      </c>
      <c r="H35" s="506"/>
      <c r="I35" s="475"/>
      <c r="J35" s="116">
        <v>0.5</v>
      </c>
      <c r="K35" s="218">
        <v>0.5</v>
      </c>
      <c r="L35" s="117">
        <f t="shared" si="3"/>
        <v>280</v>
      </c>
      <c r="M35" s="112">
        <f t="shared" si="4"/>
        <v>560</v>
      </c>
      <c r="N35" s="157"/>
      <c r="O35" s="90"/>
      <c r="P35" s="68">
        <v>0</v>
      </c>
      <c r="Q35" s="118">
        <f t="shared" si="5"/>
        <v>0</v>
      </c>
      <c r="R35" s="113">
        <f t="shared" si="6"/>
        <v>0</v>
      </c>
      <c r="S35" s="119" cm="1">
        <f t="array" ref="S35">_xlfn.IFS(E35="Air",R35,E35="Sea",M35,E35="Air+Sea",M35+R35)</f>
        <v>560</v>
      </c>
      <c r="T35" s="240"/>
    </row>
    <row r="36" spans="1:20" x14ac:dyDescent="0.25">
      <c r="A36" s="1059"/>
      <c r="B36" s="1155" t="s">
        <v>152</v>
      </c>
      <c r="C36" s="99" t="s">
        <v>153</v>
      </c>
      <c r="D36" s="99" t="s">
        <v>380</v>
      </c>
      <c r="E36" s="507"/>
      <c r="F36" s="99"/>
      <c r="G36" s="100"/>
      <c r="H36" s="296"/>
      <c r="I36" s="154"/>
      <c r="J36" s="124"/>
      <c r="K36" s="118">
        <v>0.5</v>
      </c>
      <c r="L36" s="118">
        <f t="shared" si="3"/>
        <v>0</v>
      </c>
      <c r="M36" s="125">
        <f t="shared" si="4"/>
        <v>0</v>
      </c>
      <c r="N36" s="154"/>
      <c r="O36" s="90"/>
      <c r="P36" s="68">
        <v>0</v>
      </c>
      <c r="Q36" s="118">
        <f t="shared" si="5"/>
        <v>0</v>
      </c>
      <c r="R36" s="113">
        <f t="shared" si="6"/>
        <v>0</v>
      </c>
      <c r="S36" s="126" t="e" cm="1">
        <f t="array" ref="S36">_xlfn.IFS(E36="Air",R36,E36="Sea",M36,E36="Air+Sea",M36+R36)</f>
        <v>#N/A</v>
      </c>
      <c r="T36" s="240"/>
    </row>
    <row r="37" spans="1:20" x14ac:dyDescent="0.25">
      <c r="A37" s="1059"/>
      <c r="B37" s="1156"/>
      <c r="C37" s="99" t="s">
        <v>153</v>
      </c>
      <c r="D37" s="99" t="s">
        <v>154</v>
      </c>
      <c r="E37" s="507"/>
      <c r="F37" s="99"/>
      <c r="G37" s="100"/>
      <c r="H37" s="296"/>
      <c r="I37" s="154"/>
      <c r="J37" s="124"/>
      <c r="K37" s="118">
        <v>0.5</v>
      </c>
      <c r="L37" s="118">
        <f t="shared" si="3"/>
        <v>0</v>
      </c>
      <c r="M37" s="125">
        <f t="shared" si="4"/>
        <v>0</v>
      </c>
      <c r="N37" s="154"/>
      <c r="O37" s="90"/>
      <c r="P37" s="68">
        <v>0</v>
      </c>
      <c r="Q37" s="118">
        <f t="shared" si="5"/>
        <v>0</v>
      </c>
      <c r="R37" s="113">
        <f t="shared" si="6"/>
        <v>0</v>
      </c>
      <c r="S37" s="126" t="e" cm="1">
        <f t="array" ref="S37">_xlfn.IFS(E37="Air",R37,E37="Sea",M37,E37="Air+Sea",M37+R37)</f>
        <v>#N/A</v>
      </c>
      <c r="T37" s="240"/>
    </row>
    <row r="38" spans="1:20" x14ac:dyDescent="0.25">
      <c r="A38" s="1059"/>
      <c r="B38" s="399" t="s">
        <v>381</v>
      </c>
      <c r="C38" s="99"/>
      <c r="D38" s="99"/>
      <c r="E38" s="99"/>
      <c r="F38" s="99"/>
      <c r="G38" s="100"/>
      <c r="H38" s="509"/>
      <c r="I38" s="154"/>
      <c r="J38" s="101"/>
      <c r="K38" s="118">
        <v>0.5</v>
      </c>
      <c r="L38" s="118">
        <f t="shared" si="3"/>
        <v>0</v>
      </c>
      <c r="M38" s="208">
        <f t="shared" si="4"/>
        <v>0</v>
      </c>
      <c r="N38" s="154"/>
      <c r="O38" s="101"/>
      <c r="P38" s="68">
        <v>0</v>
      </c>
      <c r="Q38" s="118">
        <f t="shared" si="5"/>
        <v>0</v>
      </c>
      <c r="R38" s="113">
        <f t="shared" si="6"/>
        <v>0</v>
      </c>
      <c r="S38" s="126" t="e" cm="1">
        <f t="array" ref="S38">_xlfn.IFS(E38="Air",R38,E38="Sea",M38,E38="Air+Sea",M38+R38)</f>
        <v>#N/A</v>
      </c>
      <c r="T38" s="240"/>
    </row>
    <row r="39" spans="1:20" x14ac:dyDescent="0.25">
      <c r="A39" s="1059"/>
      <c r="B39" s="399" t="s">
        <v>384</v>
      </c>
      <c r="C39" s="99" t="s">
        <v>385</v>
      </c>
      <c r="D39" s="99" t="s">
        <v>386</v>
      </c>
      <c r="E39" s="99"/>
      <c r="F39" s="99"/>
      <c r="G39" s="100"/>
      <c r="H39" s="509"/>
      <c r="I39" s="154"/>
      <c r="J39" s="124"/>
      <c r="K39" s="118">
        <v>0.5</v>
      </c>
      <c r="L39" s="118">
        <f t="shared" si="3"/>
        <v>0</v>
      </c>
      <c r="M39" s="208">
        <f t="shared" si="4"/>
        <v>0</v>
      </c>
      <c r="N39" s="154"/>
      <c r="O39" s="90"/>
      <c r="P39" s="68">
        <v>0</v>
      </c>
      <c r="Q39" s="118">
        <f t="shared" si="5"/>
        <v>0</v>
      </c>
      <c r="R39" s="113">
        <f t="shared" si="6"/>
        <v>0</v>
      </c>
      <c r="S39" s="126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059"/>
      <c r="B40" s="1160" t="s">
        <v>208</v>
      </c>
      <c r="C40" s="401" t="s">
        <v>407</v>
      </c>
      <c r="D40" s="99" t="s">
        <v>392</v>
      </c>
      <c r="E40" s="507"/>
      <c r="F40" s="99"/>
      <c r="G40" s="100"/>
      <c r="H40" s="509" t="s">
        <v>559</v>
      </c>
      <c r="I40" s="156"/>
      <c r="J40" s="124"/>
      <c r="K40" s="118">
        <v>0.5</v>
      </c>
      <c r="L40" s="118">
        <f t="shared" si="3"/>
        <v>0</v>
      </c>
      <c r="M40" s="125">
        <f t="shared" si="4"/>
        <v>0</v>
      </c>
      <c r="N40" s="156"/>
      <c r="O40" s="90"/>
      <c r="P40" s="68">
        <v>0</v>
      </c>
      <c r="Q40" s="118">
        <f t="shared" si="5"/>
        <v>0</v>
      </c>
      <c r="R40" s="113">
        <f t="shared" si="6"/>
        <v>0</v>
      </c>
      <c r="S40" s="126" t="e" cm="1">
        <f t="array" ref="S40">_xlfn.IFS(E40="Air",R40,E40="Sea",M40,E40="Air+Sea",M40+R40)</f>
        <v>#N/A</v>
      </c>
      <c r="T40" s="240"/>
    </row>
    <row r="41" spans="1:20" x14ac:dyDescent="0.25">
      <c r="A41" s="1059"/>
      <c r="B41" s="1161"/>
      <c r="C41" s="401" t="s">
        <v>407</v>
      </c>
      <c r="D41" s="99" t="s">
        <v>211</v>
      </c>
      <c r="E41" s="507"/>
      <c r="F41" s="99"/>
      <c r="G41" s="100"/>
      <c r="H41" s="509"/>
      <c r="I41" s="156"/>
      <c r="J41" s="124"/>
      <c r="K41" s="118">
        <v>0.5</v>
      </c>
      <c r="L41" s="118">
        <f t="shared" si="3"/>
        <v>0</v>
      </c>
      <c r="M41" s="125">
        <f t="shared" si="4"/>
        <v>0</v>
      </c>
      <c r="N41" s="156"/>
      <c r="O41" s="90"/>
      <c r="P41" s="68">
        <v>0</v>
      </c>
      <c r="Q41" s="118">
        <f t="shared" si="5"/>
        <v>0</v>
      </c>
      <c r="R41" s="113">
        <f t="shared" si="6"/>
        <v>0</v>
      </c>
      <c r="S41" s="126" t="e" cm="1">
        <f t="array" ref="S41">_xlfn.IFS(E41="Air",R41,E41="Sea",M41,E41="Air+Sea",M41+R41)</f>
        <v>#N/A</v>
      </c>
      <c r="T41" s="240"/>
    </row>
    <row r="42" spans="1:20" x14ac:dyDescent="0.25">
      <c r="A42" s="1059"/>
      <c r="B42" s="472" t="s">
        <v>505</v>
      </c>
      <c r="C42" s="94" t="s">
        <v>183</v>
      </c>
      <c r="D42" s="94" t="s">
        <v>195</v>
      </c>
      <c r="E42" s="510" t="s">
        <v>11</v>
      </c>
      <c r="F42" s="94"/>
      <c r="G42" s="95">
        <v>210</v>
      </c>
      <c r="H42" s="506"/>
      <c r="I42" s="474"/>
      <c r="J42" s="116">
        <v>0.5</v>
      </c>
      <c r="K42" s="117">
        <v>0.5</v>
      </c>
      <c r="L42" s="117">
        <f t="shared" si="3"/>
        <v>105</v>
      </c>
      <c r="M42" s="120">
        <f t="shared" si="4"/>
        <v>210</v>
      </c>
      <c r="N42" s="156"/>
      <c r="O42" s="90"/>
      <c r="P42" s="68">
        <v>0</v>
      </c>
      <c r="Q42" s="118">
        <f t="shared" si="5"/>
        <v>0</v>
      </c>
      <c r="R42" s="113">
        <f t="shared" si="6"/>
        <v>0</v>
      </c>
      <c r="S42" s="119" cm="1">
        <f t="array" ref="S42">_xlfn.IFS(E42="Air",R42,E42="Sea",M42,E42="Air+Sea",M42+R42)</f>
        <v>210</v>
      </c>
      <c r="T42" s="240"/>
    </row>
    <row r="43" spans="1:20" x14ac:dyDescent="0.25">
      <c r="A43" s="1059"/>
      <c r="B43" s="1061" t="s">
        <v>190</v>
      </c>
      <c r="C43" s="94" t="s">
        <v>153</v>
      </c>
      <c r="D43" s="92" t="s">
        <v>388</v>
      </c>
      <c r="E43" s="510" t="s">
        <v>11</v>
      </c>
      <c r="F43" s="94"/>
      <c r="G43" s="95">
        <v>75</v>
      </c>
      <c r="H43" s="506"/>
      <c r="I43" s="475"/>
      <c r="J43" s="116">
        <v>0.5</v>
      </c>
      <c r="K43" s="218">
        <v>0.5</v>
      </c>
      <c r="L43" s="117">
        <f t="shared" si="3"/>
        <v>75</v>
      </c>
      <c r="M43" s="112">
        <f t="shared" si="4"/>
        <v>75</v>
      </c>
      <c r="N43" s="156"/>
      <c r="O43" s="90"/>
      <c r="P43" s="68">
        <v>0</v>
      </c>
      <c r="Q43" s="118">
        <f t="shared" si="5"/>
        <v>75</v>
      </c>
      <c r="R43" s="113">
        <f t="shared" si="6"/>
        <v>0</v>
      </c>
      <c r="S43" s="119" cm="1">
        <f t="array" ref="S43">_xlfn.IFS(E43="Air",R43,E43="Sea",M43,E43="Air+Sea",M43+R43)</f>
        <v>75</v>
      </c>
      <c r="T43" s="240"/>
    </row>
    <row r="44" spans="1:20" x14ac:dyDescent="0.25">
      <c r="A44" s="1059"/>
      <c r="B44" s="1062"/>
      <c r="C44" s="94" t="s">
        <v>153</v>
      </c>
      <c r="D44" s="94" t="s">
        <v>191</v>
      </c>
      <c r="E44" s="510" t="s">
        <v>11</v>
      </c>
      <c r="F44" s="94"/>
      <c r="G44" s="95">
        <v>60</v>
      </c>
      <c r="H44" s="506" t="s">
        <v>506</v>
      </c>
      <c r="I44" s="475">
        <v>0.5</v>
      </c>
      <c r="J44" s="116">
        <v>0.5</v>
      </c>
      <c r="K44" s="117">
        <v>0.5</v>
      </c>
      <c r="L44" s="117">
        <f t="shared" si="3"/>
        <v>60</v>
      </c>
      <c r="M44" s="120">
        <f t="shared" si="4"/>
        <v>30</v>
      </c>
      <c r="N44" s="156"/>
      <c r="O44" s="90"/>
      <c r="P44" s="68">
        <v>0</v>
      </c>
      <c r="Q44" s="118">
        <f t="shared" si="5"/>
        <v>60</v>
      </c>
      <c r="R44" s="113">
        <f t="shared" si="6"/>
        <v>0</v>
      </c>
      <c r="S44" s="119" cm="1">
        <f t="array" ref="S44">_xlfn.IFS(E44="Air",R44,E44="Sea",M44,E44="Air+Sea",M44+R44)</f>
        <v>30</v>
      </c>
      <c r="T44" s="240"/>
    </row>
    <row r="45" spans="1:20" x14ac:dyDescent="0.25">
      <c r="A45" s="1059"/>
      <c r="B45" s="399" t="s">
        <v>389</v>
      </c>
      <c r="C45" s="99" t="s">
        <v>390</v>
      </c>
      <c r="D45" s="99" t="s">
        <v>386</v>
      </c>
      <c r="E45" s="99"/>
      <c r="F45" s="99"/>
      <c r="G45" s="100"/>
      <c r="H45" s="509"/>
      <c r="I45" s="154"/>
      <c r="J45" s="124"/>
      <c r="K45" s="118">
        <v>0.5</v>
      </c>
      <c r="L45" s="118">
        <f t="shared" si="3"/>
        <v>0</v>
      </c>
      <c r="M45" s="208">
        <f t="shared" si="4"/>
        <v>0</v>
      </c>
      <c r="N45" s="154"/>
      <c r="O45" s="90"/>
      <c r="P45" s="68">
        <v>0</v>
      </c>
      <c r="Q45" s="118">
        <f t="shared" si="5"/>
        <v>0</v>
      </c>
      <c r="R45" s="113">
        <f t="shared" si="6"/>
        <v>0</v>
      </c>
      <c r="S45" s="126" t="e" cm="1">
        <f t="array" ref="S45">_xlfn.IFS(E45="Air",R45,E45="Sea",M45,E45="Air+Sea",M45+R45)</f>
        <v>#N/A</v>
      </c>
      <c r="T45" s="240"/>
    </row>
    <row r="46" spans="1:20" x14ac:dyDescent="0.25">
      <c r="A46" s="1059"/>
      <c r="B46" s="399" t="s">
        <v>381</v>
      </c>
      <c r="C46" s="99"/>
      <c r="D46" s="99"/>
      <c r="E46" s="99"/>
      <c r="F46" s="99"/>
      <c r="G46" s="100"/>
      <c r="H46" s="509"/>
      <c r="I46" s="154"/>
      <c r="J46" s="124"/>
      <c r="K46" s="118">
        <v>0.5</v>
      </c>
      <c r="L46" s="118">
        <f t="shared" si="3"/>
        <v>0</v>
      </c>
      <c r="M46" s="208">
        <f t="shared" si="4"/>
        <v>0</v>
      </c>
      <c r="N46" s="154"/>
      <c r="O46" s="90"/>
      <c r="P46" s="68">
        <v>0</v>
      </c>
      <c r="Q46" s="118">
        <f t="shared" si="5"/>
        <v>0</v>
      </c>
      <c r="R46" s="113">
        <f t="shared" si="6"/>
        <v>0</v>
      </c>
      <c r="S46" s="126" t="e" cm="1">
        <f t="array" ref="S46">_xlfn.IFS(E46="Air",R46,E46="Sea",M46,E46="Air+Sea",M46+R46)</f>
        <v>#N/A</v>
      </c>
      <c r="T46" s="240"/>
    </row>
    <row r="47" spans="1:20" x14ac:dyDescent="0.25">
      <c r="A47" s="1059"/>
      <c r="B47" s="1061" t="s">
        <v>216</v>
      </c>
      <c r="C47" s="94" t="s">
        <v>183</v>
      </c>
      <c r="D47" s="94" t="s">
        <v>394</v>
      </c>
      <c r="E47" s="510" t="s">
        <v>11</v>
      </c>
      <c r="F47" s="94"/>
      <c r="G47" s="95">
        <v>25</v>
      </c>
      <c r="H47" s="506"/>
      <c r="I47" s="474"/>
      <c r="J47" s="116">
        <v>0.5</v>
      </c>
      <c r="K47" s="117">
        <v>0.5</v>
      </c>
      <c r="L47" s="117">
        <f t="shared" si="3"/>
        <v>12.5</v>
      </c>
      <c r="M47" s="120">
        <f t="shared" si="4"/>
        <v>25</v>
      </c>
      <c r="N47" s="156"/>
      <c r="O47" s="90"/>
      <c r="P47" s="68">
        <v>0</v>
      </c>
      <c r="Q47" s="118">
        <f t="shared" si="5"/>
        <v>0</v>
      </c>
      <c r="R47" s="113">
        <f t="shared" si="6"/>
        <v>0</v>
      </c>
      <c r="S47" s="119" cm="1">
        <f t="array" ref="S47">_xlfn.IFS(E47="Air",R47,E47="Sea",M47,E47="Air+Sea",M47+R47)</f>
        <v>25</v>
      </c>
      <c r="T47" s="240"/>
    </row>
    <row r="48" spans="1:20" ht="31.5" customHeight="1" thickBot="1" x14ac:dyDescent="0.3">
      <c r="A48" s="1060"/>
      <c r="B48" s="1062"/>
      <c r="C48" s="94" t="s">
        <v>183</v>
      </c>
      <c r="D48" s="94" t="s">
        <v>217</v>
      </c>
      <c r="E48" s="510" t="s">
        <v>11</v>
      </c>
      <c r="F48" s="94"/>
      <c r="G48" s="95">
        <v>420</v>
      </c>
      <c r="H48" s="506" t="s">
        <v>507</v>
      </c>
      <c r="I48" s="474"/>
      <c r="J48" s="116">
        <v>0.5</v>
      </c>
      <c r="K48" s="117">
        <v>0.5</v>
      </c>
      <c r="L48" s="117">
        <f t="shared" si="3"/>
        <v>210</v>
      </c>
      <c r="M48" s="120">
        <f t="shared" si="4"/>
        <v>420</v>
      </c>
      <c r="N48" s="156"/>
      <c r="O48" s="90"/>
      <c r="P48" s="68">
        <v>0</v>
      </c>
      <c r="Q48" s="118">
        <f t="shared" si="5"/>
        <v>0</v>
      </c>
      <c r="R48" s="113">
        <f t="shared" si="6"/>
        <v>0</v>
      </c>
      <c r="S48" s="119" cm="1">
        <f t="array" ref="S48">_xlfn.IFS(E48="Air",R48,E48="Sea",M48,E48="Air+Sea",M48+R48)</f>
        <v>420</v>
      </c>
      <c r="T48" s="240"/>
    </row>
    <row r="49" spans="1:20" ht="45.75" customHeight="1" x14ac:dyDescent="0.25">
      <c r="A49" s="1058" t="s">
        <v>395</v>
      </c>
      <c r="B49" s="479" t="s">
        <v>710</v>
      </c>
      <c r="C49" s="102" t="s">
        <v>711</v>
      </c>
      <c r="D49" s="102" t="s">
        <v>712</v>
      </c>
      <c r="E49" s="515" t="s">
        <v>11</v>
      </c>
      <c r="F49" s="102"/>
      <c r="G49" s="96">
        <v>240</v>
      </c>
      <c r="H49" s="516"/>
      <c r="I49" s="478"/>
      <c r="J49" s="65">
        <v>0.5</v>
      </c>
      <c r="K49" s="121">
        <v>0.5</v>
      </c>
      <c r="L49" s="121">
        <f t="shared" si="3"/>
        <v>120</v>
      </c>
      <c r="M49" s="122">
        <f t="shared" si="4"/>
        <v>240</v>
      </c>
      <c r="N49" s="156"/>
      <c r="O49" s="90"/>
      <c r="P49" s="68">
        <v>0</v>
      </c>
      <c r="Q49" s="118">
        <f t="shared" si="5"/>
        <v>0</v>
      </c>
      <c r="R49" s="113">
        <f t="shared" si="6"/>
        <v>0</v>
      </c>
      <c r="S49" s="127" cm="1">
        <f t="array" ref="S49">_xlfn.IFS(E49="Air",R49,E49="Sea",M49,E49="Air+Sea",M49+R49)</f>
        <v>240</v>
      </c>
      <c r="T49" s="240"/>
    </row>
    <row r="50" spans="1:20" x14ac:dyDescent="0.25">
      <c r="A50" s="1059"/>
      <c r="B50" s="472"/>
      <c r="C50" s="94" t="s">
        <v>225</v>
      </c>
      <c r="D50" s="94" t="s">
        <v>511</v>
      </c>
      <c r="E50" s="510" t="s">
        <v>11</v>
      </c>
      <c r="F50" s="94"/>
      <c r="G50" s="95">
        <v>60</v>
      </c>
      <c r="H50" s="506"/>
      <c r="I50" s="474">
        <v>0.5</v>
      </c>
      <c r="J50" s="116">
        <v>0.5</v>
      </c>
      <c r="K50" s="117">
        <v>0.5</v>
      </c>
      <c r="L50" s="117">
        <f t="shared" si="3"/>
        <v>30</v>
      </c>
      <c r="M50" s="120">
        <f t="shared" si="4"/>
        <v>30</v>
      </c>
      <c r="N50" s="156"/>
      <c r="O50" s="90"/>
      <c r="P50" s="68">
        <v>0</v>
      </c>
      <c r="Q50" s="118">
        <f t="shared" si="5"/>
        <v>0</v>
      </c>
      <c r="R50" s="113">
        <f t="shared" si="6"/>
        <v>0</v>
      </c>
      <c r="S50" s="119" cm="1">
        <f t="array" ref="S50">_xlfn.IFS(E50="Air",R50,E50="Sea",M50,E50="Air+Sea",M50+R50)</f>
        <v>30</v>
      </c>
      <c r="T50" s="240"/>
    </row>
    <row r="51" spans="1:20" ht="45" x14ac:dyDescent="0.25">
      <c r="A51" s="1059"/>
      <c r="B51" s="472" t="s">
        <v>396</v>
      </c>
      <c r="C51" s="94" t="s">
        <v>183</v>
      </c>
      <c r="D51" s="94" t="s">
        <v>229</v>
      </c>
      <c r="E51" s="510" t="s">
        <v>11</v>
      </c>
      <c r="F51" s="94"/>
      <c r="G51" s="95">
        <v>150</v>
      </c>
      <c r="H51" s="506" t="s">
        <v>563</v>
      </c>
      <c r="I51" s="474"/>
      <c r="J51" s="116">
        <v>1.5</v>
      </c>
      <c r="K51" s="117">
        <v>0.5</v>
      </c>
      <c r="L51" s="117">
        <f t="shared" si="3"/>
        <v>225</v>
      </c>
      <c r="M51" s="120">
        <f t="shared" si="4"/>
        <v>450</v>
      </c>
      <c r="N51" s="156"/>
      <c r="O51" s="90"/>
      <c r="P51" s="68">
        <v>0</v>
      </c>
      <c r="Q51" s="118">
        <f t="shared" si="5"/>
        <v>0</v>
      </c>
      <c r="R51" s="113">
        <f t="shared" si="6"/>
        <v>0</v>
      </c>
      <c r="S51" s="119" cm="1">
        <f t="array" ref="S51">_xlfn.IFS(E51="Air",R51,E51="Sea",M51,E51="Air+Sea",M51+R51)</f>
        <v>450</v>
      </c>
      <c r="T51" s="240"/>
    </row>
    <row r="52" spans="1:20" ht="30" x14ac:dyDescent="0.25">
      <c r="A52" s="1059"/>
      <c r="B52" s="472" t="s">
        <v>232</v>
      </c>
      <c r="C52" s="94" t="s">
        <v>183</v>
      </c>
      <c r="D52" s="94" t="s">
        <v>232</v>
      </c>
      <c r="E52" s="510" t="s">
        <v>11</v>
      </c>
      <c r="F52" s="94"/>
      <c r="G52" s="95">
        <v>210</v>
      </c>
      <c r="H52" s="506" t="s">
        <v>734</v>
      </c>
      <c r="I52" s="474"/>
      <c r="J52" s="116">
        <v>0.5</v>
      </c>
      <c r="K52" s="117">
        <v>0.5</v>
      </c>
      <c r="L52" s="117">
        <f t="shared" si="3"/>
        <v>105</v>
      </c>
      <c r="M52" s="120">
        <f t="shared" si="4"/>
        <v>210</v>
      </c>
      <c r="N52" s="156"/>
      <c r="O52" s="90"/>
      <c r="P52" s="68">
        <v>0</v>
      </c>
      <c r="Q52" s="118">
        <f t="shared" si="5"/>
        <v>0</v>
      </c>
      <c r="R52" s="113">
        <f t="shared" si="6"/>
        <v>0</v>
      </c>
      <c r="S52" s="119" cm="1">
        <f t="array" ref="S52">_xlfn.IFS(E52="Air",R52,E52="Sea",M52,E52="Air+Sea",M52+R52)</f>
        <v>210</v>
      </c>
      <c r="T52" s="240"/>
    </row>
    <row r="53" spans="1:20" x14ac:dyDescent="0.25">
      <c r="A53" s="1059"/>
      <c r="B53" s="394"/>
      <c r="C53" s="97" t="s">
        <v>225</v>
      </c>
      <c r="D53" s="97" t="s">
        <v>524</v>
      </c>
      <c r="E53" s="515" t="s">
        <v>11</v>
      </c>
      <c r="F53" s="97"/>
      <c r="G53" s="98">
        <v>60</v>
      </c>
      <c r="H53" s="516" t="s">
        <v>525</v>
      </c>
      <c r="I53" s="471">
        <v>0.5</v>
      </c>
      <c r="J53" s="65">
        <v>0.5</v>
      </c>
      <c r="K53" s="121">
        <v>0.5</v>
      </c>
      <c r="L53" s="121">
        <f t="shared" si="3"/>
        <v>30</v>
      </c>
      <c r="M53" s="122">
        <f t="shared" si="4"/>
        <v>30</v>
      </c>
      <c r="N53" s="154"/>
      <c r="O53" s="90"/>
      <c r="P53" s="68">
        <v>0</v>
      </c>
      <c r="Q53" s="118">
        <f t="shared" si="5"/>
        <v>0</v>
      </c>
      <c r="R53" s="113">
        <f t="shared" si="6"/>
        <v>0</v>
      </c>
      <c r="S53" s="127" cm="1">
        <f t="array" ref="S53">_xlfn.IFS(E53="Air",R53,E53="Sea",M53,E53="Air+Sea",M53+R53)</f>
        <v>30</v>
      </c>
      <c r="T53" s="240"/>
    </row>
    <row r="54" spans="1:20" x14ac:dyDescent="0.25">
      <c r="A54" s="1059"/>
      <c r="B54" s="472" t="s">
        <v>265</v>
      </c>
      <c r="C54" s="94" t="s">
        <v>266</v>
      </c>
      <c r="D54" s="94" t="s">
        <v>265</v>
      </c>
      <c r="E54" s="510" t="s">
        <v>11</v>
      </c>
      <c r="F54" s="94"/>
      <c r="G54" s="95">
        <v>60</v>
      </c>
      <c r="H54" s="506"/>
      <c r="I54" s="474"/>
      <c r="J54" s="116">
        <v>0.5</v>
      </c>
      <c r="K54" s="117">
        <v>0.5</v>
      </c>
      <c r="L54" s="117">
        <f t="shared" si="3"/>
        <v>30</v>
      </c>
      <c r="M54" s="120">
        <f t="shared" si="4"/>
        <v>60</v>
      </c>
      <c r="N54" s="156"/>
      <c r="O54" s="90"/>
      <c r="P54" s="68">
        <v>0</v>
      </c>
      <c r="Q54" s="118">
        <f t="shared" si="5"/>
        <v>0</v>
      </c>
      <c r="R54" s="113">
        <f t="shared" si="6"/>
        <v>0</v>
      </c>
      <c r="S54" s="119" cm="1">
        <f t="array" ref="S54">_xlfn.IFS(E54="Air",R54,E54="Sea",M54,E54="Air+Sea",M54+R54)</f>
        <v>60</v>
      </c>
      <c r="T54" s="240"/>
    </row>
    <row r="55" spans="1:20" x14ac:dyDescent="0.25">
      <c r="A55" s="1059"/>
      <c r="B55" s="472" t="s">
        <v>337</v>
      </c>
      <c r="C55" s="94" t="s">
        <v>183</v>
      </c>
      <c r="D55" s="94" t="s">
        <v>338</v>
      </c>
      <c r="E55" s="510" t="s">
        <v>11</v>
      </c>
      <c r="F55" s="94"/>
      <c r="G55" s="95">
        <v>205</v>
      </c>
      <c r="H55" s="506"/>
      <c r="I55" s="474"/>
      <c r="J55" s="116">
        <v>0.5</v>
      </c>
      <c r="K55" s="117">
        <v>0.5</v>
      </c>
      <c r="L55" s="117">
        <f t="shared" si="3"/>
        <v>102.5</v>
      </c>
      <c r="M55" s="120">
        <f t="shared" si="4"/>
        <v>205</v>
      </c>
      <c r="N55" s="156"/>
      <c r="O55" s="90"/>
      <c r="P55" s="68">
        <v>0</v>
      </c>
      <c r="Q55" s="118">
        <f t="shared" si="5"/>
        <v>0</v>
      </c>
      <c r="R55" s="113">
        <f t="shared" si="6"/>
        <v>0</v>
      </c>
      <c r="S55" s="119" cm="1">
        <f t="array" ref="S55">_xlfn.IFS(E55="Air",R55,E55="Sea",M55,E55="Air+Sea",M55+R55)</f>
        <v>205</v>
      </c>
      <c r="T55" s="240"/>
    </row>
    <row r="56" spans="1:20" x14ac:dyDescent="0.25">
      <c r="A56" s="1059"/>
      <c r="B56" s="399" t="s">
        <v>240</v>
      </c>
      <c r="C56" s="99" t="s">
        <v>241</v>
      </c>
      <c r="D56" s="99" t="s">
        <v>240</v>
      </c>
      <c r="E56" s="99"/>
      <c r="F56" s="99"/>
      <c r="G56" s="100"/>
      <c r="H56" s="509"/>
      <c r="I56" s="154"/>
      <c r="J56" s="124"/>
      <c r="K56" s="118">
        <v>0.5</v>
      </c>
      <c r="L56" s="118">
        <f t="shared" si="3"/>
        <v>0</v>
      </c>
      <c r="M56" s="208">
        <f t="shared" si="4"/>
        <v>0</v>
      </c>
      <c r="N56" s="154"/>
      <c r="O56" s="90"/>
      <c r="P56" s="68">
        <v>0</v>
      </c>
      <c r="Q56" s="118">
        <f t="shared" si="5"/>
        <v>0</v>
      </c>
      <c r="R56" s="113">
        <f t="shared" si="6"/>
        <v>0</v>
      </c>
      <c r="S56" s="126" t="e" cm="1">
        <f t="array" ref="S56">_xlfn.IFS(E56="Air",R56,E56="Sea",M56,E56="Air+Sea",M56+R56)</f>
        <v>#N/A</v>
      </c>
      <c r="T56" s="240"/>
    </row>
    <row r="57" spans="1:20" x14ac:dyDescent="0.25">
      <c r="A57" s="1059"/>
      <c r="B57" s="472" t="s">
        <v>253</v>
      </c>
      <c r="C57" s="94" t="s">
        <v>183</v>
      </c>
      <c r="D57" s="94" t="s">
        <v>253</v>
      </c>
      <c r="E57" s="510" t="s">
        <v>11</v>
      </c>
      <c r="F57" s="94"/>
      <c r="G57" s="95">
        <v>55</v>
      </c>
      <c r="H57" s="506"/>
      <c r="I57" s="474"/>
      <c r="J57" s="116">
        <v>0.5</v>
      </c>
      <c r="K57" s="117">
        <v>0.5</v>
      </c>
      <c r="L57" s="117">
        <f t="shared" si="3"/>
        <v>27.5</v>
      </c>
      <c r="M57" s="120">
        <f t="shared" si="4"/>
        <v>55</v>
      </c>
      <c r="N57" s="156"/>
      <c r="O57" s="90"/>
      <c r="P57" s="68">
        <v>0</v>
      </c>
      <c r="Q57" s="118">
        <f t="shared" si="5"/>
        <v>0</v>
      </c>
      <c r="R57" s="113">
        <f t="shared" si="6"/>
        <v>0</v>
      </c>
      <c r="S57" s="119" cm="1">
        <f t="array" ref="S57">_xlfn.IFS(E57="Air",R57,E57="Sea",M57,E57="Air+Sea",M57+R57)</f>
        <v>55</v>
      </c>
      <c r="T57" s="240"/>
    </row>
    <row r="58" spans="1:20" x14ac:dyDescent="0.25">
      <c r="A58" s="1059"/>
      <c r="B58" s="1061" t="s">
        <v>258</v>
      </c>
      <c r="C58" s="94" t="s">
        <v>183</v>
      </c>
      <c r="D58" s="94" t="s">
        <v>397</v>
      </c>
      <c r="E58" s="510" t="s">
        <v>11</v>
      </c>
      <c r="F58" s="94"/>
      <c r="G58" s="95">
        <v>30</v>
      </c>
      <c r="H58" s="506"/>
      <c r="I58" s="474"/>
      <c r="J58" s="116">
        <v>0.5</v>
      </c>
      <c r="K58" s="117">
        <v>0.5</v>
      </c>
      <c r="L58" s="117">
        <f t="shared" si="3"/>
        <v>15</v>
      </c>
      <c r="M58" s="120">
        <f t="shared" si="4"/>
        <v>30</v>
      </c>
      <c r="N58" s="156"/>
      <c r="O58" s="90"/>
      <c r="P58" s="68">
        <v>0</v>
      </c>
      <c r="Q58" s="118">
        <f t="shared" si="5"/>
        <v>0</v>
      </c>
      <c r="R58" s="113">
        <f t="shared" si="6"/>
        <v>0</v>
      </c>
      <c r="S58" s="119" cm="1">
        <f t="array" ref="S58">_xlfn.IFS(E58="Air",R58,E58="Sea",M58,E58="Air+Sea",M58+R58)</f>
        <v>30</v>
      </c>
      <c r="T58" s="240"/>
    </row>
    <row r="59" spans="1:20" x14ac:dyDescent="0.25">
      <c r="A59" s="1059"/>
      <c r="B59" s="1062"/>
      <c r="C59" s="94" t="s">
        <v>183</v>
      </c>
      <c r="D59" s="94" t="s">
        <v>258</v>
      </c>
      <c r="E59" s="510" t="s">
        <v>11</v>
      </c>
      <c r="F59" s="94"/>
      <c r="G59" s="95">
        <v>90</v>
      </c>
      <c r="H59" s="506"/>
      <c r="I59" s="474"/>
      <c r="J59" s="116">
        <v>0.5</v>
      </c>
      <c r="K59" s="117">
        <v>0.5</v>
      </c>
      <c r="L59" s="117">
        <f t="shared" si="3"/>
        <v>45</v>
      </c>
      <c r="M59" s="120">
        <f t="shared" si="4"/>
        <v>90</v>
      </c>
      <c r="N59" s="156"/>
      <c r="O59" s="90"/>
      <c r="P59" s="68">
        <v>0</v>
      </c>
      <c r="Q59" s="118">
        <f t="shared" si="5"/>
        <v>0</v>
      </c>
      <c r="R59" s="113">
        <f t="shared" si="6"/>
        <v>0</v>
      </c>
      <c r="S59" s="119" cm="1">
        <f t="array" ref="S59">_xlfn.IFS(E59="Air",R59,E59="Sea",M59,E59="Air+Sea",M59+R59)</f>
        <v>90</v>
      </c>
      <c r="T59" s="240"/>
    </row>
    <row r="60" spans="1:20" ht="30" x14ac:dyDescent="0.25">
      <c r="A60" s="1059"/>
      <c r="B60" s="472" t="s">
        <v>530</v>
      </c>
      <c r="C60" s="94" t="s">
        <v>183</v>
      </c>
      <c r="D60" s="94" t="s">
        <v>530</v>
      </c>
      <c r="E60" s="510" t="s">
        <v>11</v>
      </c>
      <c r="F60" s="94"/>
      <c r="G60" s="95">
        <v>115</v>
      </c>
      <c r="H60" s="506"/>
      <c r="I60" s="474"/>
      <c r="J60" s="116">
        <v>0.5</v>
      </c>
      <c r="K60" s="117">
        <v>0.5</v>
      </c>
      <c r="L60" s="117">
        <f t="shared" si="3"/>
        <v>57.5</v>
      </c>
      <c r="M60" s="120">
        <f t="shared" si="4"/>
        <v>115</v>
      </c>
      <c r="N60" s="156"/>
      <c r="O60" s="90"/>
      <c r="P60" s="68">
        <v>0</v>
      </c>
      <c r="Q60" s="118">
        <f t="shared" si="5"/>
        <v>0</v>
      </c>
      <c r="R60" s="113">
        <f t="shared" si="6"/>
        <v>0</v>
      </c>
      <c r="S60" s="119" cm="1">
        <f t="array" ref="S60">_xlfn.IFS(E60="Air",R60,E60="Sea",M60,E60="Air+Sea",M60+R60)</f>
        <v>115</v>
      </c>
      <c r="T60" s="240"/>
    </row>
    <row r="61" spans="1:20" x14ac:dyDescent="0.25">
      <c r="A61" s="1059"/>
      <c r="B61" s="399" t="s">
        <v>399</v>
      </c>
      <c r="C61" s="99" t="s">
        <v>400</v>
      </c>
      <c r="D61" s="99" t="s">
        <v>386</v>
      </c>
      <c r="E61" s="99"/>
      <c r="F61" s="99"/>
      <c r="G61" s="100"/>
      <c r="H61" s="509"/>
      <c r="I61" s="154"/>
      <c r="J61" s="124"/>
      <c r="K61" s="118">
        <v>0.5</v>
      </c>
      <c r="L61" s="118">
        <f t="shared" si="3"/>
        <v>0</v>
      </c>
      <c r="M61" s="208">
        <f t="shared" si="4"/>
        <v>0</v>
      </c>
      <c r="N61" s="154"/>
      <c r="O61" s="90"/>
      <c r="P61" s="68">
        <v>0</v>
      </c>
      <c r="Q61" s="118">
        <f t="shared" si="5"/>
        <v>0</v>
      </c>
      <c r="R61" s="113">
        <f t="shared" si="6"/>
        <v>0</v>
      </c>
      <c r="S61" s="126" t="e" cm="1">
        <f t="array" ref="S61">_xlfn.IFS(E61="Air",R61,E61="Sea",M61,E61="Air+Sea",M61+R61)</f>
        <v>#N/A</v>
      </c>
      <c r="T61" s="240"/>
    </row>
    <row r="62" spans="1:20" x14ac:dyDescent="0.25">
      <c r="A62" s="1059"/>
      <c r="B62" s="399" t="s">
        <v>401</v>
      </c>
      <c r="C62" s="99" t="s">
        <v>183</v>
      </c>
      <c r="D62" s="99" t="s">
        <v>386</v>
      </c>
      <c r="E62" s="99"/>
      <c r="F62" s="99"/>
      <c r="G62" s="100"/>
      <c r="H62" s="509"/>
      <c r="I62" s="154"/>
      <c r="J62" s="124"/>
      <c r="K62" s="118">
        <v>0.5</v>
      </c>
      <c r="L62" s="118">
        <f t="shared" si="3"/>
        <v>0</v>
      </c>
      <c r="M62" s="208">
        <f t="shared" si="4"/>
        <v>0</v>
      </c>
      <c r="N62" s="154"/>
      <c r="O62" s="90"/>
      <c r="P62" s="68">
        <v>0</v>
      </c>
      <c r="Q62" s="118">
        <f t="shared" si="5"/>
        <v>0</v>
      </c>
      <c r="R62" s="113">
        <f t="shared" si="6"/>
        <v>0</v>
      </c>
      <c r="S62" s="126" t="e" cm="1">
        <f t="array" ref="S62">_xlfn.IFS(E62="Air",R62,E62="Sea",M62,E62="Air+Sea",M62+R62)</f>
        <v>#N/A</v>
      </c>
      <c r="T62" s="240"/>
    </row>
    <row r="63" spans="1:20" x14ac:dyDescent="0.25">
      <c r="A63" s="1059"/>
      <c r="B63" s="399" t="s">
        <v>402</v>
      </c>
      <c r="C63" s="99" t="s">
        <v>153</v>
      </c>
      <c r="D63" s="99" t="s">
        <v>386</v>
      </c>
      <c r="E63" s="99"/>
      <c r="F63" s="99"/>
      <c r="G63" s="100"/>
      <c r="H63" s="509"/>
      <c r="I63" s="154"/>
      <c r="J63" s="124"/>
      <c r="K63" s="118">
        <v>0.5</v>
      </c>
      <c r="L63" s="118">
        <f t="shared" si="3"/>
        <v>0</v>
      </c>
      <c r="M63" s="208">
        <f t="shared" si="4"/>
        <v>0</v>
      </c>
      <c r="N63" s="154"/>
      <c r="O63" s="90"/>
      <c r="P63" s="68">
        <v>0</v>
      </c>
      <c r="Q63" s="118">
        <f t="shared" si="5"/>
        <v>0</v>
      </c>
      <c r="R63" s="113">
        <f t="shared" si="6"/>
        <v>0</v>
      </c>
      <c r="S63" s="126" t="e" cm="1">
        <f t="array" ref="S63">_xlfn.IFS(E63="Air",R63,E63="Sea",M63,E63="Air+Sea",M63+R63)</f>
        <v>#N/A</v>
      </c>
      <c r="T63" s="240"/>
    </row>
    <row r="64" spans="1:20" x14ac:dyDescent="0.25">
      <c r="A64" s="1059"/>
      <c r="B64" s="399" t="s">
        <v>403</v>
      </c>
      <c r="C64" s="99" t="s">
        <v>266</v>
      </c>
      <c r="D64" s="99"/>
      <c r="E64" s="99"/>
      <c r="F64" s="99"/>
      <c r="G64" s="100"/>
      <c r="H64" s="509"/>
      <c r="I64" s="154"/>
      <c r="J64" s="124"/>
      <c r="K64" s="118">
        <v>0.5</v>
      </c>
      <c r="L64" s="118">
        <f t="shared" si="3"/>
        <v>0</v>
      </c>
      <c r="M64" s="208">
        <f t="shared" si="4"/>
        <v>0</v>
      </c>
      <c r="N64" s="154"/>
      <c r="O64" s="90"/>
      <c r="P64" s="68">
        <v>0</v>
      </c>
      <c r="Q64" s="118">
        <f t="shared" si="5"/>
        <v>0</v>
      </c>
      <c r="R64" s="113">
        <f t="shared" si="6"/>
        <v>0</v>
      </c>
      <c r="S64" s="126" t="e" cm="1">
        <f t="array" ref="S64">_xlfn.IFS(E64="Air",R64,E64="Sea",M64,E64="Air+Sea",M64+R64)</f>
        <v>#N/A</v>
      </c>
      <c r="T64" s="240"/>
    </row>
    <row r="65" spans="1:20" x14ac:dyDescent="0.25">
      <c r="A65" s="1059"/>
      <c r="B65" s="1061" t="s">
        <v>269</v>
      </c>
      <c r="C65" s="94" t="s">
        <v>404</v>
      </c>
      <c r="D65" s="94" t="s">
        <v>405</v>
      </c>
      <c r="E65" s="510" t="s">
        <v>11</v>
      </c>
      <c r="F65" s="94"/>
      <c r="G65" s="95">
        <v>30</v>
      </c>
      <c r="H65" s="506"/>
      <c r="I65" s="474"/>
      <c r="J65" s="116">
        <v>0.5</v>
      </c>
      <c r="K65" s="117">
        <v>0.5</v>
      </c>
      <c r="L65" s="117">
        <f t="shared" si="3"/>
        <v>15</v>
      </c>
      <c r="M65" s="120">
        <f t="shared" si="4"/>
        <v>30</v>
      </c>
      <c r="N65" s="156"/>
      <c r="O65" s="90"/>
      <c r="P65" s="68">
        <v>0</v>
      </c>
      <c r="Q65" s="118">
        <f t="shared" si="5"/>
        <v>0</v>
      </c>
      <c r="R65" s="113">
        <f t="shared" si="6"/>
        <v>0</v>
      </c>
      <c r="S65" s="119" cm="1">
        <f t="array" ref="S65">_xlfn.IFS(E65="Air",R65,E65="Sea",M65,E65="Air+Sea",M65+R65)</f>
        <v>30</v>
      </c>
      <c r="T65" s="240"/>
    </row>
    <row r="66" spans="1:20" x14ac:dyDescent="0.25">
      <c r="A66" s="1059"/>
      <c r="B66" s="1062"/>
      <c r="C66" s="94" t="s">
        <v>404</v>
      </c>
      <c r="D66" s="94" t="s">
        <v>269</v>
      </c>
      <c r="E66" s="510" t="s">
        <v>11</v>
      </c>
      <c r="F66" s="94"/>
      <c r="G66" s="95">
        <v>130</v>
      </c>
      <c r="H66" s="506"/>
      <c r="I66" s="474"/>
      <c r="J66" s="116">
        <v>0.5</v>
      </c>
      <c r="K66" s="117">
        <v>0.5</v>
      </c>
      <c r="L66" s="117">
        <f t="shared" si="3"/>
        <v>65</v>
      </c>
      <c r="M66" s="120">
        <f t="shared" si="4"/>
        <v>130</v>
      </c>
      <c r="N66" s="156"/>
      <c r="O66" s="90"/>
      <c r="P66" s="68">
        <v>0</v>
      </c>
      <c r="Q66" s="118">
        <f t="shared" si="5"/>
        <v>0</v>
      </c>
      <c r="R66" s="113">
        <f t="shared" si="6"/>
        <v>0</v>
      </c>
      <c r="S66" s="119" cm="1">
        <f t="array" ref="S66">_xlfn.IFS(E66="Air",R66,E66="Sea",M66,E66="Air+Sea",M66+R66)</f>
        <v>130</v>
      </c>
      <c r="T66" s="240"/>
    </row>
    <row r="67" spans="1:20" ht="30" x14ac:dyDescent="0.25">
      <c r="A67" s="1059"/>
      <c r="B67" s="521" t="s">
        <v>531</v>
      </c>
      <c r="C67" s="94" t="s">
        <v>404</v>
      </c>
      <c r="D67" s="94" t="s">
        <v>531</v>
      </c>
      <c r="E67" s="510" t="s">
        <v>11</v>
      </c>
      <c r="F67" s="94"/>
      <c r="G67" s="95">
        <v>90</v>
      </c>
      <c r="H67" s="506"/>
      <c r="I67" s="474"/>
      <c r="J67" s="116">
        <v>0.5</v>
      </c>
      <c r="K67" s="117">
        <v>0.5</v>
      </c>
      <c r="L67" s="117">
        <f t="shared" si="3"/>
        <v>45</v>
      </c>
      <c r="M67" s="120">
        <f t="shared" si="4"/>
        <v>90</v>
      </c>
      <c r="N67" s="156"/>
      <c r="O67" s="90"/>
      <c r="P67" s="68">
        <v>0</v>
      </c>
      <c r="Q67" s="118">
        <f t="shared" si="5"/>
        <v>0</v>
      </c>
      <c r="R67" s="113">
        <f t="shared" si="6"/>
        <v>0</v>
      </c>
      <c r="S67" s="119" cm="1">
        <f t="array" ref="S67">_xlfn.IFS(E67="Air",R67,E67="Sea",M67,E67="Air+Sea",M67+R67)</f>
        <v>90</v>
      </c>
      <c r="T67" s="240"/>
    </row>
    <row r="68" spans="1:20" x14ac:dyDescent="0.25">
      <c r="A68" s="1059"/>
      <c r="B68" s="399" t="s">
        <v>406</v>
      </c>
      <c r="C68" s="99" t="s">
        <v>407</v>
      </c>
      <c r="D68" s="99"/>
      <c r="E68" s="99"/>
      <c r="F68" s="99"/>
      <c r="G68" s="100"/>
      <c r="H68" s="509"/>
      <c r="I68" s="154"/>
      <c r="J68" s="124"/>
      <c r="K68" s="118">
        <v>0.5</v>
      </c>
      <c r="L68" s="118">
        <f t="shared" si="3"/>
        <v>0</v>
      </c>
      <c r="M68" s="208">
        <f t="shared" si="4"/>
        <v>0</v>
      </c>
      <c r="N68" s="154"/>
      <c r="O68" s="90"/>
      <c r="P68" s="68">
        <v>0</v>
      </c>
      <c r="Q68" s="118">
        <f t="shared" si="5"/>
        <v>0</v>
      </c>
      <c r="R68" s="113">
        <f t="shared" si="6"/>
        <v>0</v>
      </c>
      <c r="S68" s="126" t="e" cm="1">
        <f t="array" ref="S68">_xlfn.IFS(E68="Air",R68,E68="Sea",M68,E68="Air+Sea",M68+R68)</f>
        <v>#N/A</v>
      </c>
      <c r="T68" s="240"/>
    </row>
    <row r="69" spans="1:20" x14ac:dyDescent="0.25">
      <c r="A69" s="1059"/>
      <c r="B69" s="472" t="s">
        <v>274</v>
      </c>
      <c r="C69" s="94" t="s">
        <v>266</v>
      </c>
      <c r="D69" s="94" t="s">
        <v>274</v>
      </c>
      <c r="E69" s="510" t="s">
        <v>11</v>
      </c>
      <c r="F69" s="94"/>
      <c r="G69" s="95">
        <v>60</v>
      </c>
      <c r="H69" s="506"/>
      <c r="I69" s="467"/>
      <c r="J69" s="116">
        <v>0.5</v>
      </c>
      <c r="K69" s="117">
        <v>0.5</v>
      </c>
      <c r="L69" s="117">
        <f t="shared" si="3"/>
        <v>30</v>
      </c>
      <c r="M69" s="120">
        <f t="shared" si="4"/>
        <v>60</v>
      </c>
      <c r="N69" s="154"/>
      <c r="O69" s="90"/>
      <c r="P69" s="68">
        <v>0</v>
      </c>
      <c r="Q69" s="118">
        <f t="shared" si="5"/>
        <v>0</v>
      </c>
      <c r="R69" s="113">
        <f t="shared" si="6"/>
        <v>0</v>
      </c>
      <c r="S69" s="119" cm="1">
        <f t="array" ref="S69">_xlfn.IFS(E69="Air",R69,E69="Sea",M69,E69="Air+Sea",M69+R69)</f>
        <v>60</v>
      </c>
      <c r="T69" s="240"/>
    </row>
    <row r="70" spans="1:20" x14ac:dyDescent="0.25">
      <c r="A70" s="1059"/>
      <c r="B70" s="1149" t="s">
        <v>532</v>
      </c>
      <c r="C70" s="775" t="s">
        <v>183</v>
      </c>
      <c r="D70" s="775" t="s">
        <v>665</v>
      </c>
      <c r="E70" s="776" t="s">
        <v>11</v>
      </c>
      <c r="F70" s="775"/>
      <c r="G70" s="96">
        <v>60</v>
      </c>
      <c r="H70" s="516"/>
      <c r="I70" s="471"/>
      <c r="J70" s="65">
        <v>0.5</v>
      </c>
      <c r="K70" s="121">
        <v>0.5</v>
      </c>
      <c r="L70" s="121">
        <f t="shared" si="3"/>
        <v>30</v>
      </c>
      <c r="M70" s="122">
        <f t="shared" si="4"/>
        <v>60</v>
      </c>
      <c r="N70" s="154"/>
      <c r="O70" s="90"/>
      <c r="P70" s="68">
        <v>0</v>
      </c>
      <c r="Q70" s="118">
        <f t="shared" si="5"/>
        <v>0</v>
      </c>
      <c r="R70" s="113">
        <f t="shared" si="6"/>
        <v>0</v>
      </c>
      <c r="S70" s="127" cm="1">
        <f t="array" ref="S70">_xlfn.IFS(E70="Air",R70,E70="Sea",M70,E70="Air+Sea",M70+R70)</f>
        <v>60</v>
      </c>
      <c r="T70" s="240"/>
    </row>
    <row r="71" spans="1:20" ht="30" x14ac:dyDescent="0.25">
      <c r="A71" s="1059"/>
      <c r="B71" s="1150"/>
      <c r="C71" s="775" t="s">
        <v>266</v>
      </c>
      <c r="D71" s="775" t="s">
        <v>534</v>
      </c>
      <c r="E71" s="776" t="s">
        <v>11</v>
      </c>
      <c r="F71" s="775"/>
      <c r="G71" s="96">
        <v>180</v>
      </c>
      <c r="H71" s="516"/>
      <c r="I71" s="471"/>
      <c r="J71" s="65">
        <v>0.5</v>
      </c>
      <c r="K71" s="121">
        <v>0.5</v>
      </c>
      <c r="L71" s="121">
        <f t="shared" si="3"/>
        <v>90</v>
      </c>
      <c r="M71" s="122">
        <f t="shared" si="4"/>
        <v>180</v>
      </c>
      <c r="N71" s="154"/>
      <c r="O71" s="90"/>
      <c r="P71" s="68">
        <v>0</v>
      </c>
      <c r="Q71" s="118">
        <f t="shared" si="5"/>
        <v>0</v>
      </c>
      <c r="R71" s="113">
        <f t="shared" si="6"/>
        <v>0</v>
      </c>
      <c r="S71" s="127" cm="1">
        <f t="array" ref="S71">_xlfn.IFS(E71="Air",R71,E71="Sea",M71,E71="Air+Sea",M71+R71)</f>
        <v>180</v>
      </c>
      <c r="T71" s="240"/>
    </row>
    <row r="72" spans="1:20" ht="60" x14ac:dyDescent="0.25">
      <c r="A72" s="1059"/>
      <c r="B72" s="1151"/>
      <c r="C72" s="775" t="s">
        <v>266</v>
      </c>
      <c r="D72" s="775" t="s">
        <v>639</v>
      </c>
      <c r="E72" s="776" t="s">
        <v>11</v>
      </c>
      <c r="F72" s="775"/>
      <c r="G72" s="96">
        <v>180</v>
      </c>
      <c r="H72" s="516"/>
      <c r="I72" s="471"/>
      <c r="J72" s="65">
        <v>0.5</v>
      </c>
      <c r="K72" s="121">
        <v>0.5</v>
      </c>
      <c r="L72" s="121">
        <f t="shared" si="3"/>
        <v>90</v>
      </c>
      <c r="M72" s="122">
        <f t="shared" si="4"/>
        <v>180</v>
      </c>
      <c r="N72" s="154"/>
      <c r="O72" s="90"/>
      <c r="P72" s="68">
        <v>0</v>
      </c>
      <c r="Q72" s="118">
        <f t="shared" si="5"/>
        <v>0</v>
      </c>
      <c r="R72" s="113">
        <f t="shared" si="6"/>
        <v>0</v>
      </c>
      <c r="S72" s="127" cm="1">
        <f t="array" ref="S72">_xlfn.IFS(E72="Air",R72,E72="Sea",M72,E72="Air+Sea",M72+R72)</f>
        <v>180</v>
      </c>
      <c r="T72" s="240"/>
    </row>
    <row r="73" spans="1:20" x14ac:dyDescent="0.25">
      <c r="A73" s="1059"/>
      <c r="B73" s="399" t="s">
        <v>408</v>
      </c>
      <c r="C73" s="99" t="s">
        <v>153</v>
      </c>
      <c r="D73" s="99" t="s">
        <v>386</v>
      </c>
      <c r="E73" s="99"/>
      <c r="F73" s="99"/>
      <c r="G73" s="100"/>
      <c r="H73" s="509"/>
      <c r="I73" s="154"/>
      <c r="J73" s="124"/>
      <c r="K73" s="118">
        <v>0.5</v>
      </c>
      <c r="L73" s="118">
        <f t="shared" si="3"/>
        <v>0</v>
      </c>
      <c r="M73" s="208">
        <f t="shared" si="4"/>
        <v>0</v>
      </c>
      <c r="N73" s="154"/>
      <c r="O73" s="90"/>
      <c r="P73" s="68">
        <v>0</v>
      </c>
      <c r="Q73" s="118">
        <f t="shared" si="5"/>
        <v>0</v>
      </c>
      <c r="R73" s="113">
        <f t="shared" si="6"/>
        <v>0</v>
      </c>
      <c r="S73" s="126" t="e" cm="1">
        <f t="array" ref="S73">_xlfn.IFS(E73="Air",R73,E73="Sea",M73,E73="Air+Sea",M73+R73)</f>
        <v>#N/A</v>
      </c>
      <c r="T73" s="240"/>
    </row>
    <row r="74" spans="1:20" ht="15.75" thickBot="1" x14ac:dyDescent="0.3">
      <c r="A74" s="1060"/>
      <c r="B74" s="399" t="s">
        <v>381</v>
      </c>
      <c r="C74" s="99"/>
      <c r="D74" s="99" t="s">
        <v>386</v>
      </c>
      <c r="E74" s="99"/>
      <c r="F74" s="99"/>
      <c r="G74" s="100"/>
      <c r="H74" s="509"/>
      <c r="I74" s="154"/>
      <c r="J74" s="124"/>
      <c r="K74" s="118">
        <v>0.5</v>
      </c>
      <c r="L74" s="118">
        <f t="shared" si="3"/>
        <v>0</v>
      </c>
      <c r="M74" s="208">
        <f t="shared" si="4"/>
        <v>0</v>
      </c>
      <c r="N74" s="154"/>
      <c r="O74" s="90"/>
      <c r="P74" s="68">
        <v>0</v>
      </c>
      <c r="Q74" s="118">
        <f t="shared" si="5"/>
        <v>0</v>
      </c>
      <c r="R74" s="113">
        <f t="shared" si="6"/>
        <v>0</v>
      </c>
      <c r="S74" s="126" t="e" cm="1">
        <f t="array" ref="S74">_xlfn.IFS(E74="Air",R74,E74="Sea",M74,E74="Air+Sea",M74+R74)</f>
        <v>#N/A</v>
      </c>
      <c r="T74" s="240"/>
    </row>
    <row r="75" spans="1:20" x14ac:dyDescent="0.25">
      <c r="A75" s="1058" t="s">
        <v>409</v>
      </c>
      <c r="B75" s="399" t="s">
        <v>289</v>
      </c>
      <c r="C75" s="99" t="s">
        <v>410</v>
      </c>
      <c r="D75" s="99" t="s">
        <v>291</v>
      </c>
      <c r="E75" s="99"/>
      <c r="F75" s="99"/>
      <c r="G75" s="100"/>
      <c r="H75" s="509"/>
      <c r="I75" s="154"/>
      <c r="J75" s="124"/>
      <c r="K75" s="118">
        <v>0.5</v>
      </c>
      <c r="L75" s="118">
        <f t="shared" si="3"/>
        <v>0</v>
      </c>
      <c r="M75" s="208">
        <f t="shared" si="4"/>
        <v>0</v>
      </c>
      <c r="N75" s="154"/>
      <c r="O75" s="90"/>
      <c r="P75" s="68">
        <v>0</v>
      </c>
      <c r="Q75" s="118">
        <f t="shared" si="5"/>
        <v>0</v>
      </c>
      <c r="R75" s="113">
        <f t="shared" si="6"/>
        <v>0</v>
      </c>
      <c r="S75" s="126" t="e" cm="1">
        <f t="array" ref="S75">_xlfn.IFS(E75="Air",R75,E75="Sea",M75,E75="Air+Sea",M75+R75)</f>
        <v>#N/A</v>
      </c>
      <c r="T75" s="240"/>
    </row>
    <row r="76" spans="1:20" x14ac:dyDescent="0.25">
      <c r="A76" s="1059"/>
      <c r="B76" s="1061" t="s">
        <v>411</v>
      </c>
      <c r="C76" s="94" t="s">
        <v>266</v>
      </c>
      <c r="D76" s="94" t="s">
        <v>412</v>
      </c>
      <c r="E76" s="510" t="s">
        <v>11</v>
      </c>
      <c r="F76" s="94"/>
      <c r="G76" s="95">
        <v>20</v>
      </c>
      <c r="H76" s="506"/>
      <c r="I76" s="474"/>
      <c r="J76" s="116">
        <v>0.5</v>
      </c>
      <c r="K76" s="117">
        <v>0.5</v>
      </c>
      <c r="L76" s="117">
        <f t="shared" si="3"/>
        <v>10</v>
      </c>
      <c r="M76" s="120">
        <f t="shared" si="4"/>
        <v>20</v>
      </c>
      <c r="N76" s="156"/>
      <c r="O76" s="90"/>
      <c r="P76" s="68">
        <v>0</v>
      </c>
      <c r="Q76" s="118">
        <f t="shared" si="5"/>
        <v>0</v>
      </c>
      <c r="R76" s="113">
        <f t="shared" si="6"/>
        <v>0</v>
      </c>
      <c r="S76" s="119" cm="1">
        <f t="array" ref="S76">_xlfn.IFS(E76="Air",R76,E76="Sea",M76,E76="Air+Sea",M76+R76)</f>
        <v>20</v>
      </c>
      <c r="T76" s="240"/>
    </row>
    <row r="77" spans="1:20" x14ac:dyDescent="0.25">
      <c r="A77" s="1059"/>
      <c r="B77" s="1062"/>
      <c r="C77" s="94" t="s">
        <v>266</v>
      </c>
      <c r="D77" s="94" t="s">
        <v>306</v>
      </c>
      <c r="E77" s="510" t="s">
        <v>11</v>
      </c>
      <c r="F77" s="94"/>
      <c r="G77" s="95">
        <v>140</v>
      </c>
      <c r="H77" s="506"/>
      <c r="I77" s="474"/>
      <c r="J77" s="116">
        <v>0.5</v>
      </c>
      <c r="K77" s="117">
        <v>0.5</v>
      </c>
      <c r="L77" s="117">
        <f t="shared" si="3"/>
        <v>70</v>
      </c>
      <c r="M77" s="120">
        <f t="shared" si="4"/>
        <v>140</v>
      </c>
      <c r="N77" s="156"/>
      <c r="O77" s="90"/>
      <c r="P77" s="68">
        <v>0</v>
      </c>
      <c r="Q77" s="118">
        <f t="shared" si="5"/>
        <v>0</v>
      </c>
      <c r="R77" s="113">
        <f t="shared" si="6"/>
        <v>0</v>
      </c>
      <c r="S77" s="119" cm="1">
        <f t="array" ref="S77">_xlfn.IFS(E77="Air",R77,E77="Sea",M77,E77="Air+Sea",M77+R77)</f>
        <v>140</v>
      </c>
      <c r="T77" s="240"/>
    </row>
    <row r="78" spans="1:20" ht="14.25" customHeight="1" thickBot="1" x14ac:dyDescent="0.3">
      <c r="A78" s="1060"/>
      <c r="B78" s="399" t="s">
        <v>381</v>
      </c>
      <c r="C78" s="99"/>
      <c r="D78" s="99"/>
      <c r="E78" s="99"/>
      <c r="F78" s="99"/>
      <c r="G78" s="100"/>
      <c r="H78" s="509"/>
      <c r="I78" s="154"/>
      <c r="J78" s="124"/>
      <c r="K78" s="118">
        <v>0.5</v>
      </c>
      <c r="L78" s="118">
        <f t="shared" ref="L78:L94" si="7">IF(C78="APLL BK",G78,G78*J78)</f>
        <v>0</v>
      </c>
      <c r="M78" s="208">
        <f t="shared" ref="M78:M94" si="8">IFERROR(IF(OR(E78="Sea",E78="Air+Sea"),IF(C78="APLL BK",G78*IF(I78="",1,I78),L78/K78*IF(I78="",1,I78)),0),0)</f>
        <v>0</v>
      </c>
      <c r="N78" s="154"/>
      <c r="O78" s="90"/>
      <c r="P78" s="68">
        <v>0</v>
      </c>
      <c r="Q78" s="91">
        <f t="shared" ref="Q78:Q94" si="9">IF(C78="APLL BK",G78,G78*O78)</f>
        <v>0</v>
      </c>
      <c r="R78" s="131">
        <f t="shared" ref="R78:R94" si="10">IFERROR(IF(OR(E78="Air",E78="Air+Sea"),IF(C78="APLL BK",G78*IF(N78="",1,N78),Q78/P78*IF(N78="",1,N78)),0),0)</f>
        <v>0</v>
      </c>
      <c r="S78" s="126" t="e" cm="1">
        <f t="array" ref="S78">_xlfn.IFS(E78="Air",R78,E78="Sea",M78,E78="Air+Sea",M78+R78)</f>
        <v>#N/A</v>
      </c>
      <c r="T78" s="240"/>
    </row>
    <row r="79" spans="1:20" ht="25.5" customHeight="1" x14ac:dyDescent="0.25">
      <c r="A79" s="1152" t="s">
        <v>413</v>
      </c>
      <c r="B79" s="522" t="s">
        <v>311</v>
      </c>
      <c r="C79" s="409" t="s">
        <v>311</v>
      </c>
      <c r="D79" s="409" t="s">
        <v>537</v>
      </c>
      <c r="E79" s="810"/>
      <c r="F79" s="409"/>
      <c r="G79" s="542"/>
      <c r="H79" s="519" t="s">
        <v>537</v>
      </c>
      <c r="I79" s="480"/>
      <c r="J79" s="135"/>
      <c r="K79" s="136">
        <v>0.5</v>
      </c>
      <c r="L79" s="136">
        <f t="shared" si="7"/>
        <v>0</v>
      </c>
      <c r="M79" s="446">
        <f t="shared" si="8"/>
        <v>0</v>
      </c>
      <c r="N79" s="156"/>
      <c r="O79" s="90"/>
      <c r="P79" s="118">
        <v>0</v>
      </c>
      <c r="Q79" s="91">
        <f t="shared" si="9"/>
        <v>0</v>
      </c>
      <c r="R79" s="125">
        <f t="shared" si="10"/>
        <v>0</v>
      </c>
      <c r="S79" s="129" t="e" cm="1">
        <f t="array" ref="S79">_xlfn.IFS(E79="Air",R79,E79="Sea",M79,E79="Air+Sea",M79+R79)</f>
        <v>#N/A</v>
      </c>
      <c r="T79" s="240"/>
    </row>
    <row r="80" spans="1:20" ht="25.5" customHeight="1" x14ac:dyDescent="0.25">
      <c r="A80" s="1153"/>
      <c r="B80" s="522"/>
      <c r="C80" s="409" t="s">
        <v>311</v>
      </c>
      <c r="D80" s="409" t="s">
        <v>538</v>
      </c>
      <c r="E80" s="409"/>
      <c r="F80" s="409"/>
      <c r="G80" s="542"/>
      <c r="H80" s="519"/>
      <c r="I80" s="480"/>
      <c r="J80" s="135"/>
      <c r="K80" s="136">
        <v>0.5</v>
      </c>
      <c r="L80" s="136">
        <f t="shared" si="7"/>
        <v>0</v>
      </c>
      <c r="M80" s="446">
        <f t="shared" si="8"/>
        <v>0</v>
      </c>
      <c r="N80" s="156"/>
      <c r="O80" s="90"/>
      <c r="P80" s="68">
        <v>0</v>
      </c>
      <c r="Q80" s="91">
        <f t="shared" si="9"/>
        <v>0</v>
      </c>
      <c r="R80" s="131">
        <f t="shared" si="10"/>
        <v>0</v>
      </c>
      <c r="S80" s="129" t="e" cm="1">
        <f t="array" ref="S80">_xlfn.IFS(E80="Air",R80,E80="Sea",M80,E80="Air+Sea",M80+R80)</f>
        <v>#N/A</v>
      </c>
      <c r="T80" s="240"/>
    </row>
    <row r="81" spans="1:20" x14ac:dyDescent="0.25">
      <c r="A81" s="1153"/>
      <c r="B81" s="399" t="s">
        <v>381</v>
      </c>
      <c r="C81" s="99"/>
      <c r="D81" s="99"/>
      <c r="E81" s="99"/>
      <c r="F81" s="99"/>
      <c r="G81" s="100"/>
      <c r="H81" s="509"/>
      <c r="I81" s="154"/>
      <c r="J81" s="124"/>
      <c r="K81" s="118">
        <v>0.5</v>
      </c>
      <c r="L81" s="118">
        <f t="shared" si="7"/>
        <v>0</v>
      </c>
      <c r="M81" s="208">
        <f t="shared" si="8"/>
        <v>0</v>
      </c>
      <c r="N81" s="154"/>
      <c r="O81" s="90"/>
      <c r="P81" s="68">
        <v>0</v>
      </c>
      <c r="Q81" s="91">
        <f t="shared" si="9"/>
        <v>0</v>
      </c>
      <c r="R81" s="131">
        <f t="shared" si="10"/>
        <v>0</v>
      </c>
      <c r="S81" s="126" t="e" cm="1">
        <f t="array" ref="S81">_xlfn.IFS(E81="Air",R81,E81="Sea",M81,E81="Air+Sea",M81+R81)</f>
        <v>#N/A</v>
      </c>
      <c r="T81" s="240"/>
    </row>
    <row r="82" spans="1:20" s="36" customFormat="1" x14ac:dyDescent="0.25">
      <c r="A82" s="1153"/>
      <c r="B82" s="405" t="s">
        <v>414</v>
      </c>
      <c r="C82" s="173" t="s">
        <v>317</v>
      </c>
      <c r="D82" s="173" t="s">
        <v>318</v>
      </c>
      <c r="E82" s="173" t="s">
        <v>11</v>
      </c>
      <c r="F82" s="173"/>
      <c r="G82" s="209">
        <v>870</v>
      </c>
      <c r="H82" s="523"/>
      <c r="I82" s="481"/>
      <c r="J82" s="138">
        <v>0.125</v>
      </c>
      <c r="K82" s="139">
        <v>0.5</v>
      </c>
      <c r="L82" s="139">
        <f t="shared" si="7"/>
        <v>108.75</v>
      </c>
      <c r="M82" s="210">
        <f t="shared" si="8"/>
        <v>217.5</v>
      </c>
      <c r="N82" s="154"/>
      <c r="O82" s="90"/>
      <c r="P82" s="68">
        <v>0</v>
      </c>
      <c r="Q82" s="91">
        <f t="shared" si="9"/>
        <v>0</v>
      </c>
      <c r="R82" s="131">
        <f t="shared" si="10"/>
        <v>0</v>
      </c>
      <c r="S82" s="132" cm="1">
        <f t="array" ref="S82">_xlfn.IFS(E82="Air",R82,E82="Sea",M82,E82="Air+Sea",M82+R82)</f>
        <v>217.5</v>
      </c>
      <c r="T82" s="240"/>
    </row>
    <row r="83" spans="1:20" x14ac:dyDescent="0.25">
      <c r="A83" s="1153"/>
      <c r="B83" s="107" t="s">
        <v>415</v>
      </c>
      <c r="C83" s="108" t="s">
        <v>404</v>
      </c>
      <c r="D83" s="108" t="s">
        <v>416</v>
      </c>
      <c r="E83" s="108" t="s">
        <v>11</v>
      </c>
      <c r="F83" s="108"/>
      <c r="G83" s="109">
        <v>240</v>
      </c>
      <c r="H83" s="523"/>
      <c r="I83" s="488"/>
      <c r="J83" s="138">
        <v>5</v>
      </c>
      <c r="K83" s="139">
        <v>0.5</v>
      </c>
      <c r="L83" s="139">
        <f t="shared" si="7"/>
        <v>1200</v>
      </c>
      <c r="M83" s="140">
        <f t="shared" si="8"/>
        <v>2400</v>
      </c>
      <c r="N83" s="158"/>
      <c r="O83" s="90"/>
      <c r="P83" s="68">
        <v>0</v>
      </c>
      <c r="Q83" s="91">
        <f t="shared" si="9"/>
        <v>0</v>
      </c>
      <c r="R83" s="125">
        <f t="shared" si="10"/>
        <v>0</v>
      </c>
      <c r="S83" s="132" cm="1">
        <f t="array" ref="S83">_xlfn.IFS(E83="Air",R83,E83="Sea",M83,E83="Air+Sea",M83+R83)</f>
        <v>2400</v>
      </c>
      <c r="T83" s="240"/>
    </row>
    <row r="84" spans="1:20" x14ac:dyDescent="0.25">
      <c r="A84" s="1153"/>
      <c r="B84" s="107" t="s">
        <v>417</v>
      </c>
      <c r="C84" s="108" t="s">
        <v>418</v>
      </c>
      <c r="D84" s="108" t="s">
        <v>419</v>
      </c>
      <c r="E84" s="108" t="s">
        <v>11</v>
      </c>
      <c r="F84" s="108"/>
      <c r="G84" s="109">
        <v>240</v>
      </c>
      <c r="H84" s="523"/>
      <c r="I84" s="488"/>
      <c r="J84" s="138">
        <v>3</v>
      </c>
      <c r="K84" s="139">
        <v>0.5</v>
      </c>
      <c r="L84" s="139">
        <f t="shared" si="7"/>
        <v>720</v>
      </c>
      <c r="M84" s="140">
        <f t="shared" si="8"/>
        <v>1440</v>
      </c>
      <c r="N84" s="158"/>
      <c r="O84" s="90"/>
      <c r="P84" s="68">
        <v>0</v>
      </c>
      <c r="Q84" s="91">
        <f t="shared" si="9"/>
        <v>0</v>
      </c>
      <c r="R84" s="125">
        <f t="shared" si="10"/>
        <v>0</v>
      </c>
      <c r="S84" s="132" cm="1">
        <f t="array" ref="S84">_xlfn.IFS(E84="Air",R84,E84="Sea",M84,E84="Air+Sea",M84+R84)</f>
        <v>1440</v>
      </c>
      <c r="T84" s="240"/>
    </row>
    <row r="85" spans="1:20" x14ac:dyDescent="0.25">
      <c r="A85" s="1153"/>
      <c r="B85" s="399" t="s">
        <v>420</v>
      </c>
      <c r="C85" s="99" t="s">
        <v>404</v>
      </c>
      <c r="D85" s="99"/>
      <c r="E85" s="99"/>
      <c r="F85" s="99"/>
      <c r="G85" s="100"/>
      <c r="H85" s="509"/>
      <c r="I85" s="154"/>
      <c r="J85" s="124"/>
      <c r="K85" s="118">
        <v>0.5</v>
      </c>
      <c r="L85" s="118">
        <f t="shared" si="7"/>
        <v>0</v>
      </c>
      <c r="M85" s="208">
        <f t="shared" si="8"/>
        <v>0</v>
      </c>
      <c r="N85" s="154"/>
      <c r="O85" s="90"/>
      <c r="P85" s="68">
        <v>0</v>
      </c>
      <c r="Q85" s="91">
        <f t="shared" si="9"/>
        <v>0</v>
      </c>
      <c r="R85" s="131">
        <f t="shared" si="10"/>
        <v>0</v>
      </c>
      <c r="S85" s="126" t="e" cm="1">
        <f t="array" ref="S85">_xlfn.IFS(E85="Air",R85,E85="Sea",M85,E85="Air+Sea",M85+R85)</f>
        <v>#N/A</v>
      </c>
      <c r="T85" s="240"/>
    </row>
    <row r="86" spans="1:20" x14ac:dyDescent="0.25">
      <c r="A86" s="1153"/>
      <c r="B86" s="399" t="s">
        <v>421</v>
      </c>
      <c r="C86" s="99" t="s">
        <v>404</v>
      </c>
      <c r="D86" s="99"/>
      <c r="E86" s="99"/>
      <c r="F86" s="99"/>
      <c r="G86" s="100"/>
      <c r="H86" s="509"/>
      <c r="I86" s="154"/>
      <c r="J86" s="124"/>
      <c r="K86" s="118">
        <v>0.5</v>
      </c>
      <c r="L86" s="118">
        <f t="shared" si="7"/>
        <v>0</v>
      </c>
      <c r="M86" s="208">
        <f t="shared" si="8"/>
        <v>0</v>
      </c>
      <c r="N86" s="154"/>
      <c r="O86" s="90"/>
      <c r="P86" s="68">
        <v>0</v>
      </c>
      <c r="Q86" s="91">
        <f t="shared" si="9"/>
        <v>0</v>
      </c>
      <c r="R86" s="131">
        <f t="shared" si="10"/>
        <v>0</v>
      </c>
      <c r="S86" s="126" t="e" cm="1">
        <f t="array" ref="S86">_xlfn.IFS(E86="Air",R86,E86="Sea",M86,E86="Air+Sea",M86+R86)</f>
        <v>#N/A</v>
      </c>
      <c r="T86" s="240"/>
    </row>
    <row r="87" spans="1:20" x14ac:dyDescent="0.25">
      <c r="A87" s="1153"/>
      <c r="B87" s="399" t="s">
        <v>422</v>
      </c>
      <c r="C87" s="99" t="s">
        <v>404</v>
      </c>
      <c r="D87" s="99"/>
      <c r="E87" s="99"/>
      <c r="F87" s="99"/>
      <c r="G87" s="100"/>
      <c r="H87" s="509"/>
      <c r="I87" s="154"/>
      <c r="J87" s="124"/>
      <c r="K87" s="118">
        <v>0.5</v>
      </c>
      <c r="L87" s="118">
        <f t="shared" si="7"/>
        <v>0</v>
      </c>
      <c r="M87" s="208">
        <f t="shared" si="8"/>
        <v>0</v>
      </c>
      <c r="N87" s="154"/>
      <c r="O87" s="90"/>
      <c r="P87" s="68">
        <v>0</v>
      </c>
      <c r="Q87" s="91">
        <f t="shared" si="9"/>
        <v>0</v>
      </c>
      <c r="R87" s="131">
        <f t="shared" si="10"/>
        <v>0</v>
      </c>
      <c r="S87" s="126" t="e" cm="1">
        <f t="array" ref="S87">_xlfn.IFS(E87="Air",R87,E87="Sea",M87,E87="Air+Sea",M87+R87)</f>
        <v>#N/A</v>
      </c>
      <c r="T87" s="240"/>
    </row>
    <row r="88" spans="1:20" x14ac:dyDescent="0.25">
      <c r="A88" s="1153"/>
      <c r="B88" s="399" t="s">
        <v>423</v>
      </c>
      <c r="C88" s="99" t="s">
        <v>424</v>
      </c>
      <c r="D88" s="99"/>
      <c r="E88" s="99"/>
      <c r="F88" s="99"/>
      <c r="G88" s="100"/>
      <c r="H88" s="509"/>
      <c r="I88" s="154"/>
      <c r="J88" s="133"/>
      <c r="K88" s="118">
        <v>0.5</v>
      </c>
      <c r="L88" s="118">
        <f t="shared" si="7"/>
        <v>0</v>
      </c>
      <c r="M88" s="208">
        <f t="shared" si="8"/>
        <v>0</v>
      </c>
      <c r="N88" s="154"/>
      <c r="O88" s="90"/>
      <c r="P88" s="68">
        <v>0</v>
      </c>
      <c r="Q88" s="91">
        <f t="shared" si="9"/>
        <v>0</v>
      </c>
      <c r="R88" s="131">
        <f t="shared" si="10"/>
        <v>0</v>
      </c>
      <c r="S88" s="126" t="e" cm="1">
        <f t="array" ref="S88">_xlfn.IFS(E88="Air",R88,E88="Sea",M88,E88="Air+Sea",M88+R88)</f>
        <v>#N/A</v>
      </c>
      <c r="T88" s="240"/>
    </row>
    <row r="89" spans="1:20" x14ac:dyDescent="0.25">
      <c r="A89" s="1153"/>
      <c r="B89" s="399" t="s">
        <v>425</v>
      </c>
      <c r="C89" s="99" t="s">
        <v>311</v>
      </c>
      <c r="D89" s="99"/>
      <c r="E89" s="99"/>
      <c r="F89" s="99"/>
      <c r="G89" s="100"/>
      <c r="H89" s="509"/>
      <c r="I89" s="154"/>
      <c r="J89" s="133"/>
      <c r="K89" s="118">
        <v>0.5</v>
      </c>
      <c r="L89" s="118">
        <f t="shared" si="7"/>
        <v>0</v>
      </c>
      <c r="M89" s="208">
        <f t="shared" si="8"/>
        <v>0</v>
      </c>
      <c r="N89" s="154"/>
      <c r="O89" s="90"/>
      <c r="P89" s="68">
        <v>0</v>
      </c>
      <c r="Q89" s="91">
        <f t="shared" si="9"/>
        <v>0</v>
      </c>
      <c r="R89" s="131">
        <f t="shared" si="10"/>
        <v>0</v>
      </c>
      <c r="S89" s="126" t="e" cm="1">
        <f t="array" ref="S89">_xlfn.IFS(E89="Air",R89,E89="Sea",M89,E89="Air+Sea",M89+R89)</f>
        <v>#N/A</v>
      </c>
      <c r="T89" s="240"/>
    </row>
    <row r="90" spans="1:20" x14ac:dyDescent="0.25">
      <c r="A90" s="1153"/>
      <c r="B90" s="399" t="s">
        <v>426</v>
      </c>
      <c r="C90" s="99" t="s">
        <v>407</v>
      </c>
      <c r="D90" s="99"/>
      <c r="E90" s="99"/>
      <c r="F90" s="99"/>
      <c r="G90" s="100"/>
      <c r="H90" s="509"/>
      <c r="I90" s="154"/>
      <c r="J90" s="133"/>
      <c r="K90" s="118">
        <v>0.5</v>
      </c>
      <c r="L90" s="118">
        <f t="shared" si="7"/>
        <v>0</v>
      </c>
      <c r="M90" s="208">
        <f t="shared" si="8"/>
        <v>0</v>
      </c>
      <c r="N90" s="154"/>
      <c r="O90" s="90"/>
      <c r="P90" s="68">
        <v>0</v>
      </c>
      <c r="Q90" s="91">
        <f t="shared" si="9"/>
        <v>0</v>
      </c>
      <c r="R90" s="131">
        <f t="shared" si="10"/>
        <v>0</v>
      </c>
      <c r="S90" s="126" t="e" cm="1">
        <f t="array" ref="S90">_xlfn.IFS(E90="Air",R90,E90="Sea",M90,E90="Air+Sea",M90+R90)</f>
        <v>#N/A</v>
      </c>
      <c r="T90" s="240"/>
    </row>
    <row r="91" spans="1:20" x14ac:dyDescent="0.25">
      <c r="A91" s="1153"/>
      <c r="B91" s="399" t="s">
        <v>427</v>
      </c>
      <c r="C91" s="99" t="s">
        <v>428</v>
      </c>
      <c r="D91" s="99"/>
      <c r="E91" s="99"/>
      <c r="F91" s="99"/>
      <c r="G91" s="100"/>
      <c r="H91" s="509"/>
      <c r="I91" s="154"/>
      <c r="J91" s="133"/>
      <c r="K91" s="118">
        <v>0.5</v>
      </c>
      <c r="L91" s="118">
        <f t="shared" si="7"/>
        <v>0</v>
      </c>
      <c r="M91" s="208">
        <f t="shared" si="8"/>
        <v>0</v>
      </c>
      <c r="N91" s="154"/>
      <c r="O91" s="90"/>
      <c r="P91" s="68">
        <v>0</v>
      </c>
      <c r="Q91" s="91">
        <f t="shared" si="9"/>
        <v>0</v>
      </c>
      <c r="R91" s="131">
        <f t="shared" si="10"/>
        <v>0</v>
      </c>
      <c r="S91" s="126" t="e" cm="1">
        <f t="array" ref="S91">_xlfn.IFS(E91="Air",R91,E91="Sea",M91,E91="Air+Sea",M91+R91)</f>
        <v>#N/A</v>
      </c>
      <c r="T91" s="240"/>
    </row>
    <row r="92" spans="1:20" x14ac:dyDescent="0.25">
      <c r="A92" s="1153"/>
      <c r="B92" s="399" t="s">
        <v>429</v>
      </c>
      <c r="C92" s="99" t="s">
        <v>407</v>
      </c>
      <c r="D92" s="99"/>
      <c r="E92" s="99"/>
      <c r="F92" s="99"/>
      <c r="G92" s="100"/>
      <c r="H92" s="509"/>
      <c r="I92" s="154"/>
      <c r="J92" s="133"/>
      <c r="K92" s="118">
        <v>0.5</v>
      </c>
      <c r="L92" s="118">
        <f t="shared" si="7"/>
        <v>0</v>
      </c>
      <c r="M92" s="208">
        <f t="shared" si="8"/>
        <v>0</v>
      </c>
      <c r="N92" s="154"/>
      <c r="O92" s="90"/>
      <c r="P92" s="68">
        <v>0</v>
      </c>
      <c r="Q92" s="91">
        <f t="shared" si="9"/>
        <v>0</v>
      </c>
      <c r="R92" s="131">
        <f t="shared" si="10"/>
        <v>0</v>
      </c>
      <c r="S92" s="126" t="e" cm="1">
        <f t="array" ref="S92">_xlfn.IFS(E92="Air",R92,E92="Sea",M92,E92="Air+Sea",M92+R92)</f>
        <v>#N/A</v>
      </c>
      <c r="T92" s="240"/>
    </row>
    <row r="93" spans="1:20" s="36" customFormat="1" x14ac:dyDescent="0.25">
      <c r="A93" s="1153"/>
      <c r="B93" s="399" t="s">
        <v>430</v>
      </c>
      <c r="C93" s="99" t="s">
        <v>431</v>
      </c>
      <c r="D93" s="99"/>
      <c r="E93" s="99"/>
      <c r="F93" s="99"/>
      <c r="G93" s="100"/>
      <c r="H93" s="509"/>
      <c r="I93" s="154"/>
      <c r="J93" s="124"/>
      <c r="K93" s="118">
        <v>0.5</v>
      </c>
      <c r="L93" s="118">
        <f t="shared" si="7"/>
        <v>0</v>
      </c>
      <c r="M93" s="208">
        <f t="shared" si="8"/>
        <v>0</v>
      </c>
      <c r="N93" s="154"/>
      <c r="O93" s="90"/>
      <c r="P93" s="68">
        <v>0</v>
      </c>
      <c r="Q93" s="91">
        <f t="shared" si="9"/>
        <v>0</v>
      </c>
      <c r="R93" s="131">
        <f t="shared" si="10"/>
        <v>0</v>
      </c>
      <c r="S93" s="126" t="e" cm="1">
        <f t="array" ref="S93">_xlfn.IFS(E93="Air",R93,E93="Sea",M93,E93="Air+Sea",M93+R93)</f>
        <v>#N/A</v>
      </c>
      <c r="T93" s="240"/>
    </row>
    <row r="94" spans="1:20" ht="30.75" thickBot="1" x14ac:dyDescent="0.3">
      <c r="A94" s="1154"/>
      <c r="B94" s="179" t="s">
        <v>432</v>
      </c>
      <c r="C94" s="180" t="s">
        <v>433</v>
      </c>
      <c r="D94" s="180"/>
      <c r="E94" s="180" t="s">
        <v>11</v>
      </c>
      <c r="F94" s="180"/>
      <c r="G94" s="181">
        <v>500</v>
      </c>
      <c r="H94" s="527"/>
      <c r="I94" s="488"/>
      <c r="J94" s="138">
        <v>0.5</v>
      </c>
      <c r="K94" s="139">
        <v>0.5</v>
      </c>
      <c r="L94" s="139">
        <f t="shared" si="7"/>
        <v>250</v>
      </c>
      <c r="M94" s="140">
        <f t="shared" si="8"/>
        <v>500</v>
      </c>
      <c r="N94" s="158"/>
      <c r="O94" s="90"/>
      <c r="P94" s="68">
        <v>0</v>
      </c>
      <c r="Q94" s="91">
        <f t="shared" si="9"/>
        <v>0</v>
      </c>
      <c r="R94" s="125">
        <f t="shared" si="10"/>
        <v>0</v>
      </c>
      <c r="S94" s="132" cm="1">
        <f t="array" ref="S94">_xlfn.IFS(E94="Air",R94,E94="Sea",M94,E94="Air+Sea",M94+R94)</f>
        <v>500</v>
      </c>
      <c r="T94" s="240"/>
    </row>
    <row r="95" spans="1:20" ht="15.75" thickBot="1" x14ac:dyDescent="0.3">
      <c r="A95" s="310"/>
      <c r="I95" s="159"/>
      <c r="J95" s="142"/>
      <c r="K95" s="214"/>
      <c r="L95" s="214"/>
      <c r="M95" s="274"/>
      <c r="N95" s="159"/>
      <c r="O95" s="142"/>
      <c r="P95" s="214"/>
      <c r="Q95" s="214"/>
      <c r="R95" s="214"/>
      <c r="S95" s="215"/>
    </row>
    <row r="96" spans="1:20" ht="47.25" customHeight="1" x14ac:dyDescent="0.25">
      <c r="A96" s="310"/>
      <c r="I96" s="312"/>
      <c r="J96" s="66" t="s">
        <v>434</v>
      </c>
      <c r="K96" s="243">
        <f>IF([2]Booking_SGN!$B$2="SGN",INDEX([2]!volume,MATCH($I$11,[2]!customer,0),MATCH([2]Booking_SGN!$C$3,[2]!week,0)),0)</f>
        <v>0</v>
      </c>
      <c r="L96" s="243">
        <f>SUM(L13:L94)</f>
        <v>5893.75</v>
      </c>
      <c r="M96" s="244">
        <f>SUM(M13:M94)</f>
        <v>11082.5</v>
      </c>
      <c r="N96" s="160"/>
      <c r="O96" s="66" t="s">
        <v>434</v>
      </c>
      <c r="P96" s="243">
        <f>IF([2]Booking_SGN!$B$2="SGN",INDEX([2]!volume,MATCH($N$11,[2]!customer,0),MATCH([2]Booking_SGN!$C$3,[2]!week,0)),0)</f>
        <v>0</v>
      </c>
      <c r="Q96" s="243">
        <f>SUM(Q13:Q95)</f>
        <v>255</v>
      </c>
      <c r="R96" s="244">
        <f>SUM(R13:R94)</f>
        <v>0</v>
      </c>
      <c r="S96" s="245">
        <f t="shared" ref="S96:S97" si="11">R96+M96</f>
        <v>11082.5</v>
      </c>
      <c r="T96" s="246"/>
    </row>
    <row r="97" spans="1:21" ht="15.75" thickBot="1" x14ac:dyDescent="0.3">
      <c r="A97" s="310"/>
      <c r="I97" s="160"/>
      <c r="J97" s="67" t="s">
        <v>435</v>
      </c>
      <c r="K97" s="72"/>
      <c r="L97" s="72"/>
      <c r="M97" s="247">
        <f>M96*K96/40/3600</f>
        <v>0</v>
      </c>
      <c r="N97" s="161"/>
      <c r="O97" s="67" t="s">
        <v>435</v>
      </c>
      <c r="P97" s="72"/>
      <c r="Q97" s="72"/>
      <c r="R97" s="247">
        <f>R96*P96/40/3600</f>
        <v>0</v>
      </c>
      <c r="S97" s="248">
        <f t="shared" si="11"/>
        <v>0</v>
      </c>
      <c r="T97" s="249"/>
    </row>
    <row r="98" spans="1:21" ht="15.75" thickBot="1" x14ac:dyDescent="0.3">
      <c r="A98" s="310"/>
      <c r="I98" s="160"/>
      <c r="M98" s="172"/>
      <c r="N98" s="160"/>
      <c r="S98" s="205"/>
    </row>
    <row r="99" spans="1:21" ht="21.75" customHeight="1" x14ac:dyDescent="0.25">
      <c r="A99" s="1058" t="s">
        <v>436</v>
      </c>
      <c r="B99" s="387" t="s">
        <v>437</v>
      </c>
      <c r="C99" s="746" t="s">
        <v>183</v>
      </c>
      <c r="D99" s="175" t="s">
        <v>438</v>
      </c>
      <c r="E99" s="175" t="s">
        <v>11</v>
      </c>
      <c r="F99" s="59"/>
      <c r="G99" s="216">
        <v>20</v>
      </c>
      <c r="H99" s="314"/>
      <c r="I99" s="418"/>
      <c r="J99" s="198">
        <v>0.5</v>
      </c>
      <c r="K99" s="177">
        <v>0.5</v>
      </c>
      <c r="L99" s="177">
        <f t="shared" ref="L99:L128" si="12">IF(C99="APLL BK",G99,G99*J99)</f>
        <v>10</v>
      </c>
      <c r="M99" s="178">
        <f t="shared" ref="M99:M128" si="13">IFERROR(IF(OR(E99="Sea",E99="Air+Sea"),IF(C99="APLL BK",G99*IF(I99="",1,I99),L99/K99*IF(I99="",1,I99)),0),0)</f>
        <v>20</v>
      </c>
      <c r="N99" s="419"/>
      <c r="O99" s="490"/>
      <c r="P99" s="202">
        <v>0</v>
      </c>
      <c r="Q99" s="336">
        <f t="shared" ref="Q99:Q128" si="14">IF(C99="APLL BK",G99,G99*O99)</f>
        <v>0</v>
      </c>
      <c r="R99" s="203">
        <f t="shared" ref="R99:R128" si="15">IFERROR(IF(OR(E99="Air",E99="Air+Sea"),IF(C99="APLL BK",G99*IF(N99="",1,N99),Q99/P99*IF(N99="",1,N99)),0),0)</f>
        <v>0</v>
      </c>
      <c r="S99" s="369" cm="1">
        <f t="array" ref="S99">_xlfn.IFS(E99="Air",R99,E99="Sea",M99,E99="Air+Sea",M99+R99)</f>
        <v>20</v>
      </c>
      <c r="T99" s="240"/>
      <c r="U99" s="36"/>
    </row>
    <row r="100" spans="1:21" ht="36" customHeight="1" x14ac:dyDescent="0.25">
      <c r="A100" s="1059"/>
      <c r="B100" s="390" t="s">
        <v>439</v>
      </c>
      <c r="C100" s="743" t="s">
        <v>311</v>
      </c>
      <c r="D100" s="92" t="s">
        <v>440</v>
      </c>
      <c r="E100" s="92" t="s">
        <v>11</v>
      </c>
      <c r="F100" s="416"/>
      <c r="G100" s="217">
        <v>25</v>
      </c>
      <c r="H100" s="315"/>
      <c r="I100" s="325"/>
      <c r="J100" s="147">
        <v>1</v>
      </c>
      <c r="K100" s="117">
        <v>0.5</v>
      </c>
      <c r="L100" s="117">
        <f t="shared" si="12"/>
        <v>25</v>
      </c>
      <c r="M100" s="120">
        <f t="shared" si="13"/>
        <v>50</v>
      </c>
      <c r="N100" s="326"/>
      <c r="O100" s="442"/>
      <c r="P100" s="118">
        <v>0</v>
      </c>
      <c r="Q100" s="194">
        <f t="shared" si="14"/>
        <v>0</v>
      </c>
      <c r="R100" s="125">
        <f t="shared" si="15"/>
        <v>0</v>
      </c>
      <c r="S100" s="370" cm="1">
        <f t="array" ref="S100">_xlfn.IFS(E100="Air",R100,E100="Sea",M100,E100="Air+Sea",M100+R100)</f>
        <v>50</v>
      </c>
      <c r="T100" s="240"/>
      <c r="U100" s="36"/>
    </row>
    <row r="101" spans="1:21" ht="18.75" customHeight="1" x14ac:dyDescent="0.25">
      <c r="A101" s="1059"/>
      <c r="B101" s="390" t="s">
        <v>640</v>
      </c>
      <c r="C101" s="743" t="s">
        <v>311</v>
      </c>
      <c r="D101" s="92" t="s">
        <v>441</v>
      </c>
      <c r="E101" s="92" t="s">
        <v>11</v>
      </c>
      <c r="F101" s="416"/>
      <c r="G101" s="217">
        <v>5</v>
      </c>
      <c r="H101" s="315"/>
      <c r="I101" s="325"/>
      <c r="J101" s="147">
        <v>1</v>
      </c>
      <c r="K101" s="117">
        <v>0.5</v>
      </c>
      <c r="L101" s="117">
        <f t="shared" si="12"/>
        <v>5</v>
      </c>
      <c r="M101" s="120">
        <f t="shared" si="13"/>
        <v>10</v>
      </c>
      <c r="N101" s="326"/>
      <c r="O101" s="442"/>
      <c r="P101" s="118">
        <v>0</v>
      </c>
      <c r="Q101" s="194">
        <f t="shared" si="14"/>
        <v>0</v>
      </c>
      <c r="R101" s="125">
        <f t="shared" si="15"/>
        <v>0</v>
      </c>
      <c r="S101" s="370" cm="1">
        <f t="array" ref="S101">_xlfn.IFS(E101="Air",R101,E101="Sea",M101,E101="Air+Sea",M101+R101)</f>
        <v>10</v>
      </c>
      <c r="T101" s="240"/>
      <c r="U101" s="36"/>
    </row>
    <row r="102" spans="1:21" ht="27" customHeight="1" x14ac:dyDescent="0.25">
      <c r="A102" s="1059"/>
      <c r="B102" s="390" t="s">
        <v>640</v>
      </c>
      <c r="C102" s="743" t="s">
        <v>311</v>
      </c>
      <c r="D102" s="92" t="s">
        <v>442</v>
      </c>
      <c r="E102" s="92" t="s">
        <v>11</v>
      </c>
      <c r="F102" s="416"/>
      <c r="G102" s="217">
        <v>5</v>
      </c>
      <c r="H102" s="315"/>
      <c r="I102" s="325"/>
      <c r="J102" s="147">
        <v>1</v>
      </c>
      <c r="K102" s="117">
        <v>0.5</v>
      </c>
      <c r="L102" s="117">
        <f t="shared" si="12"/>
        <v>5</v>
      </c>
      <c r="M102" s="120">
        <f t="shared" si="13"/>
        <v>10</v>
      </c>
      <c r="N102" s="326"/>
      <c r="O102" s="442"/>
      <c r="P102" s="118">
        <v>0</v>
      </c>
      <c r="Q102" s="194">
        <f t="shared" si="14"/>
        <v>0</v>
      </c>
      <c r="R102" s="125">
        <f t="shared" si="15"/>
        <v>0</v>
      </c>
      <c r="S102" s="370" cm="1">
        <f t="array" ref="S102">_xlfn.IFS(E102="Air",R102,E102="Sea",M102,E102="Air+Sea",M102+R102)</f>
        <v>10</v>
      </c>
      <c r="T102" s="240"/>
      <c r="U102" s="36"/>
    </row>
    <row r="103" spans="1:21" x14ac:dyDescent="0.25">
      <c r="A103" s="1059"/>
      <c r="B103" s="390" t="s">
        <v>443</v>
      </c>
      <c r="C103" s="743" t="s">
        <v>520</v>
      </c>
      <c r="D103" s="92" t="s">
        <v>540</v>
      </c>
      <c r="E103" s="92" t="s">
        <v>11</v>
      </c>
      <c r="F103" s="416"/>
      <c r="G103" s="217">
        <v>10</v>
      </c>
      <c r="H103" s="317"/>
      <c r="I103" s="325"/>
      <c r="J103" s="147">
        <v>0.5</v>
      </c>
      <c r="K103" s="117">
        <v>0.5</v>
      </c>
      <c r="L103" s="117">
        <f t="shared" si="12"/>
        <v>5</v>
      </c>
      <c r="M103" s="120">
        <f t="shared" si="13"/>
        <v>10</v>
      </c>
      <c r="N103" s="326"/>
      <c r="O103" s="442"/>
      <c r="P103" s="118">
        <v>0</v>
      </c>
      <c r="Q103" s="194">
        <f t="shared" si="14"/>
        <v>0</v>
      </c>
      <c r="R103" s="125">
        <f t="shared" si="15"/>
        <v>0</v>
      </c>
      <c r="S103" s="370" cm="1">
        <f t="array" ref="S103">_xlfn.IFS(E103="Air",R103,E103="Sea",M103,E103="Air+Sea",M103+R103)</f>
        <v>10</v>
      </c>
      <c r="T103" s="240"/>
      <c r="U103" s="36"/>
    </row>
    <row r="104" spans="1:21" x14ac:dyDescent="0.25">
      <c r="A104" s="1059"/>
      <c r="B104" s="390" t="s">
        <v>640</v>
      </c>
      <c r="C104" s="743" t="s">
        <v>153</v>
      </c>
      <c r="D104" s="92" t="s">
        <v>445</v>
      </c>
      <c r="E104" s="92" t="s">
        <v>11</v>
      </c>
      <c r="F104" s="416"/>
      <c r="G104" s="217">
        <v>35</v>
      </c>
      <c r="H104" s="318"/>
      <c r="I104" s="325"/>
      <c r="J104" s="147"/>
      <c r="K104" s="117">
        <v>0.5</v>
      </c>
      <c r="L104" s="117">
        <f t="shared" si="12"/>
        <v>35</v>
      </c>
      <c r="M104" s="120">
        <f t="shared" si="13"/>
        <v>35</v>
      </c>
      <c r="N104" s="326"/>
      <c r="O104" s="442"/>
      <c r="P104" s="118">
        <v>0</v>
      </c>
      <c r="Q104" s="194">
        <f t="shared" si="14"/>
        <v>35</v>
      </c>
      <c r="R104" s="125">
        <f t="shared" si="15"/>
        <v>0</v>
      </c>
      <c r="S104" s="370" cm="1">
        <f t="array" ref="S104">_xlfn.IFS(E104="Air",R104,E104="Sea",M104,E104="Air+Sea",M104+R104)</f>
        <v>35</v>
      </c>
      <c r="T104" s="240"/>
    </row>
    <row r="105" spans="1:21" x14ac:dyDescent="0.25">
      <c r="A105" s="1059"/>
      <c r="B105" s="390" t="s">
        <v>640</v>
      </c>
      <c r="C105" s="743" t="s">
        <v>153</v>
      </c>
      <c r="D105" s="92" t="s">
        <v>243</v>
      </c>
      <c r="E105" s="92" t="s">
        <v>11</v>
      </c>
      <c r="F105" s="416"/>
      <c r="G105" s="217">
        <v>5</v>
      </c>
      <c r="H105" s="318"/>
      <c r="I105" s="325"/>
      <c r="J105" s="147"/>
      <c r="K105" s="117">
        <v>0.5</v>
      </c>
      <c r="L105" s="117">
        <f t="shared" si="12"/>
        <v>5</v>
      </c>
      <c r="M105" s="120">
        <f t="shared" si="13"/>
        <v>5</v>
      </c>
      <c r="N105" s="326"/>
      <c r="O105" s="442"/>
      <c r="P105" s="118">
        <v>0</v>
      </c>
      <c r="Q105" s="194">
        <f t="shared" si="14"/>
        <v>5</v>
      </c>
      <c r="R105" s="125">
        <f t="shared" si="15"/>
        <v>0</v>
      </c>
      <c r="S105" s="370" cm="1">
        <f t="array" ref="S105">_xlfn.IFS(E105="Air",R105,E105="Sea",M105,E105="Air+Sea",M105+R105)</f>
        <v>5</v>
      </c>
      <c r="T105" s="240"/>
      <c r="U105" s="36"/>
    </row>
    <row r="106" spans="1:21" x14ac:dyDescent="0.25">
      <c r="A106" s="1059"/>
      <c r="B106" s="390" t="s">
        <v>640</v>
      </c>
      <c r="C106" s="743" t="s">
        <v>153</v>
      </c>
      <c r="D106" s="92" t="s">
        <v>446</v>
      </c>
      <c r="E106" s="92" t="s">
        <v>11</v>
      </c>
      <c r="F106" s="416"/>
      <c r="G106" s="217">
        <v>10</v>
      </c>
      <c r="H106" s="318"/>
      <c r="I106" s="325"/>
      <c r="J106" s="147"/>
      <c r="K106" s="117">
        <v>0.5</v>
      </c>
      <c r="L106" s="117">
        <f t="shared" si="12"/>
        <v>10</v>
      </c>
      <c r="M106" s="120">
        <f t="shared" si="13"/>
        <v>10</v>
      </c>
      <c r="N106" s="326"/>
      <c r="O106" s="442"/>
      <c r="P106" s="118">
        <v>0</v>
      </c>
      <c r="Q106" s="194">
        <f t="shared" si="14"/>
        <v>10</v>
      </c>
      <c r="R106" s="125">
        <f t="shared" si="15"/>
        <v>0</v>
      </c>
      <c r="S106" s="370" cm="1">
        <f t="array" ref="S106">_xlfn.IFS(E106="Air",R106,E106="Sea",M106,E106="Air+Sea",M106+R106)</f>
        <v>10</v>
      </c>
      <c r="T106" s="240"/>
      <c r="U106" s="36"/>
    </row>
    <row r="107" spans="1:21" x14ac:dyDescent="0.25">
      <c r="A107" s="1059"/>
      <c r="B107" s="390" t="s">
        <v>458</v>
      </c>
      <c r="C107" s="744" t="s">
        <v>456</v>
      </c>
      <c r="D107" s="99" t="s">
        <v>459</v>
      </c>
      <c r="E107" s="99"/>
      <c r="F107" s="424"/>
      <c r="G107" s="219">
        <v>40</v>
      </c>
      <c r="H107" s="320"/>
      <c r="I107" s="326"/>
      <c r="J107" s="149"/>
      <c r="K107" s="118">
        <v>0.5</v>
      </c>
      <c r="L107" s="118">
        <f t="shared" si="12"/>
        <v>0</v>
      </c>
      <c r="M107" s="125">
        <f t="shared" si="13"/>
        <v>0</v>
      </c>
      <c r="N107" s="326"/>
      <c r="O107" s="442"/>
      <c r="P107" s="118">
        <v>0</v>
      </c>
      <c r="Q107" s="194">
        <f t="shared" si="14"/>
        <v>0</v>
      </c>
      <c r="R107" s="125">
        <f t="shared" si="15"/>
        <v>0</v>
      </c>
      <c r="S107" s="372" t="e" cm="1">
        <f t="array" ref="S107">_xlfn.IFS(E107="Air",R107,E107="Sea",M107,E107="Air+Sea",M107+R107)</f>
        <v>#N/A</v>
      </c>
      <c r="T107" s="240"/>
      <c r="U107" s="36"/>
    </row>
    <row r="108" spans="1:21" x14ac:dyDescent="0.25">
      <c r="A108" s="1059"/>
      <c r="B108" s="390" t="s">
        <v>640</v>
      </c>
      <c r="C108" s="743" t="s">
        <v>456</v>
      </c>
      <c r="D108" s="92" t="s">
        <v>460</v>
      </c>
      <c r="E108" s="92" t="s">
        <v>11</v>
      </c>
      <c r="F108" s="416"/>
      <c r="G108" s="217">
        <v>75</v>
      </c>
      <c r="H108" s="315"/>
      <c r="I108" s="325"/>
      <c r="J108" s="147">
        <v>0.5</v>
      </c>
      <c r="K108" s="117">
        <v>0.5</v>
      </c>
      <c r="L108" s="207">
        <f t="shared" si="12"/>
        <v>37.5</v>
      </c>
      <c r="M108" s="241">
        <f t="shared" si="13"/>
        <v>75</v>
      </c>
      <c r="N108" s="326"/>
      <c r="O108" s="442"/>
      <c r="P108" s="194">
        <v>0</v>
      </c>
      <c r="Q108" s="194">
        <f t="shared" si="14"/>
        <v>0</v>
      </c>
      <c r="R108" s="125">
        <f t="shared" si="15"/>
        <v>0</v>
      </c>
      <c r="S108" s="370" cm="1">
        <f t="array" ref="S108">_xlfn.IFS(E108="Air",R108,E108="Sea",M108,E108="Air+Sea",M108+R108)</f>
        <v>75</v>
      </c>
      <c r="T108" s="240"/>
      <c r="U108" s="36"/>
    </row>
    <row r="109" spans="1:21" x14ac:dyDescent="0.25">
      <c r="A109" s="1059"/>
      <c r="B109" s="390" t="s">
        <v>640</v>
      </c>
      <c r="C109" s="743" t="s">
        <v>153</v>
      </c>
      <c r="D109" s="92" t="s">
        <v>461</v>
      </c>
      <c r="E109" s="92" t="s">
        <v>11</v>
      </c>
      <c r="F109" s="416"/>
      <c r="G109" s="217">
        <v>200</v>
      </c>
      <c r="H109" s="315"/>
      <c r="I109" s="325"/>
      <c r="J109" s="147"/>
      <c r="K109" s="117">
        <v>0.5</v>
      </c>
      <c r="L109" s="207">
        <f t="shared" si="12"/>
        <v>200</v>
      </c>
      <c r="M109" s="241">
        <f t="shared" si="13"/>
        <v>200</v>
      </c>
      <c r="N109" s="326"/>
      <c r="O109" s="442"/>
      <c r="P109" s="118">
        <v>0</v>
      </c>
      <c r="Q109" s="194">
        <f t="shared" si="14"/>
        <v>200</v>
      </c>
      <c r="R109" s="125">
        <f t="shared" si="15"/>
        <v>0</v>
      </c>
      <c r="S109" s="370" cm="1">
        <f t="array" ref="S109">_xlfn.IFS(E109="Air",R109,E109="Sea",M109,E109="Air+Sea",M109+R109)</f>
        <v>200</v>
      </c>
      <c r="T109" s="240"/>
      <c r="U109" s="36"/>
    </row>
    <row r="110" spans="1:21" x14ac:dyDescent="0.25">
      <c r="A110" s="1059"/>
      <c r="B110" s="390" t="s">
        <v>640</v>
      </c>
      <c r="C110" s="743" t="s">
        <v>153</v>
      </c>
      <c r="D110" s="92" t="s">
        <v>462</v>
      </c>
      <c r="E110" s="92" t="s">
        <v>11</v>
      </c>
      <c r="F110" s="416"/>
      <c r="G110" s="217">
        <v>75</v>
      </c>
      <c r="H110" s="315"/>
      <c r="I110" s="325"/>
      <c r="J110" s="147"/>
      <c r="K110" s="117">
        <v>0.5</v>
      </c>
      <c r="L110" s="207">
        <f t="shared" si="12"/>
        <v>75</v>
      </c>
      <c r="M110" s="241">
        <f t="shared" si="13"/>
        <v>75</v>
      </c>
      <c r="N110" s="326"/>
      <c r="O110" s="442"/>
      <c r="P110" s="118">
        <v>0</v>
      </c>
      <c r="Q110" s="194">
        <f t="shared" si="14"/>
        <v>75</v>
      </c>
      <c r="R110" s="125">
        <f t="shared" si="15"/>
        <v>0</v>
      </c>
      <c r="S110" s="370" cm="1">
        <f t="array" ref="S110">_xlfn.IFS(E110="Air",R110,E110="Sea",M110,E110="Air+Sea",M110+R110)</f>
        <v>75</v>
      </c>
      <c r="T110" s="240"/>
      <c r="U110" s="36"/>
    </row>
    <row r="111" spans="1:21" ht="30" customHeight="1" x14ac:dyDescent="0.25">
      <c r="A111" s="1059"/>
      <c r="B111" s="390" t="s">
        <v>463</v>
      </c>
      <c r="C111" s="744" t="s">
        <v>456</v>
      </c>
      <c r="D111" s="99" t="s">
        <v>464</v>
      </c>
      <c r="E111" s="99"/>
      <c r="F111" s="424"/>
      <c r="G111" s="219">
        <v>5</v>
      </c>
      <c r="H111" s="320"/>
      <c r="I111" s="326"/>
      <c r="J111" s="149"/>
      <c r="K111" s="118">
        <v>0.5</v>
      </c>
      <c r="L111" s="118">
        <f t="shared" si="12"/>
        <v>0</v>
      </c>
      <c r="M111" s="125">
        <f t="shared" si="13"/>
        <v>0</v>
      </c>
      <c r="N111" s="326"/>
      <c r="O111" s="442"/>
      <c r="P111" s="118">
        <v>0</v>
      </c>
      <c r="Q111" s="194">
        <f t="shared" si="14"/>
        <v>0</v>
      </c>
      <c r="R111" s="125">
        <f t="shared" si="15"/>
        <v>0</v>
      </c>
      <c r="S111" s="372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059"/>
      <c r="B112" s="390" t="s">
        <v>640</v>
      </c>
      <c r="C112" s="744" t="s">
        <v>456</v>
      </c>
      <c r="D112" s="99" t="s">
        <v>465</v>
      </c>
      <c r="E112" s="99"/>
      <c r="F112" s="424"/>
      <c r="G112" s="219">
        <v>15</v>
      </c>
      <c r="H112" s="320"/>
      <c r="I112" s="326"/>
      <c r="J112" s="149"/>
      <c r="K112" s="118">
        <v>0.5</v>
      </c>
      <c r="L112" s="118">
        <f t="shared" si="12"/>
        <v>0</v>
      </c>
      <c r="M112" s="125">
        <f t="shared" si="13"/>
        <v>0</v>
      </c>
      <c r="N112" s="326"/>
      <c r="O112" s="442"/>
      <c r="P112" s="118">
        <v>0</v>
      </c>
      <c r="Q112" s="194">
        <f t="shared" si="14"/>
        <v>0</v>
      </c>
      <c r="R112" s="125">
        <f t="shared" si="15"/>
        <v>0</v>
      </c>
      <c r="S112" s="372" t="e" cm="1">
        <f t="array" ref="S112">_xlfn.IFS(E112="Air",R112,E112="Sea",M112,E112="Air+Sea",M112+R112)</f>
        <v>#N/A</v>
      </c>
      <c r="T112" s="240"/>
      <c r="U112" s="36"/>
    </row>
    <row r="113" spans="1:21" x14ac:dyDescent="0.25">
      <c r="A113" s="1059"/>
      <c r="B113" s="390" t="s">
        <v>640</v>
      </c>
      <c r="C113" s="743" t="s">
        <v>456</v>
      </c>
      <c r="D113" s="92" t="s">
        <v>466</v>
      </c>
      <c r="E113" s="92" t="s">
        <v>11</v>
      </c>
      <c r="F113" s="416"/>
      <c r="G113" s="217">
        <v>40</v>
      </c>
      <c r="H113" s="318"/>
      <c r="I113" s="325"/>
      <c r="J113" s="147">
        <v>0.5</v>
      </c>
      <c r="K113" s="117">
        <v>0.5</v>
      </c>
      <c r="L113" s="207">
        <f t="shared" si="12"/>
        <v>20</v>
      </c>
      <c r="M113" s="241">
        <f t="shared" si="13"/>
        <v>40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0" cm="1">
        <f t="array" ref="S113">_xlfn.IFS(E113="Air",R113,E113="Sea",M113,E113="Air+Sea",M113+R113)</f>
        <v>40</v>
      </c>
      <c r="T113" s="240"/>
      <c r="U113" s="36"/>
    </row>
    <row r="114" spans="1:21" x14ac:dyDescent="0.25">
      <c r="A114" s="1059"/>
      <c r="B114" s="390" t="s">
        <v>640</v>
      </c>
      <c r="C114" s="743" t="s">
        <v>456</v>
      </c>
      <c r="D114" s="92" t="s">
        <v>467</v>
      </c>
      <c r="E114" s="92" t="s">
        <v>11</v>
      </c>
      <c r="F114" s="416"/>
      <c r="G114" s="217">
        <v>5</v>
      </c>
      <c r="H114" s="315"/>
      <c r="I114" s="325"/>
      <c r="J114" s="147">
        <v>0.5</v>
      </c>
      <c r="K114" s="117">
        <v>0.5</v>
      </c>
      <c r="L114" s="207">
        <f t="shared" si="12"/>
        <v>2.5</v>
      </c>
      <c r="M114" s="241">
        <f t="shared" si="13"/>
        <v>5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0" cm="1">
        <f t="array" ref="S114">_xlfn.IFS(E114="Air",R114,E114="Sea",M114,E114="Air+Sea",M114+R114)</f>
        <v>5</v>
      </c>
      <c r="T114" s="240"/>
      <c r="U114" s="36"/>
    </row>
    <row r="115" spans="1:21" x14ac:dyDescent="0.25">
      <c r="A115" s="1059"/>
      <c r="B115" s="390" t="s">
        <v>468</v>
      </c>
      <c r="C115" s="743" t="s">
        <v>550</v>
      </c>
      <c r="D115" s="92" t="s">
        <v>725</v>
      </c>
      <c r="E115" s="92" t="s">
        <v>11</v>
      </c>
      <c r="F115" s="416"/>
      <c r="G115" s="217">
        <v>5</v>
      </c>
      <c r="H115" s="315"/>
      <c r="I115" s="325"/>
      <c r="J115" s="147">
        <v>0.5</v>
      </c>
      <c r="K115" s="117">
        <v>0.5</v>
      </c>
      <c r="L115" s="207">
        <f t="shared" si="12"/>
        <v>2.5</v>
      </c>
      <c r="M115" s="241">
        <f t="shared" si="13"/>
        <v>5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0" cm="1">
        <f t="array" ref="S115">_xlfn.IFS(E115="Air",R115,E115="Sea",M115,E115="Air+Sea",M115+R115)</f>
        <v>5</v>
      </c>
      <c r="T115" s="240"/>
      <c r="U115" s="36"/>
    </row>
    <row r="116" spans="1:21" x14ac:dyDescent="0.25">
      <c r="A116" s="1059"/>
      <c r="B116" s="390" t="s">
        <v>640</v>
      </c>
      <c r="C116" s="743" t="s">
        <v>456</v>
      </c>
      <c r="D116" s="92" t="s">
        <v>470</v>
      </c>
      <c r="E116" s="92" t="s">
        <v>11</v>
      </c>
      <c r="F116" s="416"/>
      <c r="G116" s="217">
        <v>30</v>
      </c>
      <c r="H116" s="315"/>
      <c r="I116" s="325"/>
      <c r="J116" s="147">
        <v>0.5</v>
      </c>
      <c r="K116" s="117">
        <v>0.5</v>
      </c>
      <c r="L116" s="207">
        <f t="shared" si="12"/>
        <v>15</v>
      </c>
      <c r="M116" s="241">
        <f t="shared" si="13"/>
        <v>30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0" cm="1">
        <f t="array" ref="S116">_xlfn.IFS(E116="Air",R116,E116="Sea",M116,E116="Air+Sea",M116+R116)</f>
        <v>30</v>
      </c>
      <c r="T116" s="240"/>
      <c r="U116" s="36"/>
    </row>
    <row r="117" spans="1:21" x14ac:dyDescent="0.25">
      <c r="A117" s="1059"/>
      <c r="B117" s="390" t="s">
        <v>640</v>
      </c>
      <c r="C117" s="743" t="s">
        <v>456</v>
      </c>
      <c r="D117" s="92" t="s">
        <v>471</v>
      </c>
      <c r="E117" s="92" t="s">
        <v>11</v>
      </c>
      <c r="F117" s="416"/>
      <c r="G117" s="217">
        <v>180</v>
      </c>
      <c r="H117" s="315"/>
      <c r="I117" s="325"/>
      <c r="J117" s="147">
        <v>0.5</v>
      </c>
      <c r="K117" s="117">
        <v>0.5</v>
      </c>
      <c r="L117" s="207">
        <f t="shared" si="12"/>
        <v>90</v>
      </c>
      <c r="M117" s="241">
        <f t="shared" si="13"/>
        <v>180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180</v>
      </c>
      <c r="T117" s="240"/>
      <c r="U117" s="36"/>
    </row>
    <row r="118" spans="1:21" x14ac:dyDescent="0.25">
      <c r="A118" s="1059"/>
      <c r="B118" s="390" t="s">
        <v>472</v>
      </c>
      <c r="C118" s="743" t="s">
        <v>183</v>
      </c>
      <c r="D118" s="92" t="s">
        <v>243</v>
      </c>
      <c r="E118" s="92" t="s">
        <v>11</v>
      </c>
      <c r="F118" s="416"/>
      <c r="G118" s="217">
        <v>5</v>
      </c>
      <c r="H118" s="315"/>
      <c r="I118" s="325"/>
      <c r="J118" s="147">
        <v>0.5</v>
      </c>
      <c r="K118" s="117">
        <v>0.5</v>
      </c>
      <c r="L118" s="207">
        <f t="shared" si="12"/>
        <v>2.5</v>
      </c>
      <c r="M118" s="241">
        <f t="shared" si="13"/>
        <v>5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0" cm="1">
        <f t="array" ref="S118">_xlfn.IFS(E118="Air",R118,E118="Sea",M118,E118="Air+Sea",M118+R118)</f>
        <v>5</v>
      </c>
      <c r="T118" s="240"/>
      <c r="U118" s="36"/>
    </row>
    <row r="119" spans="1:21" ht="18.75" customHeight="1" x14ac:dyDescent="0.25">
      <c r="A119" s="1059"/>
      <c r="B119" s="390" t="s">
        <v>640</v>
      </c>
      <c r="C119" s="743" t="s">
        <v>183</v>
      </c>
      <c r="D119" s="92" t="s">
        <v>473</v>
      </c>
      <c r="E119" s="92" t="s">
        <v>11</v>
      </c>
      <c r="F119" s="416"/>
      <c r="G119" s="217">
        <v>25</v>
      </c>
      <c r="H119" s="315"/>
      <c r="I119" s="325"/>
      <c r="J119" s="147">
        <v>0.5</v>
      </c>
      <c r="K119" s="117">
        <v>0.5</v>
      </c>
      <c r="L119" s="207">
        <f t="shared" si="12"/>
        <v>12.5</v>
      </c>
      <c r="M119" s="241">
        <f t="shared" si="13"/>
        <v>25</v>
      </c>
      <c r="N119" s="326"/>
      <c r="O119" s="442"/>
      <c r="P119" s="118">
        <v>0</v>
      </c>
      <c r="Q119" s="194">
        <f t="shared" si="14"/>
        <v>0</v>
      </c>
      <c r="R119" s="125">
        <f t="shared" si="15"/>
        <v>0</v>
      </c>
      <c r="S119" s="370" cm="1">
        <f t="array" ref="S119">_xlfn.IFS(E119="Air",R119,E119="Sea",M119,E119="Air+Sea",M119+R119)</f>
        <v>25</v>
      </c>
      <c r="T119" s="240"/>
      <c r="U119" s="36"/>
    </row>
    <row r="120" spans="1:21" x14ac:dyDescent="0.25">
      <c r="A120" s="1059"/>
      <c r="B120" s="390" t="s">
        <v>640</v>
      </c>
      <c r="C120" s="743" t="s">
        <v>183</v>
      </c>
      <c r="D120" s="92" t="s">
        <v>474</v>
      </c>
      <c r="E120" s="92" t="s">
        <v>11</v>
      </c>
      <c r="F120" s="416"/>
      <c r="G120" s="217">
        <v>20</v>
      </c>
      <c r="H120" s="315"/>
      <c r="I120" s="325"/>
      <c r="J120" s="147">
        <v>7</v>
      </c>
      <c r="K120" s="117">
        <v>0.5</v>
      </c>
      <c r="L120" s="207">
        <f t="shared" si="12"/>
        <v>140</v>
      </c>
      <c r="M120" s="241">
        <f t="shared" si="13"/>
        <v>280</v>
      </c>
      <c r="N120" s="326"/>
      <c r="O120" s="442"/>
      <c r="P120" s="118">
        <v>0</v>
      </c>
      <c r="Q120" s="194">
        <f t="shared" si="14"/>
        <v>0</v>
      </c>
      <c r="R120" s="125">
        <f t="shared" si="15"/>
        <v>0</v>
      </c>
      <c r="S120" s="370" cm="1">
        <f t="array" ref="S120">_xlfn.IFS(E120="Air",R120,E120="Sea",M120,E120="Air+Sea",M120+R120)</f>
        <v>280</v>
      </c>
      <c r="T120" s="240"/>
      <c r="U120" s="36"/>
    </row>
    <row r="121" spans="1:21" x14ac:dyDescent="0.25">
      <c r="A121" s="1059"/>
      <c r="B121" s="390" t="s">
        <v>642</v>
      </c>
      <c r="C121" s="743" t="s">
        <v>183</v>
      </c>
      <c r="D121" s="92" t="s">
        <v>643</v>
      </c>
      <c r="E121" s="92" t="s">
        <v>11</v>
      </c>
      <c r="F121" s="416"/>
      <c r="G121" s="217">
        <v>45</v>
      </c>
      <c r="H121" s="315"/>
      <c r="I121" s="325"/>
      <c r="J121" s="147">
        <v>0.5</v>
      </c>
      <c r="K121" s="117">
        <v>0.5</v>
      </c>
      <c r="L121" s="207">
        <f t="shared" si="12"/>
        <v>22.5</v>
      </c>
      <c r="M121" s="241">
        <f t="shared" si="13"/>
        <v>45</v>
      </c>
      <c r="N121" s="326"/>
      <c r="O121" s="442"/>
      <c r="P121" s="194">
        <v>0</v>
      </c>
      <c r="Q121" s="194">
        <f t="shared" si="14"/>
        <v>0</v>
      </c>
      <c r="R121" s="125">
        <f t="shared" si="15"/>
        <v>0</v>
      </c>
      <c r="S121" s="370" cm="1">
        <f t="array" ref="S121">_xlfn.IFS(E121="Air",R121,E121="Sea",M121,E121="Air+Sea",M121+R121)</f>
        <v>45</v>
      </c>
      <c r="T121" s="240"/>
      <c r="U121" s="36"/>
    </row>
    <row r="122" spans="1:21" x14ac:dyDescent="0.25">
      <c r="A122" s="1059"/>
      <c r="B122" s="390" t="s">
        <v>414</v>
      </c>
      <c r="C122" s="743" t="s">
        <v>317</v>
      </c>
      <c r="D122" s="92" t="s">
        <v>318</v>
      </c>
      <c r="E122" s="92" t="s">
        <v>11</v>
      </c>
      <c r="F122" s="416">
        <v>870</v>
      </c>
      <c r="G122" s="416">
        <v>870</v>
      </c>
      <c r="H122" s="315"/>
      <c r="I122" s="325"/>
      <c r="J122" s="147">
        <v>0.13</v>
      </c>
      <c r="K122" s="117">
        <v>0.5</v>
      </c>
      <c r="L122" s="207">
        <f t="shared" si="12"/>
        <v>113.10000000000001</v>
      </c>
      <c r="M122" s="241">
        <f t="shared" si="13"/>
        <v>226.20000000000002</v>
      </c>
      <c r="N122" s="326"/>
      <c r="O122" s="442"/>
      <c r="P122" s="194">
        <v>0</v>
      </c>
      <c r="Q122" s="194">
        <f t="shared" si="14"/>
        <v>0</v>
      </c>
      <c r="R122" s="125">
        <f t="shared" si="15"/>
        <v>0</v>
      </c>
      <c r="S122" s="370" cm="1">
        <f t="array" ref="S122">_xlfn.IFS(E122="Air",R122,E122="Sea",M122,E122="Air+Sea",M122+R122)</f>
        <v>226.20000000000002</v>
      </c>
      <c r="T122" s="240"/>
      <c r="U122" s="36"/>
    </row>
    <row r="123" spans="1:21" x14ac:dyDescent="0.25">
      <c r="A123" s="1059"/>
      <c r="B123" s="390" t="s">
        <v>415</v>
      </c>
      <c r="C123" s="743" t="s">
        <v>404</v>
      </c>
      <c r="D123" s="92" t="s">
        <v>416</v>
      </c>
      <c r="E123" s="92" t="s">
        <v>11</v>
      </c>
      <c r="F123" s="416">
        <v>120</v>
      </c>
      <c r="G123" s="416">
        <v>120</v>
      </c>
      <c r="H123" s="315"/>
      <c r="I123" s="325"/>
      <c r="J123" s="147">
        <v>1</v>
      </c>
      <c r="K123" s="117">
        <v>0.5</v>
      </c>
      <c r="L123" s="207">
        <f t="shared" si="12"/>
        <v>120</v>
      </c>
      <c r="M123" s="241">
        <f t="shared" si="13"/>
        <v>240</v>
      </c>
      <c r="N123" s="326"/>
      <c r="O123" s="442"/>
      <c r="P123" s="194">
        <v>0</v>
      </c>
      <c r="Q123" s="194">
        <f t="shared" si="14"/>
        <v>0</v>
      </c>
      <c r="R123" s="125">
        <f t="shared" si="15"/>
        <v>0</v>
      </c>
      <c r="S123" s="370" cm="1">
        <f t="array" ref="S123">_xlfn.IFS(E123="Air",R123,E123="Sea",M123,E123="Air+Sea",M123+R123)</f>
        <v>240</v>
      </c>
      <c r="T123" s="240"/>
      <c r="U123" s="36"/>
    </row>
    <row r="124" spans="1:21" x14ac:dyDescent="0.25">
      <c r="A124" s="1059"/>
      <c r="B124" s="390" t="s">
        <v>417</v>
      </c>
      <c r="C124" s="743" t="s">
        <v>418</v>
      </c>
      <c r="D124" s="92" t="s">
        <v>419</v>
      </c>
      <c r="E124" s="92" t="s">
        <v>11</v>
      </c>
      <c r="F124" s="416">
        <v>90</v>
      </c>
      <c r="G124" s="416">
        <v>90</v>
      </c>
      <c r="H124" s="315"/>
      <c r="I124" s="325"/>
      <c r="J124" s="147">
        <v>1</v>
      </c>
      <c r="K124" s="117">
        <v>0.5</v>
      </c>
      <c r="L124" s="207">
        <f t="shared" si="12"/>
        <v>90</v>
      </c>
      <c r="M124" s="241">
        <f t="shared" si="13"/>
        <v>180</v>
      </c>
      <c r="N124" s="326"/>
      <c r="O124" s="442"/>
      <c r="P124" s="194">
        <v>0</v>
      </c>
      <c r="Q124" s="194">
        <f t="shared" si="14"/>
        <v>0</v>
      </c>
      <c r="R124" s="125">
        <f t="shared" si="15"/>
        <v>0</v>
      </c>
      <c r="S124" s="370" cm="1">
        <f t="array" ref="S124">_xlfn.IFS(E124="Air",R124,E124="Sea",M124,E124="Air+Sea",M124+R124)</f>
        <v>180</v>
      </c>
      <c r="T124" s="240"/>
      <c r="U124" s="36"/>
    </row>
    <row r="125" spans="1:21" x14ac:dyDescent="0.25">
      <c r="A125" s="1059"/>
      <c r="B125" s="782" t="s">
        <v>644</v>
      </c>
      <c r="C125" s="778" t="s">
        <v>407</v>
      </c>
      <c r="D125" s="778" t="s">
        <v>482</v>
      </c>
      <c r="E125" s="778"/>
      <c r="F125" s="778" t="s">
        <v>640</v>
      </c>
      <c r="G125" s="779"/>
      <c r="H125" s="804"/>
      <c r="I125" s="802"/>
      <c r="J125" s="800"/>
      <c r="K125" s="118">
        <v>0.5</v>
      </c>
      <c r="L125" s="806">
        <f t="shared" si="12"/>
        <v>0</v>
      </c>
      <c r="M125" s="807">
        <f t="shared" si="13"/>
        <v>0</v>
      </c>
      <c r="N125" s="326"/>
      <c r="O125" s="442"/>
      <c r="P125" s="194">
        <v>0</v>
      </c>
      <c r="Q125" s="194">
        <f t="shared" si="14"/>
        <v>0</v>
      </c>
      <c r="R125" s="125">
        <f t="shared" si="15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x14ac:dyDescent="0.25">
      <c r="A126" s="1059"/>
      <c r="B126" s="782" t="s">
        <v>640</v>
      </c>
      <c r="C126" s="778" t="s">
        <v>407</v>
      </c>
      <c r="D126" s="778" t="s">
        <v>483</v>
      </c>
      <c r="E126" s="778"/>
      <c r="F126" s="778" t="s">
        <v>640</v>
      </c>
      <c r="G126" s="779"/>
      <c r="H126" s="804"/>
      <c r="I126" s="802"/>
      <c r="J126" s="800"/>
      <c r="K126" s="118">
        <v>0.5</v>
      </c>
      <c r="L126" s="806">
        <f t="shared" si="12"/>
        <v>0</v>
      </c>
      <c r="M126" s="807">
        <f t="shared" si="13"/>
        <v>0</v>
      </c>
      <c r="N126" s="326"/>
      <c r="O126" s="442"/>
      <c r="P126" s="118">
        <v>0</v>
      </c>
      <c r="Q126" s="194">
        <f t="shared" si="14"/>
        <v>0</v>
      </c>
      <c r="R126" s="125">
        <f t="shared" si="15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x14ac:dyDescent="0.25">
      <c r="A127" s="1059"/>
      <c r="B127" s="782" t="s">
        <v>640</v>
      </c>
      <c r="C127" s="778" t="s">
        <v>407</v>
      </c>
      <c r="D127" s="778" t="s">
        <v>484</v>
      </c>
      <c r="E127" s="778"/>
      <c r="F127" s="778" t="s">
        <v>640</v>
      </c>
      <c r="G127" s="779"/>
      <c r="H127" s="804"/>
      <c r="I127" s="802"/>
      <c r="J127" s="800"/>
      <c r="K127" s="118">
        <v>0.5</v>
      </c>
      <c r="L127" s="806">
        <f t="shared" si="12"/>
        <v>0</v>
      </c>
      <c r="M127" s="807">
        <f t="shared" si="13"/>
        <v>0</v>
      </c>
      <c r="N127" s="326"/>
      <c r="O127" s="442"/>
      <c r="P127" s="118">
        <v>0</v>
      </c>
      <c r="Q127" s="194">
        <f t="shared" si="14"/>
        <v>0</v>
      </c>
      <c r="R127" s="125">
        <f t="shared" si="15"/>
        <v>0</v>
      </c>
      <c r="S127" s="372" t="e" cm="1">
        <f t="array" ref="S127">_xlfn.IFS(E127="Air",R127,E127="Sea",M127,E127="Air+Sea",M127+R127)</f>
        <v>#N/A</v>
      </c>
      <c r="T127" s="240"/>
      <c r="U127" s="36"/>
    </row>
    <row r="128" spans="1:21" ht="15.75" thickBot="1" x14ac:dyDescent="0.3">
      <c r="A128" s="1060"/>
      <c r="B128" s="783" t="s">
        <v>640</v>
      </c>
      <c r="C128" s="784" t="s">
        <v>407</v>
      </c>
      <c r="D128" s="784" t="s">
        <v>645</v>
      </c>
      <c r="E128" s="784"/>
      <c r="F128" s="784" t="s">
        <v>640</v>
      </c>
      <c r="G128" s="785"/>
      <c r="H128" s="805"/>
      <c r="I128" s="803"/>
      <c r="J128" s="801"/>
      <c r="K128" s="200">
        <v>0.5</v>
      </c>
      <c r="L128" s="808">
        <f t="shared" si="12"/>
        <v>0</v>
      </c>
      <c r="M128" s="809">
        <f t="shared" si="13"/>
        <v>0</v>
      </c>
      <c r="N128" s="426"/>
      <c r="O128" s="496"/>
      <c r="P128" s="200">
        <v>0</v>
      </c>
      <c r="Q128" s="339">
        <f t="shared" si="14"/>
        <v>0</v>
      </c>
      <c r="R128" s="201">
        <f t="shared" si="15"/>
        <v>0</v>
      </c>
      <c r="S128" s="432" t="e" cm="1">
        <f t="array" ref="S128">_xlfn.IFS(E128="Air",R128,E128="Sea",M128,E128="Air+Sea",M128+R128)</f>
        <v>#N/A</v>
      </c>
      <c r="T128" s="240"/>
      <c r="U128" s="36"/>
    </row>
    <row r="129" spans="1:21" ht="18.75" customHeight="1" x14ac:dyDescent="0.25">
      <c r="A129" s="483"/>
      <c r="B129" s="484"/>
      <c r="C129" s="484"/>
      <c r="D129" s="484"/>
      <c r="E129" s="484"/>
      <c r="F129" s="484"/>
      <c r="H129" s="484"/>
      <c r="I129" s="485"/>
      <c r="K129" s="867"/>
      <c r="L129" s="867"/>
      <c r="M129" s="168"/>
      <c r="N129" s="486"/>
      <c r="O129" s="232"/>
      <c r="P129" s="881"/>
      <c r="Q129" s="169"/>
      <c r="R129" s="169"/>
      <c r="S129" s="170"/>
      <c r="T129" s="240"/>
      <c r="U129" s="484"/>
    </row>
    <row r="130" spans="1:21" ht="18.75" customHeight="1" thickBot="1" x14ac:dyDescent="0.3">
      <c r="A130" s="487"/>
      <c r="B130" s="484"/>
      <c r="C130" s="484"/>
      <c r="D130" s="484"/>
      <c r="E130" s="484"/>
      <c r="F130" s="484"/>
      <c r="H130" s="484"/>
      <c r="I130" s="485"/>
      <c r="K130" s="867"/>
      <c r="L130" s="867"/>
      <c r="M130" s="168"/>
      <c r="N130" s="485"/>
      <c r="O130" s="231"/>
      <c r="P130" s="867"/>
      <c r="Q130" s="168"/>
      <c r="R130" s="168"/>
      <c r="S130" s="171"/>
      <c r="T130" s="240"/>
      <c r="U130" s="484"/>
    </row>
    <row r="131" spans="1:21" ht="36.75" customHeight="1" x14ac:dyDescent="0.25">
      <c r="A131" s="310"/>
      <c r="I131" s="160"/>
      <c r="J131" s="66" t="s">
        <v>486</v>
      </c>
      <c r="K131" s="243">
        <f>IF([2]Booking_SGN!$B$2="SGN",INDEX([2]!volume,MATCH($I$11,[2]!customer,0),MATCH([2]Booking_SGN!$C$3,[2]!week,0)),0)</f>
        <v>0</v>
      </c>
      <c r="L131" s="243">
        <f>SUM(L99:L128)</f>
        <v>1043.0999999999999</v>
      </c>
      <c r="M131" s="243">
        <f>SUM(M99:M130)</f>
        <v>1761.2</v>
      </c>
      <c r="N131" s="160"/>
      <c r="O131" s="66" t="s">
        <v>486</v>
      </c>
      <c r="P131" s="882">
        <f>IF([2]Booking_SGN!$B$2="SGN",INDEX([2]!volume,MATCH($N$11,[2]!customer,0),MATCH([2]Booking_SGN!$C$3,[2]!week,0)),0)</f>
        <v>0</v>
      </c>
      <c r="Q131" s="882">
        <f>SUM(Q99:Q130)</f>
        <v>325</v>
      </c>
      <c r="R131" s="883">
        <f>SUM(R99:R130)</f>
        <v>0</v>
      </c>
      <c r="S131" s="884">
        <f t="shared" ref="S131:S136" si="16">R131+M131</f>
        <v>1761.2</v>
      </c>
      <c r="T131" s="246"/>
    </row>
    <row r="132" spans="1:21" ht="15.75" thickBot="1" x14ac:dyDescent="0.3">
      <c r="B132" s="311"/>
      <c r="I132" s="160"/>
      <c r="J132" s="67" t="s">
        <v>435</v>
      </c>
      <c r="K132" s="72"/>
      <c r="L132" s="72"/>
      <c r="M132" s="256">
        <f>M131*K131/40/3600</f>
        <v>0</v>
      </c>
      <c r="N132" s="160"/>
      <c r="O132" s="67" t="s">
        <v>435</v>
      </c>
      <c r="P132" s="885"/>
      <c r="Q132" s="885"/>
      <c r="R132" s="886">
        <f>R131*P131/40/3600</f>
        <v>0</v>
      </c>
      <c r="S132" s="887">
        <f t="shared" si="16"/>
        <v>0</v>
      </c>
      <c r="T132" s="255"/>
    </row>
    <row r="133" spans="1:21" x14ac:dyDescent="0.25">
      <c r="B133" s="311"/>
      <c r="I133" s="160"/>
      <c r="J133" s="69"/>
      <c r="N133" s="160"/>
      <c r="O133" s="69"/>
      <c r="R133" s="172"/>
      <c r="S133" s="172"/>
    </row>
    <row r="134" spans="1:21" ht="15.75" thickBot="1" x14ac:dyDescent="0.3">
      <c r="B134" s="311"/>
      <c r="I134" s="160"/>
      <c r="J134" s="69"/>
      <c r="N134" s="160"/>
      <c r="O134" s="69"/>
      <c r="R134" s="172"/>
      <c r="S134" s="172"/>
    </row>
    <row r="135" spans="1:21" ht="29.1" customHeight="1" x14ac:dyDescent="0.25">
      <c r="B135" s="311"/>
      <c r="I135" s="160"/>
      <c r="J135" s="66" t="s">
        <v>487</v>
      </c>
      <c r="K135" s="243">
        <f>IF([2]Booking_SGN!$B$2="SGN",INDEX([2]!volume,MATCH($I$11,[2]!customer,0),MATCH([2]Booking_SGN!$C$3,[2]!week,0)),0)</f>
        <v>0</v>
      </c>
      <c r="L135" s="243">
        <f>L131+L96</f>
        <v>6936.85</v>
      </c>
      <c r="M135" s="243">
        <f>M131+M96</f>
        <v>12843.7</v>
      </c>
      <c r="N135" s="160"/>
      <c r="O135" s="66" t="s">
        <v>487</v>
      </c>
      <c r="P135" s="243">
        <f>IF([2]Booking_SGN!$B$2="SGN",INDEX([2]!volume,MATCH($N$11,[2]!customer,0),MATCH([2]Booking_SGN!$C$3,[2]!week,0)),0)</f>
        <v>0</v>
      </c>
      <c r="Q135" s="243">
        <f>Q131+Q96</f>
        <v>580</v>
      </c>
      <c r="R135" s="244">
        <f>R131+R96</f>
        <v>0</v>
      </c>
      <c r="S135" s="884">
        <f t="shared" si="16"/>
        <v>12843.7</v>
      </c>
      <c r="T135" s="257"/>
    </row>
    <row r="136" spans="1:21" ht="45.95" customHeight="1" thickBot="1" x14ac:dyDescent="0.3">
      <c r="B136" s="311"/>
      <c r="I136" s="160"/>
      <c r="J136" s="67" t="s">
        <v>488</v>
      </c>
      <c r="K136" s="72"/>
      <c r="L136" s="72"/>
      <c r="M136" s="256">
        <f>M132+M97</f>
        <v>0</v>
      </c>
      <c r="N136" s="160"/>
      <c r="O136" s="67" t="s">
        <v>488</v>
      </c>
      <c r="P136" s="72"/>
      <c r="Q136" s="72"/>
      <c r="R136" s="254">
        <f>R132+R97</f>
        <v>0</v>
      </c>
      <c r="S136" s="887">
        <f t="shared" si="16"/>
        <v>0</v>
      </c>
      <c r="T136" s="255"/>
    </row>
    <row r="137" spans="1:21" ht="15.75" thickBot="1" x14ac:dyDescent="0.3">
      <c r="I137" s="160"/>
      <c r="J137" s="69"/>
      <c r="N137" s="160"/>
      <c r="O137" s="69"/>
      <c r="R137" s="172"/>
      <c r="S137" s="172"/>
    </row>
    <row r="138" spans="1:21" x14ac:dyDescent="0.25">
      <c r="I138" s="160"/>
      <c r="J138" s="70" t="s">
        <v>489</v>
      </c>
      <c r="K138" s="872"/>
      <c r="L138" s="873"/>
      <c r="M138" s="873"/>
      <c r="N138" s="160"/>
      <c r="O138" s="70" t="s">
        <v>489</v>
      </c>
      <c r="P138" s="872"/>
      <c r="Q138" s="873"/>
      <c r="R138" s="888"/>
      <c r="S138" s="172"/>
    </row>
    <row r="139" spans="1:21" ht="30.75" thickBot="1" x14ac:dyDescent="0.3">
      <c r="I139" s="160"/>
      <c r="J139" s="71" t="s">
        <v>490</v>
      </c>
      <c r="K139" s="874"/>
      <c r="L139" s="875"/>
      <c r="M139" s="875"/>
      <c r="N139" s="160"/>
      <c r="O139" s="71" t="s">
        <v>490</v>
      </c>
      <c r="P139" s="874"/>
      <c r="Q139" s="875"/>
      <c r="R139" s="889"/>
      <c r="S139" s="165"/>
    </row>
    <row r="140" spans="1:21" ht="15.75" thickBot="1" x14ac:dyDescent="0.3">
      <c r="B140" s="128"/>
      <c r="C140" s="128"/>
      <c r="D140" s="128"/>
      <c r="I140" s="162"/>
      <c r="J140" s="145"/>
      <c r="K140" s="72"/>
      <c r="L140" s="72"/>
      <c r="M140" s="72"/>
      <c r="N140" s="162"/>
      <c r="O140" s="145"/>
      <c r="P140" s="72"/>
      <c r="Q140" s="72"/>
      <c r="R140" s="165"/>
      <c r="S140" s="890"/>
    </row>
  </sheetData>
  <sheetProtection algorithmName="SHA-512" hashValue="0raS6oViLkh1BiUaIlLxo80yfnttBJGJWacp7dQfpG9eAgEUuqr3NRSxHm+GOurPSSTUn7NP+kG4CgDVgmGeYw==" saltValue="1d9AeFDaAbNjevD0EUVUog==" spinCount="100000" sheet="1" objects="1" scenarios="1" insertRows="0" sort="0" autoFilter="0"/>
  <autoFilter ref="A12:X94" xr:uid="{92D669CF-FF61-4D1B-A1DA-319DE2D183F2}"/>
  <mergeCells count="20">
    <mergeCell ref="A99:A128"/>
    <mergeCell ref="B40:B41"/>
    <mergeCell ref="B43:B44"/>
    <mergeCell ref="B47:B48"/>
    <mergeCell ref="B58:B59"/>
    <mergeCell ref="B65:B66"/>
    <mergeCell ref="B70:B72"/>
    <mergeCell ref="A20:A48"/>
    <mergeCell ref="A49:A74"/>
    <mergeCell ref="A79:A94"/>
    <mergeCell ref="B36:B37"/>
    <mergeCell ref="B21:B22"/>
    <mergeCell ref="B29:B30"/>
    <mergeCell ref="A10:S10"/>
    <mergeCell ref="I11:M11"/>
    <mergeCell ref="N11:R11"/>
    <mergeCell ref="B16:B19"/>
    <mergeCell ref="A75:A78"/>
    <mergeCell ref="B76:B77"/>
    <mergeCell ref="A13:A19"/>
  </mergeCells>
  <conditionalFormatting sqref="I13:I37 I40:I44 I47:I60 I64:I124">
    <cfRule type="notContainsBlanks" dxfId="17" priority="11">
      <formula>LEN(TRIM(I13))&gt;0</formula>
    </cfRule>
  </conditionalFormatting>
  <conditionalFormatting sqref="N13:N130 I129:I130">
    <cfRule type="notContainsBlanks" dxfId="16" priority="1">
      <formula>LEN(TRIM(I13))&gt;0</formula>
    </cfRule>
  </conditionalFormatting>
  <dataValidations disablePrompts="1" count="4">
    <dataValidation type="list" allowBlank="1" showInputMessage="1" showErrorMessage="1" sqref="C16:C25 C12:C14 C29:C69 C73:C129" xr:uid="{FBFCF7D8-41D0-42CF-87A1-89B05AB855D2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3:F137 E73:E1048576 E11:E14 E16:E69 D5:E8" xr:uid="{1D71E1E5-6FD2-4443-9E2E-CD746CC3D252}">
      <formula1>"Air,Sea,Air+Sea"</formula1>
    </dataValidation>
    <dataValidation type="list" allowBlank="1" showInputMessage="1" showErrorMessage="1" sqref="C133:C136 B5:B8" xr:uid="{31746440-D03E-4922-B63C-2FB0B6DEAF22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7 C141:C1048576 C11 C130:C131" xr:uid="{DDE2D52F-A8C6-4F05-BE65-41DD7CE62AA1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CFCD-4893-43BE-A650-D1BFD9DFD0ED}">
  <sheetPr codeName="Sheet24">
    <tabColor rgb="FF92D050"/>
  </sheetPr>
  <dimension ref="A1:U141"/>
  <sheetViews>
    <sheetView showGridLines="0" topLeftCell="A72" zoomScale="55" zoomScaleNormal="55" workbookViewId="0">
      <selection activeCell="P100" sqref="P100:P129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45.28515625" style="36" customWidth="1"/>
    <col min="5" max="5" width="15.570312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28515625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7.85546875" style="195" customWidth="1"/>
    <col min="15" max="15" width="7.85546875" style="151" customWidth="1"/>
    <col min="16" max="16" width="7.85546875" style="153" customWidth="1"/>
    <col min="17" max="17" width="8.85546875" style="153" customWidth="1"/>
    <col min="18" max="18" width="7.8554687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28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NHAC - Sea</v>
      </c>
      <c r="J11" s="1067"/>
      <c r="K11" s="1067"/>
      <c r="L11" s="1067"/>
      <c r="M11" s="1068"/>
      <c r="N11" s="1066" t="str">
        <f>_xlfn.CONCAT($A$10," ","-"," ","Air")</f>
        <v>NHAC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058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1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059"/>
      <c r="B14" s="390" t="s">
        <v>370</v>
      </c>
      <c r="C14" s="92" t="s">
        <v>153</v>
      </c>
      <c r="D14" s="92" t="s">
        <v>726</v>
      </c>
      <c r="E14" s="92" t="s">
        <v>11</v>
      </c>
      <c r="F14" s="92"/>
      <c r="G14" s="93">
        <v>60</v>
      </c>
      <c r="H14" s="506"/>
      <c r="I14" s="622"/>
      <c r="J14" s="116">
        <v>1</v>
      </c>
      <c r="K14" s="117">
        <v>1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059"/>
      <c r="B15" s="390" t="s">
        <v>697</v>
      </c>
      <c r="C15" s="92" t="s">
        <v>183</v>
      </c>
      <c r="D15" s="92" t="s">
        <v>698</v>
      </c>
      <c r="E15" s="92" t="s">
        <v>11</v>
      </c>
      <c r="F15" s="92"/>
      <c r="G15" s="93">
        <v>70</v>
      </c>
      <c r="H15" s="506"/>
      <c r="I15" s="622"/>
      <c r="J15" s="116">
        <v>1</v>
      </c>
      <c r="K15" s="218">
        <v>1</v>
      </c>
      <c r="L15" s="117">
        <f t="shared" si="3"/>
        <v>70</v>
      </c>
      <c r="M15" s="112">
        <f t="shared" si="4"/>
        <v>70</v>
      </c>
      <c r="N15" s="186"/>
      <c r="O15" s="442"/>
      <c r="P15" s="118">
        <v>0</v>
      </c>
      <c r="Q15" s="118">
        <f t="shared" si="5"/>
        <v>0</v>
      </c>
      <c r="R15" s="125">
        <f t="shared" si="6"/>
        <v>0</v>
      </c>
      <c r="S15" s="370" cm="1">
        <f t="array" ref="S15">_xlfn.IFS(E15="Air",R15,E15="Sea",M15,E15="Air+Sea",M15+R15)</f>
        <v>70</v>
      </c>
      <c r="T15" s="240"/>
    </row>
    <row r="16" spans="1:21" x14ac:dyDescent="0.25">
      <c r="A16" s="1059"/>
      <c r="B16" s="390" t="s">
        <v>126</v>
      </c>
      <c r="C16" s="92" t="s">
        <v>153</v>
      </c>
      <c r="D16" s="92" t="s">
        <v>127</v>
      </c>
      <c r="E16" s="92" t="s">
        <v>11</v>
      </c>
      <c r="F16" s="92"/>
      <c r="G16" s="93">
        <v>120</v>
      </c>
      <c r="H16" s="506"/>
      <c r="I16" s="622"/>
      <c r="J16" s="116">
        <v>1</v>
      </c>
      <c r="K16" s="117">
        <v>1</v>
      </c>
      <c r="L16" s="117">
        <f t="shared" si="3"/>
        <v>120</v>
      </c>
      <c r="M16" s="120">
        <f t="shared" si="4"/>
        <v>120</v>
      </c>
      <c r="N16" s="186"/>
      <c r="O16" s="442"/>
      <c r="P16" s="118">
        <v>0</v>
      </c>
      <c r="Q16" s="118">
        <f t="shared" si="5"/>
        <v>120</v>
      </c>
      <c r="R16" s="125">
        <f t="shared" si="6"/>
        <v>0</v>
      </c>
      <c r="S16" s="370" cm="1">
        <f t="array" ref="S16">_xlfn.IFS(E16="Air",R16,E16="Sea",M16,E16="Air+Sea",M16+R16)</f>
        <v>120</v>
      </c>
      <c r="T16" s="240"/>
    </row>
    <row r="17" spans="1:20" x14ac:dyDescent="0.25">
      <c r="A17" s="1059"/>
      <c r="B17" s="399"/>
      <c r="C17" s="99" t="s">
        <v>153</v>
      </c>
      <c r="D17" s="99" t="s">
        <v>373</v>
      </c>
      <c r="E17" s="99"/>
      <c r="F17" s="99"/>
      <c r="G17" s="100"/>
      <c r="H17" s="509"/>
      <c r="I17" s="186"/>
      <c r="J17" s="124"/>
      <c r="K17" s="118">
        <v>1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059"/>
      <c r="B18" s="399"/>
      <c r="C18" s="99" t="s">
        <v>311</v>
      </c>
      <c r="D18" s="99" t="s">
        <v>374</v>
      </c>
      <c r="E18" s="99"/>
      <c r="F18" s="99"/>
      <c r="G18" s="100"/>
      <c r="H18" s="509"/>
      <c r="I18" s="186"/>
      <c r="J18" s="124"/>
      <c r="K18" s="118">
        <v>1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15.75" thickBot="1" x14ac:dyDescent="0.3">
      <c r="A19" s="1060"/>
      <c r="B19" s="399"/>
      <c r="C19" s="99" t="s">
        <v>311</v>
      </c>
      <c r="D19" s="99" t="s">
        <v>375</v>
      </c>
      <c r="E19" s="99"/>
      <c r="F19" s="99"/>
      <c r="G19" s="100"/>
      <c r="H19" s="509"/>
      <c r="I19" s="186"/>
      <c r="J19" s="124"/>
      <c r="K19" s="118">
        <v>1</v>
      </c>
      <c r="L19" s="118">
        <f t="shared" si="3"/>
        <v>0</v>
      </c>
      <c r="M19" s="125">
        <f t="shared" si="4"/>
        <v>0</v>
      </c>
      <c r="N19" s="186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058" t="s">
        <v>382</v>
      </c>
      <c r="B20" s="390" t="s">
        <v>158</v>
      </c>
      <c r="C20" s="92" t="s">
        <v>407</v>
      </c>
      <c r="D20" s="92" t="s">
        <v>699</v>
      </c>
      <c r="E20" s="92" t="s">
        <v>11</v>
      </c>
      <c r="F20" s="92"/>
      <c r="G20" s="93">
        <v>540</v>
      </c>
      <c r="H20" s="506"/>
      <c r="I20" s="624"/>
      <c r="J20" s="116">
        <v>1</v>
      </c>
      <c r="K20" s="117">
        <v>1</v>
      </c>
      <c r="L20" s="117">
        <f t="shared" si="3"/>
        <v>540</v>
      </c>
      <c r="M20" s="120">
        <f t="shared" si="4"/>
        <v>540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540</v>
      </c>
      <c r="T20" s="240"/>
    </row>
    <row r="21" spans="1:20" x14ac:dyDescent="0.25">
      <c r="A21" s="1059"/>
      <c r="B21" s="1072" t="s">
        <v>144</v>
      </c>
      <c r="C21" s="97" t="s">
        <v>377</v>
      </c>
      <c r="D21" s="97" t="s">
        <v>702</v>
      </c>
      <c r="E21" s="97" t="s">
        <v>11</v>
      </c>
      <c r="F21" s="97"/>
      <c r="G21" s="98">
        <v>90</v>
      </c>
      <c r="H21" s="516"/>
      <c r="I21" s="623"/>
      <c r="J21" s="65">
        <v>1</v>
      </c>
      <c r="K21" s="121">
        <v>1</v>
      </c>
      <c r="L21" s="121">
        <f t="shared" si="3"/>
        <v>90</v>
      </c>
      <c r="M21" s="122">
        <f t="shared" si="4"/>
        <v>90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1" cm="1">
        <f t="array" ref="S21">_xlfn.IFS(E21="Air",R21,E21="Sea",M21,E21="Air+Sea",M21+R21)</f>
        <v>90</v>
      </c>
      <c r="T21" s="240"/>
    </row>
    <row r="22" spans="1:20" x14ac:dyDescent="0.25">
      <c r="A22" s="1059"/>
      <c r="B22" s="1072"/>
      <c r="C22" s="92" t="s">
        <v>407</v>
      </c>
      <c r="D22" s="92" t="s">
        <v>146</v>
      </c>
      <c r="E22" s="92" t="s">
        <v>11</v>
      </c>
      <c r="F22" s="92"/>
      <c r="G22" s="93">
        <v>240</v>
      </c>
      <c r="H22" s="506" t="s">
        <v>703</v>
      </c>
      <c r="I22" s="622"/>
      <c r="J22" s="116">
        <v>1</v>
      </c>
      <c r="K22" s="117">
        <v>1</v>
      </c>
      <c r="L22" s="117">
        <f t="shared" si="3"/>
        <v>240</v>
      </c>
      <c r="M22" s="120">
        <f t="shared" si="4"/>
        <v>240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240</v>
      </c>
      <c r="T22" s="240"/>
    </row>
    <row r="23" spans="1:20" ht="14.25" customHeight="1" x14ac:dyDescent="0.25">
      <c r="A23" s="1059"/>
      <c r="B23" s="472" t="s">
        <v>557</v>
      </c>
      <c r="C23" s="94" t="s">
        <v>387</v>
      </c>
      <c r="D23" s="94" t="s">
        <v>176</v>
      </c>
      <c r="E23" s="92" t="s">
        <v>11</v>
      </c>
      <c r="F23" s="94"/>
      <c r="G23" s="95">
        <v>360</v>
      </c>
      <c r="H23" s="506"/>
      <c r="I23" s="588"/>
      <c r="J23" s="116">
        <v>1</v>
      </c>
      <c r="K23" s="117">
        <v>1</v>
      </c>
      <c r="L23" s="117">
        <f t="shared" si="3"/>
        <v>360</v>
      </c>
      <c r="M23" s="120">
        <f t="shared" si="4"/>
        <v>360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360</v>
      </c>
      <c r="T23" s="240"/>
    </row>
    <row r="24" spans="1:20" ht="14.25" customHeight="1" x14ac:dyDescent="0.25">
      <c r="A24" s="1059"/>
      <c r="B24" s="472" t="s">
        <v>134</v>
      </c>
      <c r="C24" s="94" t="s">
        <v>135</v>
      </c>
      <c r="D24" s="94" t="s">
        <v>727</v>
      </c>
      <c r="E24" s="92" t="s">
        <v>11</v>
      </c>
      <c r="F24" s="94"/>
      <c r="G24" s="95">
        <v>350</v>
      </c>
      <c r="H24" s="506"/>
      <c r="I24" s="588"/>
      <c r="J24" s="116">
        <v>1</v>
      </c>
      <c r="K24" s="117">
        <v>1</v>
      </c>
      <c r="L24" s="117">
        <f t="shared" si="3"/>
        <v>350</v>
      </c>
      <c r="M24" s="120">
        <f t="shared" si="4"/>
        <v>350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350</v>
      </c>
      <c r="T24" s="240"/>
    </row>
    <row r="25" spans="1:20" ht="34.5" customHeight="1" x14ac:dyDescent="0.25">
      <c r="A25" s="1059"/>
      <c r="B25" s="472" t="s">
        <v>492</v>
      </c>
      <c r="C25" s="94" t="s">
        <v>407</v>
      </c>
      <c r="D25" s="94" t="s">
        <v>493</v>
      </c>
      <c r="E25" s="92" t="s">
        <v>11</v>
      </c>
      <c r="F25" s="94"/>
      <c r="G25" s="95">
        <v>360</v>
      </c>
      <c r="H25" s="506"/>
      <c r="I25" s="588"/>
      <c r="J25" s="116">
        <v>1</v>
      </c>
      <c r="K25" s="117">
        <v>1</v>
      </c>
      <c r="L25" s="117">
        <f t="shared" si="3"/>
        <v>360</v>
      </c>
      <c r="M25" s="120">
        <f t="shared" si="4"/>
        <v>360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0" cm="1">
        <f t="array" ref="S25">_xlfn.IFS(E25="Air",R25,E25="Sea",M25,E25="Air+Sea",M25+R25)</f>
        <v>360</v>
      </c>
      <c r="T25" s="240"/>
    </row>
    <row r="26" spans="1:20" ht="34.5" customHeight="1" x14ac:dyDescent="0.25">
      <c r="A26" s="1059"/>
      <c r="B26" s="479" t="s">
        <v>735</v>
      </c>
      <c r="C26" s="102" t="s">
        <v>377</v>
      </c>
      <c r="D26" s="102" t="s">
        <v>736</v>
      </c>
      <c r="E26" s="97" t="s">
        <v>11</v>
      </c>
      <c r="F26" s="102"/>
      <c r="G26" s="96">
        <v>180</v>
      </c>
      <c r="H26" s="516"/>
      <c r="I26" s="609">
        <v>0.3</v>
      </c>
      <c r="J26" s="65">
        <v>1</v>
      </c>
      <c r="K26" s="121">
        <v>1</v>
      </c>
      <c r="L26" s="121">
        <f t="shared" si="3"/>
        <v>180</v>
      </c>
      <c r="M26" s="122">
        <f t="shared" si="4"/>
        <v>54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1" cm="1">
        <f t="array" ref="S26">_xlfn.IFS(E26="Air",R26,E26="Sea",M26,E26="Air+Sea",M26+R26)</f>
        <v>54</v>
      </c>
      <c r="T26" s="240"/>
    </row>
    <row r="27" spans="1:20" ht="14.25" customHeight="1" x14ac:dyDescent="0.25">
      <c r="A27" s="1059"/>
      <c r="B27" s="716"/>
      <c r="C27" s="401"/>
      <c r="D27" s="401"/>
      <c r="E27" s="99"/>
      <c r="F27" s="401"/>
      <c r="G27" s="545"/>
      <c r="H27" s="509"/>
      <c r="I27" s="188"/>
      <c r="J27" s="124"/>
      <c r="K27" s="118">
        <v>1</v>
      </c>
      <c r="L27" s="118">
        <f t="shared" si="3"/>
        <v>0</v>
      </c>
      <c r="M27" s="125">
        <f t="shared" si="4"/>
        <v>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2" t="e" cm="1">
        <f t="array" ref="S27">_xlfn.IFS(E27="Air",R27,E27="Sea",M27,E27="Air+Sea",M27+R27)</f>
        <v>#N/A</v>
      </c>
      <c r="T27" s="240"/>
    </row>
    <row r="28" spans="1:20" ht="14.25" customHeight="1" x14ac:dyDescent="0.25">
      <c r="A28" s="1059"/>
      <c r="B28" s="716"/>
      <c r="C28" s="401"/>
      <c r="D28" s="401"/>
      <c r="E28" s="99"/>
      <c r="F28" s="401"/>
      <c r="G28" s="545"/>
      <c r="H28" s="509"/>
      <c r="I28" s="188"/>
      <c r="J28" s="124"/>
      <c r="K28" s="118">
        <v>1</v>
      </c>
      <c r="L28" s="118">
        <f t="shared" si="3"/>
        <v>0</v>
      </c>
      <c r="M28" s="125">
        <f t="shared" si="4"/>
        <v>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2" t="e" cm="1">
        <f t="array" ref="S28">_xlfn.IFS(E28="Air",R28,E28="Sea",M28,E28="Air+Sea",M28+R28)</f>
        <v>#N/A</v>
      </c>
      <c r="T28" s="240"/>
    </row>
    <row r="29" spans="1:20" x14ac:dyDescent="0.25">
      <c r="A29" s="1059"/>
      <c r="B29" s="1133" t="s">
        <v>498</v>
      </c>
      <c r="C29" s="94" t="s">
        <v>183</v>
      </c>
      <c r="D29" s="94" t="s">
        <v>705</v>
      </c>
      <c r="E29" s="92" t="s">
        <v>11</v>
      </c>
      <c r="F29" s="94"/>
      <c r="G29" s="95">
        <v>60</v>
      </c>
      <c r="H29" s="506"/>
      <c r="I29" s="588"/>
      <c r="J29" s="116">
        <v>1</v>
      </c>
      <c r="K29" s="117">
        <v>1</v>
      </c>
      <c r="L29" s="117">
        <f t="shared" si="3"/>
        <v>60</v>
      </c>
      <c r="M29" s="120">
        <f t="shared" si="4"/>
        <v>60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60</v>
      </c>
      <c r="T29" s="240"/>
    </row>
    <row r="30" spans="1:20" x14ac:dyDescent="0.25">
      <c r="A30" s="1059"/>
      <c r="B30" s="1133"/>
      <c r="C30" s="94" t="s">
        <v>387</v>
      </c>
      <c r="D30" s="94" t="s">
        <v>205</v>
      </c>
      <c r="E30" s="92" t="s">
        <v>11</v>
      </c>
      <c r="F30" s="94"/>
      <c r="G30" s="95">
        <v>300</v>
      </c>
      <c r="H30" s="506"/>
      <c r="I30" s="588"/>
      <c r="J30" s="116">
        <v>1</v>
      </c>
      <c r="K30" s="117">
        <v>1</v>
      </c>
      <c r="L30" s="117">
        <f t="shared" si="3"/>
        <v>300</v>
      </c>
      <c r="M30" s="120">
        <f t="shared" si="4"/>
        <v>300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300</v>
      </c>
      <c r="T30" s="240"/>
    </row>
    <row r="31" spans="1:20" ht="26.25" customHeight="1" x14ac:dyDescent="0.25">
      <c r="A31" s="1059"/>
      <c r="B31" s="472" t="s">
        <v>706</v>
      </c>
      <c r="C31" s="94" t="s">
        <v>183</v>
      </c>
      <c r="D31" s="94" t="s">
        <v>707</v>
      </c>
      <c r="E31" s="92" t="s">
        <v>11</v>
      </c>
      <c r="F31" s="94"/>
      <c r="G31" s="95">
        <v>70</v>
      </c>
      <c r="H31" s="506"/>
      <c r="I31" s="588"/>
      <c r="J31" s="116">
        <v>1</v>
      </c>
      <c r="K31" s="117">
        <v>1</v>
      </c>
      <c r="L31" s="117">
        <f t="shared" si="3"/>
        <v>70</v>
      </c>
      <c r="M31" s="120">
        <f t="shared" si="4"/>
        <v>70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0" cm="1">
        <f t="array" ref="S31">_xlfn.IFS(E31="Air",R31,E31="Sea",M31,E31="Air+Sea",M31+R31)</f>
        <v>70</v>
      </c>
      <c r="T31" s="240"/>
    </row>
    <row r="32" spans="1:20" ht="18" customHeight="1" x14ac:dyDescent="0.25">
      <c r="A32" s="1059"/>
      <c r="B32" s="716" t="s">
        <v>126</v>
      </c>
      <c r="C32" s="401" t="s">
        <v>311</v>
      </c>
      <c r="D32" s="401" t="s">
        <v>127</v>
      </c>
      <c r="E32" s="99"/>
      <c r="F32" s="401"/>
      <c r="G32" s="545"/>
      <c r="H32" s="509" t="s">
        <v>499</v>
      </c>
      <c r="I32" s="188"/>
      <c r="J32" s="124"/>
      <c r="K32" s="118">
        <v>1</v>
      </c>
      <c r="L32" s="118">
        <f t="shared" si="3"/>
        <v>0</v>
      </c>
      <c r="M32" s="125">
        <f t="shared" si="4"/>
        <v>0</v>
      </c>
      <c r="N32" s="188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059"/>
      <c r="B33" s="399" t="s">
        <v>500</v>
      </c>
      <c r="C33" s="99" t="s">
        <v>153</v>
      </c>
      <c r="D33" s="99" t="s">
        <v>501</v>
      </c>
      <c r="E33" s="99"/>
      <c r="F33" s="99"/>
      <c r="G33" s="100"/>
      <c r="H33" s="509"/>
      <c r="I33" s="186"/>
      <c r="J33" s="124"/>
      <c r="K33" s="118">
        <v>1</v>
      </c>
      <c r="L33" s="118">
        <f t="shared" si="3"/>
        <v>0</v>
      </c>
      <c r="M33" s="125">
        <f t="shared" si="4"/>
        <v>0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ht="20.25" customHeight="1" x14ac:dyDescent="0.25">
      <c r="A34" s="1059"/>
      <c r="B34" s="394" t="s">
        <v>558</v>
      </c>
      <c r="C34" s="97" t="s">
        <v>387</v>
      </c>
      <c r="D34" s="97" t="s">
        <v>503</v>
      </c>
      <c r="E34" s="97" t="s">
        <v>11</v>
      </c>
      <c r="F34" s="97"/>
      <c r="G34" s="98">
        <v>360</v>
      </c>
      <c r="H34" s="516"/>
      <c r="I34" s="623">
        <v>0.7</v>
      </c>
      <c r="J34" s="65">
        <v>1</v>
      </c>
      <c r="K34" s="121">
        <v>1</v>
      </c>
      <c r="L34" s="121">
        <f t="shared" si="3"/>
        <v>360</v>
      </c>
      <c r="M34" s="122">
        <f t="shared" si="4"/>
        <v>251.99999999999997</v>
      </c>
      <c r="N34" s="186"/>
      <c r="O34" s="442"/>
      <c r="P34" s="118">
        <v>0</v>
      </c>
      <c r="Q34" s="118">
        <f t="shared" si="5"/>
        <v>0</v>
      </c>
      <c r="R34" s="125">
        <f t="shared" si="6"/>
        <v>0</v>
      </c>
      <c r="S34" s="371" cm="1">
        <f t="array" ref="S34">_xlfn.IFS(E34="Air",R34,E34="Sea",M34,E34="Air+Sea",M34+R34)</f>
        <v>251.99999999999997</v>
      </c>
      <c r="T34" s="240"/>
    </row>
    <row r="35" spans="1:20" x14ac:dyDescent="0.25">
      <c r="A35" s="1059"/>
      <c r="B35" s="472" t="s">
        <v>383</v>
      </c>
      <c r="C35" s="92" t="s">
        <v>183</v>
      </c>
      <c r="D35" s="94" t="s">
        <v>167</v>
      </c>
      <c r="E35" s="92" t="s">
        <v>11</v>
      </c>
      <c r="F35" s="94"/>
      <c r="G35" s="95">
        <v>560</v>
      </c>
      <c r="H35" s="506"/>
      <c r="I35" s="625"/>
      <c r="J35" s="116">
        <v>1</v>
      </c>
      <c r="K35" s="117">
        <v>1</v>
      </c>
      <c r="L35" s="117">
        <f t="shared" si="3"/>
        <v>560</v>
      </c>
      <c r="M35" s="120">
        <f t="shared" si="4"/>
        <v>560</v>
      </c>
      <c r="N35" s="189"/>
      <c r="O35" s="442"/>
      <c r="P35" s="118">
        <v>0</v>
      </c>
      <c r="Q35" s="118">
        <f t="shared" si="5"/>
        <v>0</v>
      </c>
      <c r="R35" s="125">
        <f t="shared" si="6"/>
        <v>0</v>
      </c>
      <c r="S35" s="370" cm="1">
        <f t="array" ref="S35">_xlfn.IFS(E35="Air",R35,E35="Sea",M35,E35="Air+Sea",M35+R35)</f>
        <v>560</v>
      </c>
      <c r="T35" s="240"/>
    </row>
    <row r="36" spans="1:20" x14ac:dyDescent="0.25">
      <c r="A36" s="1059"/>
      <c r="B36" s="1073" t="s">
        <v>152</v>
      </c>
      <c r="C36" s="99" t="s">
        <v>153</v>
      </c>
      <c r="D36" s="99" t="s">
        <v>380</v>
      </c>
      <c r="E36" s="99"/>
      <c r="F36" s="99"/>
      <c r="G36" s="100"/>
      <c r="H36" s="296"/>
      <c r="I36" s="186"/>
      <c r="J36" s="124"/>
      <c r="K36" s="118">
        <v>1</v>
      </c>
      <c r="L36" s="118">
        <f t="shared" si="3"/>
        <v>0</v>
      </c>
      <c r="M36" s="125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059"/>
      <c r="B37" s="1073"/>
      <c r="C37" s="99" t="s">
        <v>153</v>
      </c>
      <c r="D37" s="99" t="s">
        <v>154</v>
      </c>
      <c r="E37" s="99"/>
      <c r="F37" s="99"/>
      <c r="G37" s="100"/>
      <c r="H37" s="296"/>
      <c r="I37" s="186"/>
      <c r="J37" s="124"/>
      <c r="K37" s="118">
        <v>1</v>
      </c>
      <c r="L37" s="118">
        <f t="shared" si="3"/>
        <v>0</v>
      </c>
      <c r="M37" s="125">
        <f t="shared" si="4"/>
        <v>0</v>
      </c>
      <c r="N37" s="186"/>
      <c r="O37" s="442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059"/>
      <c r="B38" s="399" t="s">
        <v>381</v>
      </c>
      <c r="C38" s="99"/>
      <c r="D38" s="99"/>
      <c r="E38" s="99"/>
      <c r="F38" s="99"/>
      <c r="G38" s="100"/>
      <c r="H38" s="509"/>
      <c r="I38" s="186"/>
      <c r="J38" s="101"/>
      <c r="K38" s="742">
        <v>1</v>
      </c>
      <c r="L38" s="118">
        <f t="shared" si="3"/>
        <v>0</v>
      </c>
      <c r="M38" s="208">
        <f t="shared" si="4"/>
        <v>0</v>
      </c>
      <c r="N38" s="186"/>
      <c r="O38" s="101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x14ac:dyDescent="0.25">
      <c r="A39" s="1059"/>
      <c r="B39" s="399" t="s">
        <v>384</v>
      </c>
      <c r="C39" s="99" t="s">
        <v>385</v>
      </c>
      <c r="D39" s="99" t="s">
        <v>386</v>
      </c>
      <c r="E39" s="99"/>
      <c r="F39" s="99"/>
      <c r="G39" s="100"/>
      <c r="H39" s="509"/>
      <c r="I39" s="186"/>
      <c r="J39" s="124"/>
      <c r="K39" s="118">
        <v>1</v>
      </c>
      <c r="L39" s="118">
        <f t="shared" si="3"/>
        <v>0</v>
      </c>
      <c r="M39" s="208">
        <f t="shared" si="4"/>
        <v>0</v>
      </c>
      <c r="N39" s="186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059"/>
      <c r="B40" s="1148" t="s">
        <v>208</v>
      </c>
      <c r="C40" s="401" t="s">
        <v>407</v>
      </c>
      <c r="D40" s="99" t="s">
        <v>392</v>
      </c>
      <c r="E40" s="99"/>
      <c r="F40" s="99"/>
      <c r="G40" s="100"/>
      <c r="H40" s="509" t="s">
        <v>559</v>
      </c>
      <c r="I40" s="188"/>
      <c r="J40" s="124"/>
      <c r="K40" s="118">
        <v>1</v>
      </c>
      <c r="L40" s="118">
        <f t="shared" si="3"/>
        <v>0</v>
      </c>
      <c r="M40" s="125">
        <f t="shared" si="4"/>
        <v>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059"/>
      <c r="B41" s="1148"/>
      <c r="C41" s="401" t="s">
        <v>407</v>
      </c>
      <c r="D41" s="99" t="s">
        <v>211</v>
      </c>
      <c r="E41" s="99"/>
      <c r="F41" s="99"/>
      <c r="G41" s="100"/>
      <c r="H41" s="509"/>
      <c r="I41" s="188"/>
      <c r="J41" s="124"/>
      <c r="K41" s="118">
        <v>1</v>
      </c>
      <c r="L41" s="118">
        <f t="shared" si="3"/>
        <v>0</v>
      </c>
      <c r="M41" s="125">
        <f t="shared" si="4"/>
        <v>0</v>
      </c>
      <c r="N41" s="188"/>
      <c r="O41" s="442"/>
      <c r="P41" s="118">
        <v>0</v>
      </c>
      <c r="Q41" s="118">
        <f t="shared" si="5"/>
        <v>0</v>
      </c>
      <c r="R41" s="125">
        <f t="shared" si="6"/>
        <v>0</v>
      </c>
      <c r="S41" s="372" t="e" cm="1">
        <f t="array" ref="S41">_xlfn.IFS(E41="Air",R41,E41="Sea",M41,E41="Air+Sea",M41+R41)</f>
        <v>#N/A</v>
      </c>
      <c r="T41" s="240"/>
    </row>
    <row r="42" spans="1:20" x14ac:dyDescent="0.25">
      <c r="A42" s="1059"/>
      <c r="B42" s="472" t="s">
        <v>505</v>
      </c>
      <c r="C42" s="94" t="s">
        <v>183</v>
      </c>
      <c r="D42" s="94" t="s">
        <v>195</v>
      </c>
      <c r="E42" s="92" t="s">
        <v>11</v>
      </c>
      <c r="F42" s="94"/>
      <c r="G42" s="95">
        <v>210</v>
      </c>
      <c r="H42" s="506"/>
      <c r="I42" s="588"/>
      <c r="J42" s="116">
        <v>1</v>
      </c>
      <c r="K42" s="117">
        <v>1</v>
      </c>
      <c r="L42" s="117">
        <f t="shared" si="3"/>
        <v>210</v>
      </c>
      <c r="M42" s="120">
        <f t="shared" si="4"/>
        <v>210</v>
      </c>
      <c r="N42" s="188"/>
      <c r="O42" s="442"/>
      <c r="P42" s="118">
        <v>0</v>
      </c>
      <c r="Q42" s="118">
        <f t="shared" si="5"/>
        <v>0</v>
      </c>
      <c r="R42" s="125">
        <f t="shared" si="6"/>
        <v>0</v>
      </c>
      <c r="S42" s="370" cm="1">
        <f t="array" ref="S42">_xlfn.IFS(E42="Air",R42,E42="Sea",M42,E42="Air+Sea",M42+R42)</f>
        <v>210</v>
      </c>
      <c r="T42" s="240"/>
    </row>
    <row r="43" spans="1:20" x14ac:dyDescent="0.25">
      <c r="A43" s="1059"/>
      <c r="B43" s="1133" t="s">
        <v>190</v>
      </c>
      <c r="C43" s="94" t="s">
        <v>153</v>
      </c>
      <c r="D43" s="92" t="s">
        <v>388</v>
      </c>
      <c r="E43" s="92" t="s">
        <v>11</v>
      </c>
      <c r="F43" s="94"/>
      <c r="G43" s="95">
        <v>75</v>
      </c>
      <c r="H43" s="506"/>
      <c r="I43" s="625"/>
      <c r="J43" s="116">
        <v>1</v>
      </c>
      <c r="K43" s="117">
        <v>1</v>
      </c>
      <c r="L43" s="117">
        <f t="shared" si="3"/>
        <v>75</v>
      </c>
      <c r="M43" s="120">
        <f t="shared" si="4"/>
        <v>75</v>
      </c>
      <c r="N43" s="188"/>
      <c r="O43" s="442"/>
      <c r="P43" s="118">
        <v>0</v>
      </c>
      <c r="Q43" s="118">
        <f t="shared" si="5"/>
        <v>75</v>
      </c>
      <c r="R43" s="125">
        <f t="shared" si="6"/>
        <v>0</v>
      </c>
      <c r="S43" s="370" cm="1">
        <f t="array" ref="S43">_xlfn.IFS(E43="Air",R43,E43="Sea",M43,E43="Air+Sea",M43+R43)</f>
        <v>75</v>
      </c>
      <c r="T43" s="240"/>
    </row>
    <row r="44" spans="1:20" x14ac:dyDescent="0.25">
      <c r="A44" s="1059"/>
      <c r="B44" s="1133"/>
      <c r="C44" s="94" t="s">
        <v>153</v>
      </c>
      <c r="D44" s="94" t="s">
        <v>191</v>
      </c>
      <c r="E44" s="92" t="s">
        <v>11</v>
      </c>
      <c r="F44" s="94"/>
      <c r="G44" s="95">
        <v>60</v>
      </c>
      <c r="H44" s="506" t="s">
        <v>506</v>
      </c>
      <c r="I44" s="625">
        <v>0.5</v>
      </c>
      <c r="J44" s="116">
        <v>1</v>
      </c>
      <c r="K44" s="117">
        <v>1</v>
      </c>
      <c r="L44" s="117">
        <f t="shared" si="3"/>
        <v>60</v>
      </c>
      <c r="M44" s="120">
        <f t="shared" si="4"/>
        <v>30</v>
      </c>
      <c r="N44" s="188"/>
      <c r="O44" s="442"/>
      <c r="P44" s="118">
        <v>0</v>
      </c>
      <c r="Q44" s="118">
        <f t="shared" si="5"/>
        <v>60</v>
      </c>
      <c r="R44" s="125">
        <f t="shared" si="6"/>
        <v>0</v>
      </c>
      <c r="S44" s="370" cm="1">
        <f t="array" ref="S44">_xlfn.IFS(E44="Air",R44,E44="Sea",M44,E44="Air+Sea",M44+R44)</f>
        <v>30</v>
      </c>
      <c r="T44" s="240"/>
    </row>
    <row r="45" spans="1:20" x14ac:dyDescent="0.25">
      <c r="A45" s="1059"/>
      <c r="B45" s="399" t="s">
        <v>389</v>
      </c>
      <c r="C45" s="99" t="s">
        <v>390</v>
      </c>
      <c r="D45" s="99" t="s">
        <v>386</v>
      </c>
      <c r="E45" s="99"/>
      <c r="F45" s="99"/>
      <c r="G45" s="100"/>
      <c r="H45" s="509"/>
      <c r="I45" s="186"/>
      <c r="J45" s="124"/>
      <c r="K45" s="118">
        <v>1</v>
      </c>
      <c r="L45" s="118">
        <f t="shared" si="3"/>
        <v>0</v>
      </c>
      <c r="M45" s="208">
        <f t="shared" si="4"/>
        <v>0</v>
      </c>
      <c r="N45" s="186"/>
      <c r="O45" s="442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059"/>
      <c r="B46" s="399" t="s">
        <v>381</v>
      </c>
      <c r="C46" s="99"/>
      <c r="D46" s="99"/>
      <c r="E46" s="99"/>
      <c r="F46" s="99"/>
      <c r="G46" s="100"/>
      <c r="H46" s="509"/>
      <c r="I46" s="186"/>
      <c r="J46" s="124"/>
      <c r="K46" s="118">
        <v>1</v>
      </c>
      <c r="L46" s="118">
        <f t="shared" si="3"/>
        <v>0</v>
      </c>
      <c r="M46" s="208">
        <f t="shared" si="4"/>
        <v>0</v>
      </c>
      <c r="N46" s="186"/>
      <c r="O46" s="442"/>
      <c r="P46" s="118">
        <v>0</v>
      </c>
      <c r="Q46" s="118">
        <f t="shared" si="5"/>
        <v>0</v>
      </c>
      <c r="R46" s="125">
        <f t="shared" si="6"/>
        <v>0</v>
      </c>
      <c r="S46" s="372" t="e" cm="1">
        <f t="array" ref="S46">_xlfn.IFS(E46="Air",R46,E46="Sea",M46,E46="Air+Sea",M46+R46)</f>
        <v>#N/A</v>
      </c>
      <c r="T46" s="240"/>
    </row>
    <row r="47" spans="1:20" x14ac:dyDescent="0.25">
      <c r="A47" s="1059"/>
      <c r="B47" s="1133" t="s">
        <v>216</v>
      </c>
      <c r="C47" s="94" t="s">
        <v>183</v>
      </c>
      <c r="D47" s="94" t="s">
        <v>394</v>
      </c>
      <c r="E47" s="92" t="s">
        <v>11</v>
      </c>
      <c r="F47" s="94"/>
      <c r="G47" s="95">
        <v>25</v>
      </c>
      <c r="H47" s="506"/>
      <c r="I47" s="588"/>
      <c r="J47" s="116">
        <v>1</v>
      </c>
      <c r="K47" s="117">
        <v>1</v>
      </c>
      <c r="L47" s="117">
        <f t="shared" si="3"/>
        <v>25</v>
      </c>
      <c r="M47" s="120">
        <f t="shared" si="4"/>
        <v>25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25</v>
      </c>
      <c r="T47" s="240"/>
    </row>
    <row r="48" spans="1:20" ht="60.75" thickBot="1" x14ac:dyDescent="0.3">
      <c r="A48" s="1060"/>
      <c r="B48" s="1133"/>
      <c r="C48" s="94" t="s">
        <v>183</v>
      </c>
      <c r="D48" s="94" t="s">
        <v>217</v>
      </c>
      <c r="E48" s="92" t="s">
        <v>11</v>
      </c>
      <c r="F48" s="94"/>
      <c r="G48" s="95">
        <v>420</v>
      </c>
      <c r="H48" s="506" t="s">
        <v>507</v>
      </c>
      <c r="I48" s="588"/>
      <c r="J48" s="116">
        <v>1</v>
      </c>
      <c r="K48" s="117">
        <v>1</v>
      </c>
      <c r="L48" s="117">
        <f t="shared" si="3"/>
        <v>420</v>
      </c>
      <c r="M48" s="120">
        <f t="shared" si="4"/>
        <v>420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0" cm="1">
        <f t="array" ref="S48">_xlfn.IFS(E48="Air",R48,E48="Sea",M48,E48="Air+Sea",M48+R48)</f>
        <v>420</v>
      </c>
      <c r="T48" s="240"/>
    </row>
    <row r="49" spans="1:20" ht="45.75" customHeight="1" x14ac:dyDescent="0.25">
      <c r="A49" s="1058" t="s">
        <v>395</v>
      </c>
      <c r="B49" s="522" t="s">
        <v>710</v>
      </c>
      <c r="C49" s="409" t="s">
        <v>711</v>
      </c>
      <c r="D49" s="409" t="s">
        <v>712</v>
      </c>
      <c r="E49" s="104"/>
      <c r="F49" s="409"/>
      <c r="G49" s="542"/>
      <c r="H49" s="519"/>
      <c r="I49" s="628"/>
      <c r="J49" s="135"/>
      <c r="K49" s="136">
        <v>1</v>
      </c>
      <c r="L49" s="136">
        <f t="shared" si="3"/>
        <v>0</v>
      </c>
      <c r="M49" s="446">
        <f t="shared" si="4"/>
        <v>0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618" t="e" cm="1">
        <f t="array" ref="S49">_xlfn.IFS(E49="Air",R49,E49="Sea",M49,E49="Air+Sea",M49+R49)</f>
        <v>#N/A</v>
      </c>
      <c r="T49" s="240"/>
    </row>
    <row r="50" spans="1:20" x14ac:dyDescent="0.25">
      <c r="A50" s="1059"/>
      <c r="B50" s="472"/>
      <c r="C50" s="94" t="s">
        <v>225</v>
      </c>
      <c r="D50" s="94" t="s">
        <v>511</v>
      </c>
      <c r="E50" s="92" t="s">
        <v>11</v>
      </c>
      <c r="F50" s="94"/>
      <c r="G50" s="95">
        <v>60</v>
      </c>
      <c r="H50" s="506"/>
      <c r="I50" s="588">
        <v>0.7</v>
      </c>
      <c r="J50" s="116">
        <v>1</v>
      </c>
      <c r="K50" s="117">
        <v>1</v>
      </c>
      <c r="L50" s="117">
        <f t="shared" si="3"/>
        <v>60</v>
      </c>
      <c r="M50" s="120">
        <f t="shared" si="4"/>
        <v>42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42</v>
      </c>
      <c r="T50" s="240"/>
    </row>
    <row r="51" spans="1:20" ht="45" x14ac:dyDescent="0.25">
      <c r="A51" s="1059"/>
      <c r="B51" s="472" t="s">
        <v>396</v>
      </c>
      <c r="C51" s="94" t="s">
        <v>183</v>
      </c>
      <c r="D51" s="94" t="s">
        <v>229</v>
      </c>
      <c r="E51" s="92" t="s">
        <v>11</v>
      </c>
      <c r="F51" s="94"/>
      <c r="G51" s="95">
        <v>150</v>
      </c>
      <c r="H51" s="506" t="s">
        <v>563</v>
      </c>
      <c r="I51" s="588"/>
      <c r="J51" s="116">
        <v>3</v>
      </c>
      <c r="K51" s="117">
        <v>1</v>
      </c>
      <c r="L51" s="117">
        <f t="shared" si="3"/>
        <v>450</v>
      </c>
      <c r="M51" s="120">
        <f t="shared" si="4"/>
        <v>450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450</v>
      </c>
      <c r="T51" s="240"/>
    </row>
    <row r="52" spans="1:20" ht="30" x14ac:dyDescent="0.25">
      <c r="A52" s="1059"/>
      <c r="B52" s="472" t="s">
        <v>729</v>
      </c>
      <c r="C52" s="94" t="s">
        <v>183</v>
      </c>
      <c r="D52" s="94" t="s">
        <v>730</v>
      </c>
      <c r="E52" s="92" t="s">
        <v>11</v>
      </c>
      <c r="F52" s="94"/>
      <c r="G52" s="95">
        <v>150</v>
      </c>
      <c r="H52" s="506" t="s">
        <v>731</v>
      </c>
      <c r="I52" s="588"/>
      <c r="J52" s="116">
        <v>1</v>
      </c>
      <c r="K52" s="117">
        <v>1</v>
      </c>
      <c r="L52" s="117">
        <f t="shared" si="3"/>
        <v>150</v>
      </c>
      <c r="M52" s="120">
        <f t="shared" si="4"/>
        <v>150</v>
      </c>
      <c r="N52" s="188"/>
      <c r="O52" s="442"/>
      <c r="P52" s="118">
        <v>0</v>
      </c>
      <c r="Q52" s="118">
        <f t="shared" si="5"/>
        <v>0</v>
      </c>
      <c r="R52" s="125">
        <f t="shared" si="6"/>
        <v>0</v>
      </c>
      <c r="S52" s="370" cm="1">
        <f t="array" ref="S52">_xlfn.IFS(E52="Air",R52,E52="Sea",M52,E52="Air+Sea",M52+R52)</f>
        <v>150</v>
      </c>
      <c r="T52" s="240"/>
    </row>
    <row r="53" spans="1:20" x14ac:dyDescent="0.25">
      <c r="A53" s="1059"/>
      <c r="B53" s="472" t="s">
        <v>732</v>
      </c>
      <c r="C53" s="94" t="s">
        <v>183</v>
      </c>
      <c r="D53" s="94" t="s">
        <v>733</v>
      </c>
      <c r="E53" s="92" t="s">
        <v>11</v>
      </c>
      <c r="F53" s="94"/>
      <c r="G53" s="95">
        <v>60</v>
      </c>
      <c r="H53" s="506"/>
      <c r="I53" s="588"/>
      <c r="J53" s="116">
        <v>1</v>
      </c>
      <c r="K53" s="117">
        <v>1</v>
      </c>
      <c r="L53" s="117">
        <f t="shared" si="3"/>
        <v>60</v>
      </c>
      <c r="M53" s="120">
        <f t="shared" si="4"/>
        <v>60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059"/>
      <c r="B54" s="394"/>
      <c r="C54" s="97" t="s">
        <v>225</v>
      </c>
      <c r="D54" s="97" t="s">
        <v>524</v>
      </c>
      <c r="E54" s="97" t="s">
        <v>11</v>
      </c>
      <c r="F54" s="97"/>
      <c r="G54" s="98">
        <v>60</v>
      </c>
      <c r="H54" s="516" t="s">
        <v>525</v>
      </c>
      <c r="I54" s="623">
        <v>0.7</v>
      </c>
      <c r="J54" s="65">
        <v>1</v>
      </c>
      <c r="K54" s="121">
        <v>1</v>
      </c>
      <c r="L54" s="121">
        <f t="shared" si="3"/>
        <v>60</v>
      </c>
      <c r="M54" s="122">
        <f t="shared" si="4"/>
        <v>42</v>
      </c>
      <c r="N54" s="186"/>
      <c r="O54" s="442"/>
      <c r="P54" s="118">
        <v>0</v>
      </c>
      <c r="Q54" s="118">
        <f t="shared" si="5"/>
        <v>0</v>
      </c>
      <c r="R54" s="125">
        <f t="shared" si="6"/>
        <v>0</v>
      </c>
      <c r="S54" s="371" cm="1">
        <f t="array" ref="S54">_xlfn.IFS(E54="Air",R54,E54="Sea",M54,E54="Air+Sea",M54+R54)</f>
        <v>42</v>
      </c>
      <c r="T54" s="240"/>
    </row>
    <row r="55" spans="1:20" x14ac:dyDescent="0.25">
      <c r="A55" s="1059"/>
      <c r="B55" s="472" t="s">
        <v>265</v>
      </c>
      <c r="C55" s="94" t="s">
        <v>266</v>
      </c>
      <c r="D55" s="94" t="s">
        <v>265</v>
      </c>
      <c r="E55" s="92" t="s">
        <v>11</v>
      </c>
      <c r="F55" s="94"/>
      <c r="G55" s="95">
        <v>60</v>
      </c>
      <c r="H55" s="506"/>
      <c r="I55" s="588"/>
      <c r="J55" s="116">
        <v>1</v>
      </c>
      <c r="K55" s="117">
        <v>1</v>
      </c>
      <c r="L55" s="117">
        <f t="shared" si="3"/>
        <v>60</v>
      </c>
      <c r="M55" s="120">
        <f t="shared" si="4"/>
        <v>60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0" cm="1">
        <f t="array" ref="S55">_xlfn.IFS(E55="Air",R55,E55="Sea",M55,E55="Air+Sea",M55+R55)</f>
        <v>60</v>
      </c>
      <c r="T55" s="240"/>
    </row>
    <row r="56" spans="1:20" x14ac:dyDescent="0.25">
      <c r="A56" s="1059"/>
      <c r="B56" s="472" t="s">
        <v>337</v>
      </c>
      <c r="C56" s="94" t="s">
        <v>183</v>
      </c>
      <c r="D56" s="94" t="s">
        <v>338</v>
      </c>
      <c r="E56" s="92" t="s">
        <v>11</v>
      </c>
      <c r="F56" s="94"/>
      <c r="G56" s="95">
        <v>205</v>
      </c>
      <c r="H56" s="506"/>
      <c r="I56" s="588"/>
      <c r="J56" s="116">
        <v>1</v>
      </c>
      <c r="K56" s="117">
        <v>1</v>
      </c>
      <c r="L56" s="117">
        <f t="shared" si="3"/>
        <v>205</v>
      </c>
      <c r="M56" s="120">
        <f t="shared" si="4"/>
        <v>205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0" cm="1">
        <f t="array" ref="S56">_xlfn.IFS(E56="Air",R56,E56="Sea",M56,E56="Air+Sea",M56+R56)</f>
        <v>205</v>
      </c>
      <c r="T56" s="240"/>
    </row>
    <row r="57" spans="1:20" x14ac:dyDescent="0.25">
      <c r="A57" s="1059"/>
      <c r="B57" s="399" t="s">
        <v>240</v>
      </c>
      <c r="C57" s="99" t="s">
        <v>241</v>
      </c>
      <c r="D57" s="99" t="s">
        <v>240</v>
      </c>
      <c r="E57" s="99"/>
      <c r="F57" s="99"/>
      <c r="G57" s="100"/>
      <c r="H57" s="509"/>
      <c r="I57" s="186"/>
      <c r="J57" s="124"/>
      <c r="K57" s="118">
        <v>1</v>
      </c>
      <c r="L57" s="118">
        <f t="shared" si="3"/>
        <v>0</v>
      </c>
      <c r="M57" s="208">
        <f t="shared" si="4"/>
        <v>0</v>
      </c>
      <c r="N57" s="186"/>
      <c r="O57" s="442"/>
      <c r="P57" s="118">
        <v>0</v>
      </c>
      <c r="Q57" s="118">
        <f t="shared" si="5"/>
        <v>0</v>
      </c>
      <c r="R57" s="125">
        <f t="shared" si="6"/>
        <v>0</v>
      </c>
      <c r="S57" s="372" t="e" cm="1">
        <f t="array" ref="S57">_xlfn.IFS(E57="Air",R57,E57="Sea",M57,E57="Air+Sea",M57+R57)</f>
        <v>#N/A</v>
      </c>
      <c r="T57" s="240"/>
    </row>
    <row r="58" spans="1:20" x14ac:dyDescent="0.25">
      <c r="A58" s="1059"/>
      <c r="B58" s="472" t="s">
        <v>253</v>
      </c>
      <c r="C58" s="94" t="s">
        <v>183</v>
      </c>
      <c r="D58" s="94" t="s">
        <v>253</v>
      </c>
      <c r="E58" s="92" t="s">
        <v>11</v>
      </c>
      <c r="F58" s="94"/>
      <c r="G58" s="95">
        <v>55</v>
      </c>
      <c r="H58" s="506"/>
      <c r="I58" s="588"/>
      <c r="J58" s="116">
        <v>1</v>
      </c>
      <c r="K58" s="117">
        <v>1</v>
      </c>
      <c r="L58" s="117">
        <f t="shared" si="3"/>
        <v>55</v>
      </c>
      <c r="M58" s="120">
        <f t="shared" si="4"/>
        <v>55</v>
      </c>
      <c r="N58" s="188"/>
      <c r="O58" s="442"/>
      <c r="P58" s="118">
        <v>0</v>
      </c>
      <c r="Q58" s="118">
        <f t="shared" si="5"/>
        <v>0</v>
      </c>
      <c r="R58" s="125">
        <f t="shared" si="6"/>
        <v>0</v>
      </c>
      <c r="S58" s="370" cm="1">
        <f t="array" ref="S58">_xlfn.IFS(E58="Air",R58,E58="Sea",M58,E58="Air+Sea",M58+R58)</f>
        <v>55</v>
      </c>
      <c r="T58" s="240"/>
    </row>
    <row r="59" spans="1:20" x14ac:dyDescent="0.25">
      <c r="A59" s="1059"/>
      <c r="B59" s="1133" t="s">
        <v>258</v>
      </c>
      <c r="C59" s="94" t="s">
        <v>183</v>
      </c>
      <c r="D59" s="94" t="s">
        <v>397</v>
      </c>
      <c r="E59" s="92" t="s">
        <v>11</v>
      </c>
      <c r="F59" s="94"/>
      <c r="G59" s="95">
        <v>30</v>
      </c>
      <c r="H59" s="506"/>
      <c r="I59" s="588"/>
      <c r="J59" s="116">
        <v>1</v>
      </c>
      <c r="K59" s="117">
        <v>1</v>
      </c>
      <c r="L59" s="117">
        <f t="shared" si="3"/>
        <v>30</v>
      </c>
      <c r="M59" s="120">
        <f t="shared" si="4"/>
        <v>30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30</v>
      </c>
      <c r="T59" s="240"/>
    </row>
    <row r="60" spans="1:20" x14ac:dyDescent="0.25">
      <c r="A60" s="1059"/>
      <c r="B60" s="1133"/>
      <c r="C60" s="94" t="s">
        <v>183</v>
      </c>
      <c r="D60" s="94" t="s">
        <v>258</v>
      </c>
      <c r="E60" s="92" t="s">
        <v>11</v>
      </c>
      <c r="F60" s="94"/>
      <c r="G60" s="95">
        <v>90</v>
      </c>
      <c r="H60" s="506"/>
      <c r="I60" s="588"/>
      <c r="J60" s="116">
        <v>1</v>
      </c>
      <c r="K60" s="117">
        <v>1</v>
      </c>
      <c r="L60" s="117">
        <f t="shared" si="3"/>
        <v>90</v>
      </c>
      <c r="M60" s="120">
        <f t="shared" si="4"/>
        <v>90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90</v>
      </c>
      <c r="T60" s="240"/>
    </row>
    <row r="61" spans="1:20" ht="30" x14ac:dyDescent="0.25">
      <c r="A61" s="1059"/>
      <c r="B61" s="472" t="s">
        <v>530</v>
      </c>
      <c r="C61" s="94" t="s">
        <v>183</v>
      </c>
      <c r="D61" s="94" t="s">
        <v>530</v>
      </c>
      <c r="E61" s="92" t="s">
        <v>11</v>
      </c>
      <c r="F61" s="94"/>
      <c r="G61" s="95">
        <v>115</v>
      </c>
      <c r="H61" s="506"/>
      <c r="I61" s="588"/>
      <c r="J61" s="116">
        <v>1</v>
      </c>
      <c r="K61" s="117">
        <v>1</v>
      </c>
      <c r="L61" s="117">
        <f t="shared" si="3"/>
        <v>115</v>
      </c>
      <c r="M61" s="120">
        <f t="shared" si="4"/>
        <v>115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115</v>
      </c>
      <c r="T61" s="240"/>
    </row>
    <row r="62" spans="1:20" x14ac:dyDescent="0.25">
      <c r="A62" s="1059"/>
      <c r="B62" s="399" t="s">
        <v>399</v>
      </c>
      <c r="C62" s="99" t="s">
        <v>400</v>
      </c>
      <c r="D62" s="99" t="s">
        <v>386</v>
      </c>
      <c r="E62" s="99"/>
      <c r="F62" s="99"/>
      <c r="G62" s="100"/>
      <c r="H62" s="509"/>
      <c r="I62" s="186"/>
      <c r="J62" s="124"/>
      <c r="K62" s="118">
        <v>1</v>
      </c>
      <c r="L62" s="118">
        <f t="shared" si="3"/>
        <v>0</v>
      </c>
      <c r="M62" s="208">
        <f t="shared" si="4"/>
        <v>0</v>
      </c>
      <c r="N62" s="186"/>
      <c r="O62" s="442"/>
      <c r="P62" s="118">
        <v>0</v>
      </c>
      <c r="Q62" s="118">
        <f t="shared" si="5"/>
        <v>0</v>
      </c>
      <c r="R62" s="125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059"/>
      <c r="B63" s="399" t="s">
        <v>401</v>
      </c>
      <c r="C63" s="99" t="s">
        <v>183</v>
      </c>
      <c r="D63" s="99" t="s">
        <v>386</v>
      </c>
      <c r="E63" s="99"/>
      <c r="F63" s="99"/>
      <c r="G63" s="100"/>
      <c r="H63" s="509"/>
      <c r="I63" s="186"/>
      <c r="J63" s="124"/>
      <c r="K63" s="118">
        <v>1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059"/>
      <c r="B64" s="399" t="s">
        <v>402</v>
      </c>
      <c r="C64" s="99" t="s">
        <v>153</v>
      </c>
      <c r="D64" s="99" t="s">
        <v>386</v>
      </c>
      <c r="E64" s="99"/>
      <c r="F64" s="99"/>
      <c r="G64" s="100"/>
      <c r="H64" s="509"/>
      <c r="I64" s="186"/>
      <c r="J64" s="124"/>
      <c r="K64" s="118">
        <v>1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059"/>
      <c r="B65" s="399" t="s">
        <v>403</v>
      </c>
      <c r="C65" s="99" t="s">
        <v>266</v>
      </c>
      <c r="D65" s="99"/>
      <c r="E65" s="99"/>
      <c r="F65" s="99"/>
      <c r="G65" s="100"/>
      <c r="H65" s="509"/>
      <c r="I65" s="186"/>
      <c r="J65" s="124"/>
      <c r="K65" s="118">
        <v>1</v>
      </c>
      <c r="L65" s="118">
        <f t="shared" si="3"/>
        <v>0</v>
      </c>
      <c r="M65" s="208">
        <f t="shared" si="4"/>
        <v>0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x14ac:dyDescent="0.25">
      <c r="A66" s="1059"/>
      <c r="B66" s="1133" t="s">
        <v>269</v>
      </c>
      <c r="C66" s="94" t="s">
        <v>404</v>
      </c>
      <c r="D66" s="94" t="s">
        <v>405</v>
      </c>
      <c r="E66" s="92" t="s">
        <v>11</v>
      </c>
      <c r="F66" s="94"/>
      <c r="G66" s="95">
        <v>30</v>
      </c>
      <c r="H66" s="506"/>
      <c r="I66" s="588"/>
      <c r="J66" s="116">
        <v>1</v>
      </c>
      <c r="K66" s="117">
        <v>1</v>
      </c>
      <c r="L66" s="117">
        <f t="shared" si="3"/>
        <v>30</v>
      </c>
      <c r="M66" s="120">
        <f t="shared" si="4"/>
        <v>30</v>
      </c>
      <c r="N66" s="188"/>
      <c r="O66" s="442"/>
      <c r="P66" s="118">
        <v>0</v>
      </c>
      <c r="Q66" s="118">
        <f t="shared" si="5"/>
        <v>0</v>
      </c>
      <c r="R66" s="125">
        <f t="shared" si="6"/>
        <v>0</v>
      </c>
      <c r="S66" s="370" cm="1">
        <f t="array" ref="S66">_xlfn.IFS(E66="Air",R66,E66="Sea",M66,E66="Air+Sea",M66+R66)</f>
        <v>30</v>
      </c>
      <c r="T66" s="240"/>
    </row>
    <row r="67" spans="1:20" x14ac:dyDescent="0.25">
      <c r="A67" s="1059"/>
      <c r="B67" s="1133"/>
      <c r="C67" s="94" t="s">
        <v>404</v>
      </c>
      <c r="D67" s="94" t="s">
        <v>269</v>
      </c>
      <c r="E67" s="92" t="s">
        <v>11</v>
      </c>
      <c r="F67" s="94"/>
      <c r="G67" s="95">
        <v>130</v>
      </c>
      <c r="H67" s="506"/>
      <c r="I67" s="588"/>
      <c r="J67" s="116">
        <v>1</v>
      </c>
      <c r="K67" s="117">
        <v>1</v>
      </c>
      <c r="L67" s="117">
        <f t="shared" si="3"/>
        <v>130</v>
      </c>
      <c r="M67" s="120">
        <f t="shared" si="4"/>
        <v>130</v>
      </c>
      <c r="N67" s="188"/>
      <c r="O67" s="442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130</v>
      </c>
      <c r="T67" s="240"/>
    </row>
    <row r="68" spans="1:20" ht="30" x14ac:dyDescent="0.25">
      <c r="A68" s="1059"/>
      <c r="B68" s="472" t="s">
        <v>531</v>
      </c>
      <c r="C68" s="94" t="s">
        <v>404</v>
      </c>
      <c r="D68" s="94" t="s">
        <v>531</v>
      </c>
      <c r="E68" s="92" t="s">
        <v>11</v>
      </c>
      <c r="F68" s="94"/>
      <c r="G68" s="95">
        <v>90</v>
      </c>
      <c r="H68" s="506"/>
      <c r="I68" s="588"/>
      <c r="J68" s="116">
        <v>1</v>
      </c>
      <c r="K68" s="117">
        <v>1</v>
      </c>
      <c r="L68" s="117">
        <f t="shared" si="3"/>
        <v>90</v>
      </c>
      <c r="M68" s="120">
        <f t="shared" si="4"/>
        <v>90</v>
      </c>
      <c r="N68" s="188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90</v>
      </c>
      <c r="T68" s="240"/>
    </row>
    <row r="69" spans="1:20" x14ac:dyDescent="0.25">
      <c r="A69" s="1059"/>
      <c r="B69" s="399" t="s">
        <v>406</v>
      </c>
      <c r="C69" s="99" t="s">
        <v>407</v>
      </c>
      <c r="D69" s="99"/>
      <c r="E69" s="99"/>
      <c r="F69" s="99"/>
      <c r="G69" s="100"/>
      <c r="H69" s="509"/>
      <c r="I69" s="186"/>
      <c r="J69" s="124"/>
      <c r="K69" s="118">
        <v>1</v>
      </c>
      <c r="L69" s="118">
        <f t="shared" si="3"/>
        <v>0</v>
      </c>
      <c r="M69" s="208">
        <f t="shared" si="4"/>
        <v>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2" t="e" cm="1">
        <f t="array" ref="S69">_xlfn.IFS(E69="Air",R69,E69="Sea",M69,E69="Air+Sea",M69+R69)</f>
        <v>#N/A</v>
      </c>
      <c r="T69" s="240"/>
    </row>
    <row r="70" spans="1:20" x14ac:dyDescent="0.25">
      <c r="A70" s="1059"/>
      <c r="B70" s="472" t="s">
        <v>274</v>
      </c>
      <c r="C70" s="94" t="s">
        <v>266</v>
      </c>
      <c r="D70" s="94" t="s">
        <v>274</v>
      </c>
      <c r="E70" s="92" t="s">
        <v>11</v>
      </c>
      <c r="F70" s="94"/>
      <c r="G70" s="95">
        <v>60</v>
      </c>
      <c r="H70" s="506"/>
      <c r="I70" s="622"/>
      <c r="J70" s="116">
        <v>1</v>
      </c>
      <c r="K70" s="117">
        <v>1</v>
      </c>
      <c r="L70" s="117">
        <f t="shared" si="3"/>
        <v>60</v>
      </c>
      <c r="M70" s="120">
        <f t="shared" si="4"/>
        <v>60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0" cm="1">
        <f t="array" ref="S70">_xlfn.IFS(E70="Air",R70,E70="Sea",M70,E70="Air+Sea",M70+R70)</f>
        <v>60</v>
      </c>
      <c r="T70" s="240"/>
    </row>
    <row r="71" spans="1:20" x14ac:dyDescent="0.25">
      <c r="A71" s="1059"/>
      <c r="B71" s="1162" t="s">
        <v>532</v>
      </c>
      <c r="C71" s="775" t="s">
        <v>183</v>
      </c>
      <c r="D71" s="775" t="s">
        <v>665</v>
      </c>
      <c r="E71" s="533" t="s">
        <v>11</v>
      </c>
      <c r="F71" s="775"/>
      <c r="G71" s="96">
        <v>60</v>
      </c>
      <c r="H71" s="516"/>
      <c r="I71" s="623"/>
      <c r="J71" s="65">
        <v>1</v>
      </c>
      <c r="K71" s="121">
        <v>1</v>
      </c>
      <c r="L71" s="121">
        <f t="shared" si="3"/>
        <v>60</v>
      </c>
      <c r="M71" s="122">
        <f t="shared" si="4"/>
        <v>60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1" cm="1">
        <f t="array" ref="S71">_xlfn.IFS(E71="Air",R71,E71="Sea",M71,E71="Air+Sea",M71+R71)</f>
        <v>60</v>
      </c>
      <c r="T71" s="240"/>
    </row>
    <row r="72" spans="1:20" x14ac:dyDescent="0.25">
      <c r="A72" s="1059"/>
      <c r="B72" s="1162"/>
      <c r="C72" s="775" t="s">
        <v>266</v>
      </c>
      <c r="D72" s="775" t="s">
        <v>534</v>
      </c>
      <c r="E72" s="533" t="s">
        <v>11</v>
      </c>
      <c r="F72" s="775"/>
      <c r="G72" s="96">
        <v>180</v>
      </c>
      <c r="H72" s="516"/>
      <c r="I72" s="623"/>
      <c r="J72" s="65">
        <v>1</v>
      </c>
      <c r="K72" s="121">
        <v>1</v>
      </c>
      <c r="L72" s="121">
        <f t="shared" si="3"/>
        <v>180</v>
      </c>
      <c r="M72" s="122">
        <f t="shared" si="4"/>
        <v>180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1" cm="1">
        <f t="array" ref="S72">_xlfn.IFS(E72="Air",R72,E72="Sea",M72,E72="Air+Sea",M72+R72)</f>
        <v>180</v>
      </c>
      <c r="T72" s="240"/>
    </row>
    <row r="73" spans="1:20" ht="45" x14ac:dyDescent="0.25">
      <c r="A73" s="1059"/>
      <c r="B73" s="1162"/>
      <c r="C73" s="775" t="s">
        <v>266</v>
      </c>
      <c r="D73" s="775" t="s">
        <v>639</v>
      </c>
      <c r="E73" s="533" t="s">
        <v>11</v>
      </c>
      <c r="F73" s="775"/>
      <c r="G73" s="96">
        <v>180</v>
      </c>
      <c r="H73" s="516"/>
      <c r="I73" s="623"/>
      <c r="J73" s="65">
        <v>1</v>
      </c>
      <c r="K73" s="121">
        <v>1</v>
      </c>
      <c r="L73" s="121">
        <f t="shared" si="3"/>
        <v>180</v>
      </c>
      <c r="M73" s="122">
        <f t="shared" si="4"/>
        <v>180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1" cm="1">
        <f t="array" ref="S73">_xlfn.IFS(E73="Air",R73,E73="Sea",M73,E73="Air+Sea",M73+R73)</f>
        <v>180</v>
      </c>
      <c r="T73" s="240"/>
    </row>
    <row r="74" spans="1:20" x14ac:dyDescent="0.25">
      <c r="A74" s="1059"/>
      <c r="B74" s="399" t="s">
        <v>408</v>
      </c>
      <c r="C74" s="99" t="s">
        <v>153</v>
      </c>
      <c r="D74" s="99" t="s">
        <v>386</v>
      </c>
      <c r="E74" s="99"/>
      <c r="F74" s="99"/>
      <c r="G74" s="100"/>
      <c r="H74" s="509"/>
      <c r="I74" s="186"/>
      <c r="J74" s="124"/>
      <c r="K74" s="118">
        <v>1</v>
      </c>
      <c r="L74" s="118">
        <f t="shared" si="3"/>
        <v>0</v>
      </c>
      <c r="M74" s="208">
        <f t="shared" si="4"/>
        <v>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2" t="e" cm="1">
        <f t="array" ref="S74">_xlfn.IFS(E74="Air",R74,E74="Sea",M74,E74="Air+Sea",M74+R74)</f>
        <v>#N/A</v>
      </c>
      <c r="T74" s="240"/>
    </row>
    <row r="75" spans="1:20" ht="15.75" thickBot="1" x14ac:dyDescent="0.3">
      <c r="A75" s="1060"/>
      <c r="B75" s="399" t="s">
        <v>381</v>
      </c>
      <c r="C75" s="99"/>
      <c r="D75" s="99" t="s">
        <v>386</v>
      </c>
      <c r="E75" s="99"/>
      <c r="F75" s="99"/>
      <c r="G75" s="100"/>
      <c r="H75" s="509"/>
      <c r="I75" s="186"/>
      <c r="J75" s="124"/>
      <c r="K75" s="118">
        <v>1</v>
      </c>
      <c r="L75" s="118">
        <f t="shared" si="3"/>
        <v>0</v>
      </c>
      <c r="M75" s="208">
        <f t="shared" si="4"/>
        <v>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2" t="e" cm="1">
        <f t="array" ref="S75">_xlfn.IFS(E75="Air",R75,E75="Sea",M75,E75="Air+Sea",M75+R75)</f>
        <v>#N/A</v>
      </c>
      <c r="T75" s="240"/>
    </row>
    <row r="76" spans="1:20" x14ac:dyDescent="0.25">
      <c r="A76" s="1058" t="s">
        <v>409</v>
      </c>
      <c r="B76" s="399" t="s">
        <v>289</v>
      </c>
      <c r="C76" s="99" t="s">
        <v>410</v>
      </c>
      <c r="D76" s="99" t="s">
        <v>291</v>
      </c>
      <c r="E76" s="99"/>
      <c r="F76" s="99"/>
      <c r="G76" s="100"/>
      <c r="H76" s="509"/>
      <c r="I76" s="186"/>
      <c r="J76" s="124"/>
      <c r="K76" s="118">
        <v>1</v>
      </c>
      <c r="L76" s="118">
        <f t="shared" si="3"/>
        <v>0</v>
      </c>
      <c r="M76" s="208">
        <f t="shared" si="4"/>
        <v>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059"/>
      <c r="B77" s="1133" t="s">
        <v>411</v>
      </c>
      <c r="C77" s="94" t="s">
        <v>266</v>
      </c>
      <c r="D77" s="94" t="s">
        <v>412</v>
      </c>
      <c r="E77" s="92" t="s">
        <v>11</v>
      </c>
      <c r="F77" s="94"/>
      <c r="G77" s="95">
        <v>20</v>
      </c>
      <c r="H77" s="506"/>
      <c r="I77" s="588"/>
      <c r="J77" s="116">
        <v>1</v>
      </c>
      <c r="K77" s="117">
        <v>1</v>
      </c>
      <c r="L77" s="117">
        <f t="shared" si="3"/>
        <v>20</v>
      </c>
      <c r="M77" s="120">
        <f t="shared" si="4"/>
        <v>20</v>
      </c>
      <c r="N77" s="188"/>
      <c r="O77" s="442"/>
      <c r="P77" s="118">
        <v>0</v>
      </c>
      <c r="Q77" s="118">
        <f t="shared" si="5"/>
        <v>0</v>
      </c>
      <c r="R77" s="125">
        <f t="shared" si="6"/>
        <v>0</v>
      </c>
      <c r="S77" s="370" cm="1">
        <f t="array" ref="S77">_xlfn.IFS(E77="Air",R77,E77="Sea",M77,E77="Air+Sea",M77+R77)</f>
        <v>20</v>
      </c>
      <c r="T77" s="240"/>
    </row>
    <row r="78" spans="1:20" x14ac:dyDescent="0.25">
      <c r="A78" s="1059"/>
      <c r="B78" s="1133"/>
      <c r="C78" s="94" t="s">
        <v>266</v>
      </c>
      <c r="D78" s="94" t="s">
        <v>306</v>
      </c>
      <c r="E78" s="92" t="s">
        <v>11</v>
      </c>
      <c r="F78" s="94"/>
      <c r="G78" s="95">
        <v>140</v>
      </c>
      <c r="H78" s="506"/>
      <c r="I78" s="588"/>
      <c r="J78" s="116">
        <v>1</v>
      </c>
      <c r="K78" s="117">
        <v>1</v>
      </c>
      <c r="L78" s="117">
        <f t="shared" ref="L78:L95" si="7">IF(C78="APLL BK",G78,G78*J78)</f>
        <v>140</v>
      </c>
      <c r="M78" s="120">
        <f t="shared" ref="M78:M95" si="8">IFERROR(IF(OR(E78="Sea",E78="Air+Sea"),IF(C78="APLL BK",G78*IF(I78="",1,I78),L78/K78*IF(I78="",1,I78)),0),0)</f>
        <v>140</v>
      </c>
      <c r="N78" s="188"/>
      <c r="O78" s="442"/>
      <c r="P78" s="118">
        <v>0</v>
      </c>
      <c r="Q78" s="118">
        <f t="shared" ref="Q78:Q95" si="9">IF(C78="APLL BK",G78,G78*O78)</f>
        <v>0</v>
      </c>
      <c r="R78" s="125">
        <f t="shared" ref="R78:R95" si="10">IFERROR(IF(OR(E78="Air",E78="Air+Sea"),IF(C78="APLL BK",G78*IF(N78="",1,N78),Q78/P78*IF(N78="",1,N78)),0),0)</f>
        <v>0</v>
      </c>
      <c r="S78" s="370" cm="1">
        <f t="array" ref="S78">_xlfn.IFS(E78="Air",R78,E78="Sea",M78,E78="Air+Sea",M78+R78)</f>
        <v>140</v>
      </c>
      <c r="T78" s="240"/>
    </row>
    <row r="79" spans="1:20" ht="14.25" customHeight="1" thickBot="1" x14ac:dyDescent="0.3">
      <c r="A79" s="1060"/>
      <c r="B79" s="399" t="s">
        <v>381</v>
      </c>
      <c r="C79" s="99"/>
      <c r="D79" s="99"/>
      <c r="E79" s="99"/>
      <c r="F79" s="99"/>
      <c r="G79" s="100"/>
      <c r="H79" s="509"/>
      <c r="I79" s="186"/>
      <c r="J79" s="124"/>
      <c r="K79" s="118">
        <v>1</v>
      </c>
      <c r="L79" s="118">
        <f t="shared" si="7"/>
        <v>0</v>
      </c>
      <c r="M79" s="208">
        <f t="shared" si="8"/>
        <v>0</v>
      </c>
      <c r="N79" s="186"/>
      <c r="O79" s="442"/>
      <c r="P79" s="118">
        <v>0</v>
      </c>
      <c r="Q79" s="194">
        <f t="shared" si="9"/>
        <v>0</v>
      </c>
      <c r="R79" s="125">
        <f t="shared" si="10"/>
        <v>0</v>
      </c>
      <c r="S79" s="372" t="e" cm="1">
        <f t="array" ref="S79">_xlfn.IFS(E79="Air",R79,E79="Sea",M79,E79="Air+Sea",M79+R79)</f>
        <v>#N/A</v>
      </c>
      <c r="T79" s="240"/>
    </row>
    <row r="80" spans="1:20" ht="25.5" customHeight="1" x14ac:dyDescent="0.25">
      <c r="A80" s="1152" t="s">
        <v>413</v>
      </c>
      <c r="B80" s="522" t="s">
        <v>311</v>
      </c>
      <c r="C80" s="409" t="s">
        <v>311</v>
      </c>
      <c r="D80" s="409" t="s">
        <v>537</v>
      </c>
      <c r="E80" s="409"/>
      <c r="F80" s="409"/>
      <c r="G80" s="542"/>
      <c r="H80" s="519" t="s">
        <v>537</v>
      </c>
      <c r="I80" s="628"/>
      <c r="J80" s="135"/>
      <c r="K80" s="136">
        <v>1</v>
      </c>
      <c r="L80" s="136">
        <f t="shared" si="7"/>
        <v>0</v>
      </c>
      <c r="M80" s="446">
        <f t="shared" si="8"/>
        <v>0</v>
      </c>
      <c r="N80" s="188"/>
      <c r="O80" s="442"/>
      <c r="P80" s="118">
        <v>0</v>
      </c>
      <c r="Q80" s="194">
        <f t="shared" si="9"/>
        <v>0</v>
      </c>
      <c r="R80" s="125">
        <f t="shared" si="10"/>
        <v>0</v>
      </c>
      <c r="S80" s="618" t="e" cm="1">
        <f t="array" ref="S80">_xlfn.IFS(E80="Air",R80,E80="Sea",M80,E80="Air+Sea",M80+R80)</f>
        <v>#N/A</v>
      </c>
      <c r="T80" s="240"/>
    </row>
    <row r="81" spans="1:20" ht="25.5" customHeight="1" x14ac:dyDescent="0.25">
      <c r="A81" s="1153"/>
      <c r="B81" s="522"/>
      <c r="C81" s="409" t="s">
        <v>311</v>
      </c>
      <c r="D81" s="409" t="s">
        <v>538</v>
      </c>
      <c r="E81" s="409"/>
      <c r="F81" s="409"/>
      <c r="G81" s="542"/>
      <c r="H81" s="519"/>
      <c r="I81" s="628"/>
      <c r="J81" s="135"/>
      <c r="K81" s="136">
        <v>1</v>
      </c>
      <c r="L81" s="136">
        <f t="shared" si="7"/>
        <v>0</v>
      </c>
      <c r="M81" s="446">
        <f t="shared" si="8"/>
        <v>0</v>
      </c>
      <c r="N81" s="188"/>
      <c r="O81" s="442"/>
      <c r="P81" s="118">
        <v>0</v>
      </c>
      <c r="Q81" s="194">
        <f t="shared" si="9"/>
        <v>0</v>
      </c>
      <c r="R81" s="125">
        <f t="shared" si="10"/>
        <v>0</v>
      </c>
      <c r="S81" s="618" t="e" cm="1">
        <f t="array" ref="S81">_xlfn.IFS(E81="Air",R81,E81="Sea",M81,E81="Air+Sea",M81+R81)</f>
        <v>#N/A</v>
      </c>
      <c r="T81" s="240"/>
    </row>
    <row r="82" spans="1:20" x14ac:dyDescent="0.25">
      <c r="A82" s="1153"/>
      <c r="B82" s="399" t="s">
        <v>381</v>
      </c>
      <c r="C82" s="99"/>
      <c r="D82" s="99"/>
      <c r="E82" s="99"/>
      <c r="F82" s="99"/>
      <c r="G82" s="100"/>
      <c r="H82" s="509"/>
      <c r="I82" s="186"/>
      <c r="J82" s="124"/>
      <c r="K82" s="118">
        <v>1</v>
      </c>
      <c r="L82" s="118">
        <f t="shared" si="7"/>
        <v>0</v>
      </c>
      <c r="M82" s="208">
        <f t="shared" si="8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s="36" customFormat="1" x14ac:dyDescent="0.25">
      <c r="A83" s="1153"/>
      <c r="B83" s="405" t="s">
        <v>414</v>
      </c>
      <c r="C83" s="173" t="s">
        <v>317</v>
      </c>
      <c r="D83" s="173" t="s">
        <v>318</v>
      </c>
      <c r="E83" s="173" t="s">
        <v>11</v>
      </c>
      <c r="F83" s="173"/>
      <c r="G83" s="209">
        <v>870</v>
      </c>
      <c r="H83" s="523"/>
      <c r="I83" s="700"/>
      <c r="J83" s="138">
        <v>0.125</v>
      </c>
      <c r="K83" s="139">
        <v>1</v>
      </c>
      <c r="L83" s="139">
        <f t="shared" si="7"/>
        <v>108.75</v>
      </c>
      <c r="M83" s="210">
        <f t="shared" si="8"/>
        <v>108.75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3" cm="1">
        <f t="array" ref="S83">_xlfn.IFS(E83="Air",R83,E83="Sea",M83,E83="Air+Sea",M83+R83)</f>
        <v>108.75</v>
      </c>
      <c r="T83" s="240"/>
    </row>
    <row r="84" spans="1:20" x14ac:dyDescent="0.25">
      <c r="A84" s="1153"/>
      <c r="B84" s="107" t="s">
        <v>415</v>
      </c>
      <c r="C84" s="108" t="s">
        <v>404</v>
      </c>
      <c r="D84" s="108" t="s">
        <v>416</v>
      </c>
      <c r="E84" s="108" t="s">
        <v>11</v>
      </c>
      <c r="F84" s="108"/>
      <c r="G84" s="109">
        <v>240</v>
      </c>
      <c r="H84" s="523"/>
      <c r="I84" s="701"/>
      <c r="J84" s="138">
        <v>8</v>
      </c>
      <c r="K84" s="139">
        <v>1</v>
      </c>
      <c r="L84" s="139">
        <f t="shared" si="7"/>
        <v>1920</v>
      </c>
      <c r="M84" s="140">
        <f t="shared" si="8"/>
        <v>1920</v>
      </c>
      <c r="N84" s="190"/>
      <c r="O84" s="442"/>
      <c r="P84" s="118">
        <v>0</v>
      </c>
      <c r="Q84" s="194">
        <f t="shared" si="9"/>
        <v>0</v>
      </c>
      <c r="R84" s="125">
        <f t="shared" si="10"/>
        <v>0</v>
      </c>
      <c r="S84" s="373" cm="1">
        <f t="array" ref="S84">_xlfn.IFS(E84="Air",R84,E84="Sea",M84,E84="Air+Sea",M84+R84)</f>
        <v>1920</v>
      </c>
      <c r="T84" s="240"/>
    </row>
    <row r="85" spans="1:20" x14ac:dyDescent="0.25">
      <c r="A85" s="1153"/>
      <c r="B85" s="107" t="s">
        <v>417</v>
      </c>
      <c r="C85" s="108" t="s">
        <v>418</v>
      </c>
      <c r="D85" s="108" t="s">
        <v>419</v>
      </c>
      <c r="E85" s="108" t="s">
        <v>11</v>
      </c>
      <c r="F85" s="108"/>
      <c r="G85" s="109">
        <v>240</v>
      </c>
      <c r="H85" s="523"/>
      <c r="I85" s="701"/>
      <c r="J85" s="138">
        <v>6</v>
      </c>
      <c r="K85" s="139">
        <v>1</v>
      </c>
      <c r="L85" s="139">
        <f t="shared" si="7"/>
        <v>1440</v>
      </c>
      <c r="M85" s="140">
        <f t="shared" si="8"/>
        <v>1440</v>
      </c>
      <c r="N85" s="190"/>
      <c r="O85" s="442"/>
      <c r="P85" s="118">
        <v>0</v>
      </c>
      <c r="Q85" s="194">
        <f t="shared" si="9"/>
        <v>0</v>
      </c>
      <c r="R85" s="125">
        <f t="shared" si="10"/>
        <v>0</v>
      </c>
      <c r="S85" s="373" cm="1">
        <f t="array" ref="S85">_xlfn.IFS(E85="Air",R85,E85="Sea",M85,E85="Air+Sea",M85+R85)</f>
        <v>1440</v>
      </c>
      <c r="T85" s="240"/>
    </row>
    <row r="86" spans="1:20" x14ac:dyDescent="0.25">
      <c r="A86" s="1153"/>
      <c r="B86" s="399" t="s">
        <v>420</v>
      </c>
      <c r="C86" s="99" t="s">
        <v>404</v>
      </c>
      <c r="D86" s="99"/>
      <c r="E86" s="99"/>
      <c r="F86" s="99"/>
      <c r="G86" s="100"/>
      <c r="H86" s="509"/>
      <c r="I86" s="186"/>
      <c r="J86" s="124"/>
      <c r="K86" s="118">
        <v>1</v>
      </c>
      <c r="L86" s="118">
        <f t="shared" si="7"/>
        <v>0</v>
      </c>
      <c r="M86" s="208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0" x14ac:dyDescent="0.25">
      <c r="A87" s="1153"/>
      <c r="B87" s="399" t="s">
        <v>421</v>
      </c>
      <c r="C87" s="99" t="s">
        <v>404</v>
      </c>
      <c r="D87" s="99"/>
      <c r="E87" s="99"/>
      <c r="F87" s="99"/>
      <c r="G87" s="100"/>
      <c r="H87" s="509"/>
      <c r="I87" s="186"/>
      <c r="J87" s="124"/>
      <c r="K87" s="118">
        <v>1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53"/>
      <c r="B88" s="399" t="s">
        <v>422</v>
      </c>
      <c r="C88" s="99" t="s">
        <v>404</v>
      </c>
      <c r="D88" s="99"/>
      <c r="E88" s="99"/>
      <c r="F88" s="99"/>
      <c r="G88" s="100"/>
      <c r="H88" s="509"/>
      <c r="I88" s="186"/>
      <c r="J88" s="124"/>
      <c r="K88" s="118">
        <v>1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53"/>
      <c r="B89" s="399" t="s">
        <v>423</v>
      </c>
      <c r="C89" s="99" t="s">
        <v>424</v>
      </c>
      <c r="D89" s="99"/>
      <c r="E89" s="99"/>
      <c r="F89" s="99"/>
      <c r="G89" s="100"/>
      <c r="H89" s="509"/>
      <c r="I89" s="186"/>
      <c r="J89" s="124"/>
      <c r="K89" s="118">
        <v>1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53"/>
      <c r="B90" s="399" t="s">
        <v>425</v>
      </c>
      <c r="C90" s="99" t="s">
        <v>311</v>
      </c>
      <c r="D90" s="99"/>
      <c r="E90" s="99"/>
      <c r="F90" s="99"/>
      <c r="G90" s="100"/>
      <c r="H90" s="509"/>
      <c r="I90" s="186"/>
      <c r="J90" s="124"/>
      <c r="K90" s="118">
        <v>1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53"/>
      <c r="B91" s="399" t="s">
        <v>426</v>
      </c>
      <c r="C91" s="99" t="s">
        <v>407</v>
      </c>
      <c r="D91" s="99"/>
      <c r="E91" s="99"/>
      <c r="F91" s="99"/>
      <c r="G91" s="100"/>
      <c r="H91" s="509"/>
      <c r="I91" s="186"/>
      <c r="J91" s="124"/>
      <c r="K91" s="118">
        <v>1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x14ac:dyDescent="0.25">
      <c r="A92" s="1153"/>
      <c r="B92" s="399" t="s">
        <v>427</v>
      </c>
      <c r="C92" s="99" t="s">
        <v>428</v>
      </c>
      <c r="D92" s="99"/>
      <c r="E92" s="99"/>
      <c r="F92" s="99"/>
      <c r="G92" s="100"/>
      <c r="H92" s="509"/>
      <c r="I92" s="186"/>
      <c r="J92" s="124"/>
      <c r="K92" s="118">
        <v>1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53"/>
      <c r="B93" s="399" t="s">
        <v>429</v>
      </c>
      <c r="C93" s="99" t="s">
        <v>407</v>
      </c>
      <c r="D93" s="99"/>
      <c r="E93" s="99"/>
      <c r="F93" s="99"/>
      <c r="G93" s="100"/>
      <c r="H93" s="509"/>
      <c r="I93" s="186"/>
      <c r="J93" s="124"/>
      <c r="K93" s="118">
        <v>1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s="36" customFormat="1" x14ac:dyDescent="0.25">
      <c r="A94" s="1153"/>
      <c r="B94" s="399" t="s">
        <v>430</v>
      </c>
      <c r="C94" s="99" t="s">
        <v>431</v>
      </c>
      <c r="D94" s="99"/>
      <c r="E94" s="99"/>
      <c r="F94" s="99"/>
      <c r="G94" s="100"/>
      <c r="H94" s="509"/>
      <c r="I94" s="186"/>
      <c r="J94" s="124"/>
      <c r="K94" s="118">
        <v>1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ht="30.75" thickBot="1" x14ac:dyDescent="0.3">
      <c r="A95" s="1154"/>
      <c r="B95" s="179" t="s">
        <v>432</v>
      </c>
      <c r="C95" s="180" t="s">
        <v>433</v>
      </c>
      <c r="D95" s="180"/>
      <c r="E95" s="180" t="s">
        <v>11</v>
      </c>
      <c r="F95" s="180"/>
      <c r="G95" s="181">
        <v>500</v>
      </c>
      <c r="H95" s="527"/>
      <c r="I95" s="702"/>
      <c r="J95" s="182">
        <v>0.5</v>
      </c>
      <c r="K95" s="183">
        <v>1</v>
      </c>
      <c r="L95" s="183">
        <f t="shared" si="7"/>
        <v>250</v>
      </c>
      <c r="M95" s="184">
        <f t="shared" si="8"/>
        <v>250</v>
      </c>
      <c r="N95" s="696"/>
      <c r="O95" s="496"/>
      <c r="P95" s="200">
        <v>0</v>
      </c>
      <c r="Q95" s="339">
        <f t="shared" si="9"/>
        <v>0</v>
      </c>
      <c r="R95" s="201">
        <f t="shared" si="10"/>
        <v>0</v>
      </c>
      <c r="S95" s="374" cm="1">
        <f t="array" ref="S95">_xlfn.IFS(E95="Air",R95,E95="Sea",M95,E95="Air+Sea",M95+R95)</f>
        <v>250</v>
      </c>
      <c r="T95" s="240"/>
    </row>
    <row r="96" spans="1:20" ht="15.75" thickBot="1" x14ac:dyDescent="0.3">
      <c r="A96" s="310"/>
      <c r="I96" s="160"/>
      <c r="M96" s="172"/>
      <c r="N96" s="160"/>
      <c r="S96" s="205"/>
    </row>
    <row r="97" spans="1:21" ht="47.25" customHeight="1" x14ac:dyDescent="0.25">
      <c r="A97" s="310"/>
      <c r="I97" s="312"/>
      <c r="J97" s="66" t="s">
        <v>434</v>
      </c>
      <c r="K97" s="817">
        <f>IF([2]Booking_SGN!$B$2="SGN",INDEX([2]!volume,MATCH($I$11,[2]!customer,0),MATCH([2]Booking_SGN!$C$3,[2]!week,0)),0)</f>
        <v>0</v>
      </c>
      <c r="L97" s="243">
        <f>SUM(L13:L95)</f>
        <v>10453.75</v>
      </c>
      <c r="M97" s="244">
        <f>SUM(M13:M95)</f>
        <v>10153.75</v>
      </c>
      <c r="O97" s="66" t="s">
        <v>434</v>
      </c>
      <c r="P97" s="243">
        <f>IF([2]Booking_SGN!$B$2="SGN",INDEX([2]!volume,MATCH($N$11,[2]!customer,0),MATCH([2]Booking_SGN!$C$3,[2]!week,0)),0)</f>
        <v>0</v>
      </c>
      <c r="Q97" s="243">
        <f>SUM(Q13:Q96)</f>
        <v>315</v>
      </c>
      <c r="R97" s="244">
        <f>SUM(R13:R95)</f>
        <v>0</v>
      </c>
      <c r="S97" s="245">
        <f t="shared" ref="S97:S98" si="11">R97+M97</f>
        <v>10153.75</v>
      </c>
      <c r="T97" s="246"/>
    </row>
    <row r="98" spans="1:21" ht="15.75" thickBot="1" x14ac:dyDescent="0.3">
      <c r="A98" s="310"/>
      <c r="I98" s="160"/>
      <c r="J98" s="67" t="s">
        <v>435</v>
      </c>
      <c r="K98" s="72"/>
      <c r="L98" s="72"/>
      <c r="M98" s="247">
        <f>M97*K97/40/3600</f>
        <v>0</v>
      </c>
      <c r="N98" s="36"/>
      <c r="O98" s="67" t="s">
        <v>435</v>
      </c>
      <c r="P98" s="72"/>
      <c r="Q98" s="72"/>
      <c r="R98" s="247">
        <f>R97*P97/40/3600</f>
        <v>0</v>
      </c>
      <c r="S98" s="248">
        <f t="shared" si="11"/>
        <v>0</v>
      </c>
      <c r="T98" s="249"/>
    </row>
    <row r="99" spans="1:21" ht="15.75" thickBot="1" x14ac:dyDescent="0.3">
      <c r="A99" s="310"/>
      <c r="I99" s="160"/>
      <c r="M99" s="172"/>
      <c r="N99" s="160"/>
      <c r="S99" s="205"/>
    </row>
    <row r="100" spans="1:21" ht="21.75" customHeight="1" x14ac:dyDescent="0.25">
      <c r="A100" s="1130" t="s">
        <v>436</v>
      </c>
      <c r="B100" s="387" t="s">
        <v>437</v>
      </c>
      <c r="C100" s="746" t="s">
        <v>183</v>
      </c>
      <c r="D100" s="175" t="s">
        <v>438</v>
      </c>
      <c r="E100" s="175" t="s">
        <v>11</v>
      </c>
      <c r="F100" s="59"/>
      <c r="G100" s="216">
        <v>20</v>
      </c>
      <c r="H100" s="314"/>
      <c r="I100" s="418"/>
      <c r="J100" s="198">
        <v>1</v>
      </c>
      <c r="K100" s="813">
        <v>1</v>
      </c>
      <c r="L100" s="177">
        <f t="shared" ref="L100:L129" si="12">IF(C100="APLL BK",G100,G100*J100)</f>
        <v>20</v>
      </c>
      <c r="M100" s="178">
        <f t="shared" ref="M100:M129" si="13">IFERROR(IF(OR(E100="Sea",E100="Air+Sea"),IF(C100="APLL BK",G100*IF(I100="",1,I100),L100/K100*IF(I100="",1,I100)),0),0)</f>
        <v>20</v>
      </c>
      <c r="N100" s="419"/>
      <c r="O100" s="490"/>
      <c r="P100" s="202">
        <v>0</v>
      </c>
      <c r="Q100" s="336">
        <f t="shared" ref="Q100:Q129" si="14">IF(C100="APLL BK",G100,G100*O100)</f>
        <v>0</v>
      </c>
      <c r="R100" s="203">
        <f t="shared" ref="R100:R129" si="15">IFERROR(IF(OR(E100="Air",E100="Air+Sea"),IF(C100="APLL BK",G100*IF(N100="",1,N100),Q100/P100*IF(N100="",1,N100)),0),0)</f>
        <v>0</v>
      </c>
      <c r="S100" s="369" cm="1">
        <f t="array" ref="S100">_xlfn.IFS(E100="Air",R100,E100="Sea",M100,E100="Air+Sea",M100+R100)</f>
        <v>20</v>
      </c>
      <c r="T100" s="240"/>
      <c r="U100" s="36"/>
    </row>
    <row r="101" spans="1:21" ht="36" customHeight="1" x14ac:dyDescent="0.25">
      <c r="A101" s="1131"/>
      <c r="B101" s="390" t="s">
        <v>439</v>
      </c>
      <c r="C101" s="743" t="s">
        <v>311</v>
      </c>
      <c r="D101" s="92" t="s">
        <v>440</v>
      </c>
      <c r="E101" s="92" t="s">
        <v>11</v>
      </c>
      <c r="F101" s="416"/>
      <c r="G101" s="217">
        <v>25</v>
      </c>
      <c r="H101" s="315"/>
      <c r="I101" s="325"/>
      <c r="J101" s="147">
        <v>1</v>
      </c>
      <c r="K101" s="814">
        <v>1</v>
      </c>
      <c r="L101" s="117">
        <f t="shared" si="12"/>
        <v>25</v>
      </c>
      <c r="M101" s="120">
        <f t="shared" si="13"/>
        <v>25</v>
      </c>
      <c r="N101" s="326"/>
      <c r="O101" s="442"/>
      <c r="P101" s="118">
        <v>0</v>
      </c>
      <c r="Q101" s="194">
        <f t="shared" si="14"/>
        <v>0</v>
      </c>
      <c r="R101" s="125">
        <f t="shared" si="15"/>
        <v>0</v>
      </c>
      <c r="S101" s="370" cm="1">
        <f t="array" ref="S101">_xlfn.IFS(E101="Air",R101,E101="Sea",M101,E101="Air+Sea",M101+R101)</f>
        <v>25</v>
      </c>
      <c r="T101" s="240"/>
      <c r="U101" s="36"/>
    </row>
    <row r="102" spans="1:21" ht="18.75" customHeight="1" x14ac:dyDescent="0.25">
      <c r="A102" s="1131"/>
      <c r="B102" s="390" t="s">
        <v>640</v>
      </c>
      <c r="C102" s="743" t="s">
        <v>311</v>
      </c>
      <c r="D102" s="92" t="s">
        <v>441</v>
      </c>
      <c r="E102" s="92" t="s">
        <v>11</v>
      </c>
      <c r="F102" s="416"/>
      <c r="G102" s="217">
        <v>5</v>
      </c>
      <c r="H102" s="315"/>
      <c r="I102" s="325"/>
      <c r="J102" s="147">
        <v>1</v>
      </c>
      <c r="K102" s="814">
        <v>1</v>
      </c>
      <c r="L102" s="117">
        <f t="shared" si="12"/>
        <v>5</v>
      </c>
      <c r="M102" s="120">
        <f t="shared" si="13"/>
        <v>5</v>
      </c>
      <c r="N102" s="326"/>
      <c r="O102" s="442"/>
      <c r="P102" s="118">
        <v>0</v>
      </c>
      <c r="Q102" s="194">
        <f t="shared" si="14"/>
        <v>0</v>
      </c>
      <c r="R102" s="125">
        <f t="shared" si="15"/>
        <v>0</v>
      </c>
      <c r="S102" s="370" cm="1">
        <f t="array" ref="S102">_xlfn.IFS(E102="Air",R102,E102="Sea",M102,E102="Air+Sea",M102+R102)</f>
        <v>5</v>
      </c>
      <c r="T102" s="240"/>
      <c r="U102" s="36"/>
    </row>
    <row r="103" spans="1:21" ht="27" customHeight="1" x14ac:dyDescent="0.25">
      <c r="A103" s="1131"/>
      <c r="B103" s="390" t="s">
        <v>640</v>
      </c>
      <c r="C103" s="743" t="s">
        <v>311</v>
      </c>
      <c r="D103" s="92" t="s">
        <v>442</v>
      </c>
      <c r="E103" s="92" t="s">
        <v>11</v>
      </c>
      <c r="F103" s="416"/>
      <c r="G103" s="217">
        <v>5</v>
      </c>
      <c r="H103" s="315"/>
      <c r="I103" s="325"/>
      <c r="J103" s="147">
        <v>1</v>
      </c>
      <c r="K103" s="814">
        <v>1</v>
      </c>
      <c r="L103" s="117">
        <f t="shared" si="12"/>
        <v>5</v>
      </c>
      <c r="M103" s="120">
        <f t="shared" si="13"/>
        <v>5</v>
      </c>
      <c r="N103" s="326"/>
      <c r="O103" s="442"/>
      <c r="P103" s="118">
        <v>0</v>
      </c>
      <c r="Q103" s="194">
        <f t="shared" si="14"/>
        <v>0</v>
      </c>
      <c r="R103" s="125">
        <f t="shared" si="15"/>
        <v>0</v>
      </c>
      <c r="S103" s="370" cm="1">
        <f t="array" ref="S103">_xlfn.IFS(E103="Air",R103,E103="Sea",M103,E103="Air+Sea",M103+R103)</f>
        <v>5</v>
      </c>
      <c r="T103" s="240"/>
      <c r="U103" s="36"/>
    </row>
    <row r="104" spans="1:21" x14ac:dyDescent="0.25">
      <c r="A104" s="1131"/>
      <c r="B104" s="390" t="s">
        <v>443</v>
      </c>
      <c r="C104" s="743" t="s">
        <v>520</v>
      </c>
      <c r="D104" s="92" t="s">
        <v>540</v>
      </c>
      <c r="E104" s="92" t="s">
        <v>11</v>
      </c>
      <c r="F104" s="416"/>
      <c r="G104" s="217">
        <v>10</v>
      </c>
      <c r="H104" s="317"/>
      <c r="I104" s="325"/>
      <c r="J104" s="147">
        <v>1</v>
      </c>
      <c r="K104" s="814">
        <v>1</v>
      </c>
      <c r="L104" s="117">
        <f t="shared" si="12"/>
        <v>10</v>
      </c>
      <c r="M104" s="120">
        <f t="shared" si="13"/>
        <v>10</v>
      </c>
      <c r="N104" s="326"/>
      <c r="O104" s="442"/>
      <c r="P104" s="118">
        <v>0</v>
      </c>
      <c r="Q104" s="194">
        <f t="shared" si="14"/>
        <v>0</v>
      </c>
      <c r="R104" s="125">
        <f t="shared" si="15"/>
        <v>0</v>
      </c>
      <c r="S104" s="370" cm="1">
        <f t="array" ref="S104">_xlfn.IFS(E104="Air",R104,E104="Sea",M104,E104="Air+Sea",M104+R104)</f>
        <v>10</v>
      </c>
      <c r="T104" s="240"/>
      <c r="U104" s="36"/>
    </row>
    <row r="105" spans="1:21" x14ac:dyDescent="0.25">
      <c r="A105" s="1131"/>
      <c r="B105" s="390" t="s">
        <v>640</v>
      </c>
      <c r="C105" s="743" t="s">
        <v>153</v>
      </c>
      <c r="D105" s="92" t="s">
        <v>445</v>
      </c>
      <c r="E105" s="92" t="s">
        <v>11</v>
      </c>
      <c r="F105" s="416"/>
      <c r="G105" s="217">
        <v>35</v>
      </c>
      <c r="H105" s="318"/>
      <c r="I105" s="325"/>
      <c r="J105" s="147"/>
      <c r="K105" s="814">
        <v>1</v>
      </c>
      <c r="L105" s="117">
        <f t="shared" si="12"/>
        <v>35</v>
      </c>
      <c r="M105" s="120">
        <f t="shared" si="13"/>
        <v>35</v>
      </c>
      <c r="N105" s="326"/>
      <c r="O105" s="442"/>
      <c r="P105" s="118">
        <v>0</v>
      </c>
      <c r="Q105" s="194">
        <f t="shared" si="14"/>
        <v>35</v>
      </c>
      <c r="R105" s="125">
        <f t="shared" si="15"/>
        <v>0</v>
      </c>
      <c r="S105" s="370" cm="1">
        <f t="array" ref="S105">_xlfn.IFS(E105="Air",R105,E105="Sea",M105,E105="Air+Sea",M105+R105)</f>
        <v>35</v>
      </c>
      <c r="T105" s="240"/>
    </row>
    <row r="106" spans="1:21" x14ac:dyDescent="0.25">
      <c r="A106" s="1131"/>
      <c r="B106" s="390" t="s">
        <v>640</v>
      </c>
      <c r="C106" s="743" t="s">
        <v>153</v>
      </c>
      <c r="D106" s="92" t="s">
        <v>243</v>
      </c>
      <c r="E106" s="92" t="s">
        <v>11</v>
      </c>
      <c r="F106" s="416"/>
      <c r="G106" s="217">
        <v>5</v>
      </c>
      <c r="H106" s="318"/>
      <c r="I106" s="325"/>
      <c r="J106" s="147"/>
      <c r="K106" s="814">
        <v>1</v>
      </c>
      <c r="L106" s="117">
        <f t="shared" si="12"/>
        <v>5</v>
      </c>
      <c r="M106" s="120">
        <f t="shared" si="13"/>
        <v>5</v>
      </c>
      <c r="N106" s="326"/>
      <c r="O106" s="442"/>
      <c r="P106" s="118">
        <v>0</v>
      </c>
      <c r="Q106" s="194">
        <f t="shared" si="14"/>
        <v>5</v>
      </c>
      <c r="R106" s="125">
        <f t="shared" si="15"/>
        <v>0</v>
      </c>
      <c r="S106" s="370" cm="1">
        <f t="array" ref="S106">_xlfn.IFS(E106="Air",R106,E106="Sea",M106,E106="Air+Sea",M106+R106)</f>
        <v>5</v>
      </c>
      <c r="T106" s="240"/>
      <c r="U106" s="36"/>
    </row>
    <row r="107" spans="1:21" x14ac:dyDescent="0.25">
      <c r="A107" s="1131"/>
      <c r="B107" s="390" t="s">
        <v>640</v>
      </c>
      <c r="C107" s="743" t="s">
        <v>153</v>
      </c>
      <c r="D107" s="92" t="s">
        <v>446</v>
      </c>
      <c r="E107" s="92" t="s">
        <v>11</v>
      </c>
      <c r="F107" s="416"/>
      <c r="G107" s="217">
        <v>10</v>
      </c>
      <c r="H107" s="318"/>
      <c r="I107" s="325"/>
      <c r="J107" s="147"/>
      <c r="K107" s="814">
        <v>1</v>
      </c>
      <c r="L107" s="117">
        <f t="shared" si="12"/>
        <v>10</v>
      </c>
      <c r="M107" s="120">
        <f t="shared" si="13"/>
        <v>10</v>
      </c>
      <c r="N107" s="326"/>
      <c r="O107" s="442"/>
      <c r="P107" s="118">
        <v>0</v>
      </c>
      <c r="Q107" s="194">
        <f t="shared" si="14"/>
        <v>10</v>
      </c>
      <c r="R107" s="125">
        <f t="shared" si="15"/>
        <v>0</v>
      </c>
      <c r="S107" s="370" cm="1">
        <f t="array" ref="S107">_xlfn.IFS(E107="Air",R107,E107="Sea",M107,E107="Air+Sea",M107+R107)</f>
        <v>10</v>
      </c>
      <c r="T107" s="240"/>
      <c r="U107" s="36"/>
    </row>
    <row r="108" spans="1:21" x14ac:dyDescent="0.25">
      <c r="A108" s="1131"/>
      <c r="B108" s="390" t="s">
        <v>458</v>
      </c>
      <c r="C108" s="743" t="s">
        <v>456</v>
      </c>
      <c r="D108" s="92" t="s">
        <v>459</v>
      </c>
      <c r="E108" s="92" t="s">
        <v>11</v>
      </c>
      <c r="F108" s="416"/>
      <c r="G108" s="217">
        <v>40</v>
      </c>
      <c r="H108" s="318"/>
      <c r="I108" s="790"/>
      <c r="J108" s="147">
        <v>1</v>
      </c>
      <c r="K108" s="814">
        <v>1</v>
      </c>
      <c r="L108" s="117">
        <f t="shared" si="12"/>
        <v>40</v>
      </c>
      <c r="M108" s="120">
        <f t="shared" si="13"/>
        <v>40</v>
      </c>
      <c r="N108" s="326"/>
      <c r="O108" s="442"/>
      <c r="P108" s="118">
        <v>0</v>
      </c>
      <c r="Q108" s="194">
        <f t="shared" si="14"/>
        <v>0</v>
      </c>
      <c r="R108" s="125">
        <f t="shared" si="15"/>
        <v>0</v>
      </c>
      <c r="S108" s="370" cm="1">
        <f t="array" ref="S108">_xlfn.IFS(E108="Air",R108,E108="Sea",M108,E108="Air+Sea",M108+R108)</f>
        <v>40</v>
      </c>
      <c r="T108" s="240"/>
      <c r="U108" s="36"/>
    </row>
    <row r="109" spans="1:21" x14ac:dyDescent="0.25">
      <c r="A109" s="1131"/>
      <c r="B109" s="390" t="s">
        <v>640</v>
      </c>
      <c r="C109" s="743" t="s">
        <v>456</v>
      </c>
      <c r="D109" s="92" t="s">
        <v>460</v>
      </c>
      <c r="E109" s="92" t="s">
        <v>11</v>
      </c>
      <c r="F109" s="416"/>
      <c r="G109" s="217">
        <v>75</v>
      </c>
      <c r="H109" s="318"/>
      <c r="I109" s="790"/>
      <c r="J109" s="147">
        <v>1</v>
      </c>
      <c r="K109" s="814">
        <v>1</v>
      </c>
      <c r="L109" s="117">
        <f t="shared" si="12"/>
        <v>75</v>
      </c>
      <c r="M109" s="120">
        <f t="shared" si="13"/>
        <v>75</v>
      </c>
      <c r="N109" s="326"/>
      <c r="O109" s="442"/>
      <c r="P109" s="194">
        <v>0</v>
      </c>
      <c r="Q109" s="194">
        <f t="shared" si="14"/>
        <v>0</v>
      </c>
      <c r="R109" s="125">
        <f t="shared" si="15"/>
        <v>0</v>
      </c>
      <c r="S109" s="370" cm="1">
        <f t="array" ref="S109">_xlfn.IFS(E109="Air",R109,E109="Sea",M109,E109="Air+Sea",M109+R109)</f>
        <v>75</v>
      </c>
      <c r="T109" s="240"/>
      <c r="U109" s="36"/>
    </row>
    <row r="110" spans="1:21" x14ac:dyDescent="0.25">
      <c r="A110" s="1131"/>
      <c r="B110" s="390" t="s">
        <v>640</v>
      </c>
      <c r="C110" s="743" t="s">
        <v>153</v>
      </c>
      <c r="D110" s="92" t="s">
        <v>461</v>
      </c>
      <c r="E110" s="92" t="s">
        <v>11</v>
      </c>
      <c r="F110" s="416"/>
      <c r="G110" s="217">
        <v>200</v>
      </c>
      <c r="H110" s="318"/>
      <c r="I110" s="790"/>
      <c r="J110" s="774"/>
      <c r="K110" s="814">
        <v>1</v>
      </c>
      <c r="L110" s="117">
        <f t="shared" si="12"/>
        <v>200</v>
      </c>
      <c r="M110" s="120">
        <f t="shared" si="13"/>
        <v>200</v>
      </c>
      <c r="N110" s="326"/>
      <c r="O110" s="442"/>
      <c r="P110" s="118">
        <v>0</v>
      </c>
      <c r="Q110" s="194">
        <f t="shared" si="14"/>
        <v>200</v>
      </c>
      <c r="R110" s="125">
        <f t="shared" si="15"/>
        <v>0</v>
      </c>
      <c r="S110" s="370" cm="1">
        <f t="array" ref="S110">_xlfn.IFS(E110="Air",R110,E110="Sea",M110,E110="Air+Sea",M110+R110)</f>
        <v>200</v>
      </c>
      <c r="T110" s="240"/>
      <c r="U110" s="36"/>
    </row>
    <row r="111" spans="1:21" x14ac:dyDescent="0.25">
      <c r="A111" s="1131"/>
      <c r="B111" s="390" t="s">
        <v>640</v>
      </c>
      <c r="C111" s="743" t="s">
        <v>153</v>
      </c>
      <c r="D111" s="92" t="s">
        <v>462</v>
      </c>
      <c r="E111" s="92" t="s">
        <v>11</v>
      </c>
      <c r="F111" s="416"/>
      <c r="G111" s="217">
        <v>75</v>
      </c>
      <c r="H111" s="318"/>
      <c r="I111" s="790"/>
      <c r="J111" s="774"/>
      <c r="K111" s="814">
        <v>1</v>
      </c>
      <c r="L111" s="117">
        <f t="shared" si="12"/>
        <v>75</v>
      </c>
      <c r="M111" s="120">
        <f t="shared" si="13"/>
        <v>75</v>
      </c>
      <c r="N111" s="326"/>
      <c r="O111" s="442"/>
      <c r="P111" s="118">
        <v>0</v>
      </c>
      <c r="Q111" s="194">
        <f t="shared" si="14"/>
        <v>75</v>
      </c>
      <c r="R111" s="125">
        <f t="shared" si="15"/>
        <v>0</v>
      </c>
      <c r="S111" s="370" cm="1">
        <f t="array" ref="S111">_xlfn.IFS(E111="Air",R111,E111="Sea",M111,E111="Air+Sea",M111+R111)</f>
        <v>75</v>
      </c>
      <c r="T111" s="240"/>
      <c r="U111" s="36"/>
    </row>
    <row r="112" spans="1:21" ht="30" customHeight="1" x14ac:dyDescent="0.25">
      <c r="A112" s="1131"/>
      <c r="B112" s="390" t="s">
        <v>463</v>
      </c>
      <c r="C112" s="743" t="s">
        <v>456</v>
      </c>
      <c r="D112" s="92" t="s">
        <v>464</v>
      </c>
      <c r="E112" s="92" t="s">
        <v>11</v>
      </c>
      <c r="F112" s="416"/>
      <c r="G112" s="217">
        <v>5</v>
      </c>
      <c r="H112" s="318"/>
      <c r="I112" s="790"/>
      <c r="J112" s="147">
        <v>1</v>
      </c>
      <c r="K112" s="814">
        <v>1</v>
      </c>
      <c r="L112" s="117">
        <f t="shared" si="12"/>
        <v>5</v>
      </c>
      <c r="M112" s="120">
        <f t="shared" si="13"/>
        <v>5</v>
      </c>
      <c r="N112" s="326"/>
      <c r="O112" s="442"/>
      <c r="P112" s="118">
        <v>0</v>
      </c>
      <c r="Q112" s="194">
        <f t="shared" si="14"/>
        <v>0</v>
      </c>
      <c r="R112" s="125">
        <f t="shared" si="15"/>
        <v>0</v>
      </c>
      <c r="S112" s="370" cm="1">
        <f t="array" ref="S112">_xlfn.IFS(E112="Air",R112,E112="Sea",M112,E112="Air+Sea",M112+R112)</f>
        <v>5</v>
      </c>
      <c r="T112" s="240"/>
      <c r="U112" s="36"/>
    </row>
    <row r="113" spans="1:21" x14ac:dyDescent="0.25">
      <c r="A113" s="1131"/>
      <c r="B113" s="390" t="s">
        <v>640</v>
      </c>
      <c r="C113" s="743" t="s">
        <v>456</v>
      </c>
      <c r="D113" s="92" t="s">
        <v>465</v>
      </c>
      <c r="E113" s="92" t="s">
        <v>11</v>
      </c>
      <c r="F113" s="416"/>
      <c r="G113" s="217">
        <v>15</v>
      </c>
      <c r="H113" s="318"/>
      <c r="I113" s="790"/>
      <c r="J113" s="147">
        <v>1</v>
      </c>
      <c r="K113" s="814">
        <v>1</v>
      </c>
      <c r="L113" s="117">
        <f t="shared" si="12"/>
        <v>15</v>
      </c>
      <c r="M113" s="120">
        <f t="shared" si="13"/>
        <v>15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0" cm="1">
        <f t="array" ref="S113">_xlfn.IFS(E113="Air",R113,E113="Sea",M113,E113="Air+Sea",M113+R113)</f>
        <v>15</v>
      </c>
      <c r="T113" s="240"/>
      <c r="U113" s="36"/>
    </row>
    <row r="114" spans="1:21" x14ac:dyDescent="0.25">
      <c r="A114" s="1131"/>
      <c r="B114" s="390" t="s">
        <v>640</v>
      </c>
      <c r="C114" s="743" t="s">
        <v>456</v>
      </c>
      <c r="D114" s="92" t="s">
        <v>466</v>
      </c>
      <c r="E114" s="92" t="s">
        <v>11</v>
      </c>
      <c r="F114" s="416"/>
      <c r="G114" s="217">
        <v>40</v>
      </c>
      <c r="H114" s="318"/>
      <c r="I114" s="790"/>
      <c r="J114" s="147">
        <v>1</v>
      </c>
      <c r="K114" s="814">
        <v>1</v>
      </c>
      <c r="L114" s="117">
        <f t="shared" si="12"/>
        <v>40</v>
      </c>
      <c r="M114" s="120">
        <f t="shared" si="13"/>
        <v>40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0" cm="1">
        <f t="array" ref="S114">_xlfn.IFS(E114="Air",R114,E114="Sea",M114,E114="Air+Sea",M114+R114)</f>
        <v>40</v>
      </c>
      <c r="T114" s="240"/>
      <c r="U114" s="36"/>
    </row>
    <row r="115" spans="1:21" x14ac:dyDescent="0.25">
      <c r="A115" s="1131"/>
      <c r="B115" s="390" t="s">
        <v>640</v>
      </c>
      <c r="C115" s="743" t="s">
        <v>456</v>
      </c>
      <c r="D115" s="92" t="s">
        <v>467</v>
      </c>
      <c r="E115" s="92" t="s">
        <v>11</v>
      </c>
      <c r="F115" s="416"/>
      <c r="G115" s="217">
        <v>5</v>
      </c>
      <c r="H115" s="318"/>
      <c r="I115" s="790"/>
      <c r="J115" s="147">
        <v>1</v>
      </c>
      <c r="K115" s="814">
        <v>1</v>
      </c>
      <c r="L115" s="117">
        <f t="shared" si="12"/>
        <v>5</v>
      </c>
      <c r="M115" s="120">
        <f t="shared" si="13"/>
        <v>5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0" cm="1">
        <f t="array" ref="S115">_xlfn.IFS(E115="Air",R115,E115="Sea",M115,E115="Air+Sea",M115+R115)</f>
        <v>5</v>
      </c>
      <c r="T115" s="240"/>
      <c r="U115" s="36"/>
    </row>
    <row r="116" spans="1:21" x14ac:dyDescent="0.25">
      <c r="A116" s="1131"/>
      <c r="B116" s="390" t="s">
        <v>468</v>
      </c>
      <c r="C116" s="743" t="s">
        <v>550</v>
      </c>
      <c r="D116" s="92" t="s">
        <v>725</v>
      </c>
      <c r="E116" s="92" t="s">
        <v>11</v>
      </c>
      <c r="F116" s="416"/>
      <c r="G116" s="217">
        <v>5</v>
      </c>
      <c r="H116" s="318"/>
      <c r="I116" s="790"/>
      <c r="J116" s="147">
        <v>1</v>
      </c>
      <c r="K116" s="814">
        <v>1</v>
      </c>
      <c r="L116" s="117">
        <f t="shared" si="12"/>
        <v>5</v>
      </c>
      <c r="M116" s="120">
        <f t="shared" si="13"/>
        <v>5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0" cm="1">
        <f t="array" ref="S116">_xlfn.IFS(E116="Air",R116,E116="Sea",M116,E116="Air+Sea",M116+R116)</f>
        <v>5</v>
      </c>
      <c r="T116" s="240"/>
      <c r="U116" s="36"/>
    </row>
    <row r="117" spans="1:21" x14ac:dyDescent="0.25">
      <c r="A117" s="1131"/>
      <c r="B117" s="390" t="s">
        <v>640</v>
      </c>
      <c r="C117" s="743" t="s">
        <v>456</v>
      </c>
      <c r="D117" s="92" t="s">
        <v>470</v>
      </c>
      <c r="E117" s="92" t="s">
        <v>11</v>
      </c>
      <c r="F117" s="416"/>
      <c r="G117" s="217">
        <v>30</v>
      </c>
      <c r="H117" s="318"/>
      <c r="I117" s="790"/>
      <c r="J117" s="147">
        <v>1</v>
      </c>
      <c r="K117" s="814">
        <v>1</v>
      </c>
      <c r="L117" s="117">
        <f t="shared" si="12"/>
        <v>30</v>
      </c>
      <c r="M117" s="120">
        <f t="shared" si="13"/>
        <v>30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30</v>
      </c>
      <c r="T117" s="240"/>
      <c r="U117" s="36"/>
    </row>
    <row r="118" spans="1:21" x14ac:dyDescent="0.25">
      <c r="A118" s="1131"/>
      <c r="B118" s="390" t="s">
        <v>640</v>
      </c>
      <c r="C118" s="743" t="s">
        <v>456</v>
      </c>
      <c r="D118" s="92" t="s">
        <v>471</v>
      </c>
      <c r="E118" s="92" t="s">
        <v>11</v>
      </c>
      <c r="F118" s="416"/>
      <c r="G118" s="217">
        <v>180</v>
      </c>
      <c r="H118" s="318"/>
      <c r="I118" s="790"/>
      <c r="J118" s="147">
        <v>1</v>
      </c>
      <c r="K118" s="814">
        <v>1</v>
      </c>
      <c r="L118" s="117">
        <f t="shared" si="12"/>
        <v>180</v>
      </c>
      <c r="M118" s="120">
        <f t="shared" si="13"/>
        <v>180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0" cm="1">
        <f t="array" ref="S118">_xlfn.IFS(E118="Air",R118,E118="Sea",M118,E118="Air+Sea",M118+R118)</f>
        <v>180</v>
      </c>
      <c r="T118" s="240"/>
      <c r="U118" s="36"/>
    </row>
    <row r="119" spans="1:21" x14ac:dyDescent="0.25">
      <c r="A119" s="1131"/>
      <c r="B119" s="390" t="s">
        <v>472</v>
      </c>
      <c r="C119" s="743" t="s">
        <v>183</v>
      </c>
      <c r="D119" s="92" t="s">
        <v>243</v>
      </c>
      <c r="E119" s="92" t="s">
        <v>11</v>
      </c>
      <c r="F119" s="416"/>
      <c r="G119" s="217">
        <v>5</v>
      </c>
      <c r="H119" s="318"/>
      <c r="I119" s="790"/>
      <c r="J119" s="147">
        <v>1</v>
      </c>
      <c r="K119" s="814">
        <v>1</v>
      </c>
      <c r="L119" s="117">
        <f t="shared" si="12"/>
        <v>5</v>
      </c>
      <c r="M119" s="120">
        <f t="shared" si="13"/>
        <v>5</v>
      </c>
      <c r="N119" s="326"/>
      <c r="O119" s="442"/>
      <c r="P119" s="118">
        <v>0</v>
      </c>
      <c r="Q119" s="194">
        <f t="shared" si="14"/>
        <v>0</v>
      </c>
      <c r="R119" s="125">
        <f t="shared" si="15"/>
        <v>0</v>
      </c>
      <c r="S119" s="370" cm="1">
        <f t="array" ref="S119">_xlfn.IFS(E119="Air",R119,E119="Sea",M119,E119="Air+Sea",M119+R119)</f>
        <v>5</v>
      </c>
      <c r="T119" s="240"/>
      <c r="U119" s="36"/>
    </row>
    <row r="120" spans="1:21" ht="18.75" customHeight="1" x14ac:dyDescent="0.25">
      <c r="A120" s="1131"/>
      <c r="B120" s="390" t="s">
        <v>640</v>
      </c>
      <c r="C120" s="743" t="s">
        <v>183</v>
      </c>
      <c r="D120" s="92" t="s">
        <v>473</v>
      </c>
      <c r="E120" s="92" t="s">
        <v>11</v>
      </c>
      <c r="F120" s="416"/>
      <c r="G120" s="217">
        <v>25</v>
      </c>
      <c r="H120" s="318"/>
      <c r="I120" s="790"/>
      <c r="J120" s="147">
        <v>1</v>
      </c>
      <c r="K120" s="814">
        <v>1</v>
      </c>
      <c r="L120" s="117">
        <f t="shared" si="12"/>
        <v>25</v>
      </c>
      <c r="M120" s="120">
        <f t="shared" si="13"/>
        <v>25</v>
      </c>
      <c r="N120" s="326"/>
      <c r="O120" s="442"/>
      <c r="P120" s="118">
        <v>0</v>
      </c>
      <c r="Q120" s="194">
        <f t="shared" si="14"/>
        <v>0</v>
      </c>
      <c r="R120" s="125">
        <f t="shared" si="15"/>
        <v>0</v>
      </c>
      <c r="S120" s="370" cm="1">
        <f t="array" ref="S120">_xlfn.IFS(E120="Air",R120,E120="Sea",M120,E120="Air+Sea",M120+R120)</f>
        <v>25</v>
      </c>
      <c r="T120" s="240"/>
      <c r="U120" s="36"/>
    </row>
    <row r="121" spans="1:21" x14ac:dyDescent="0.25">
      <c r="A121" s="1131"/>
      <c r="B121" s="390" t="s">
        <v>640</v>
      </c>
      <c r="C121" s="743" t="s">
        <v>183</v>
      </c>
      <c r="D121" s="92" t="s">
        <v>474</v>
      </c>
      <c r="E121" s="92" t="s">
        <v>11</v>
      </c>
      <c r="F121" s="416"/>
      <c r="G121" s="217">
        <v>20</v>
      </c>
      <c r="H121" s="318"/>
      <c r="I121" s="790"/>
      <c r="J121" s="147">
        <v>1</v>
      </c>
      <c r="K121" s="814">
        <v>1</v>
      </c>
      <c r="L121" s="117">
        <f t="shared" si="12"/>
        <v>20</v>
      </c>
      <c r="M121" s="120">
        <f t="shared" si="13"/>
        <v>20</v>
      </c>
      <c r="N121" s="326"/>
      <c r="O121" s="442"/>
      <c r="P121" s="118">
        <v>0</v>
      </c>
      <c r="Q121" s="194">
        <f t="shared" si="14"/>
        <v>0</v>
      </c>
      <c r="R121" s="125">
        <f t="shared" si="15"/>
        <v>0</v>
      </c>
      <c r="S121" s="370" cm="1">
        <f t="array" ref="S121">_xlfn.IFS(E121="Air",R121,E121="Sea",M121,E121="Air+Sea",M121+R121)</f>
        <v>20</v>
      </c>
      <c r="T121" s="240"/>
      <c r="U121" s="36"/>
    </row>
    <row r="122" spans="1:21" x14ac:dyDescent="0.25">
      <c r="A122" s="1131"/>
      <c r="B122" s="390" t="s">
        <v>642</v>
      </c>
      <c r="C122" s="743" t="s">
        <v>183</v>
      </c>
      <c r="D122" s="92" t="s">
        <v>643</v>
      </c>
      <c r="E122" s="92" t="s">
        <v>11</v>
      </c>
      <c r="F122" s="416"/>
      <c r="G122" s="217">
        <v>45</v>
      </c>
      <c r="H122" s="318"/>
      <c r="I122" s="790"/>
      <c r="J122" s="147">
        <v>1</v>
      </c>
      <c r="K122" s="814">
        <v>1</v>
      </c>
      <c r="L122" s="117">
        <f t="shared" si="12"/>
        <v>45</v>
      </c>
      <c r="M122" s="120">
        <f t="shared" si="13"/>
        <v>45</v>
      </c>
      <c r="N122" s="326"/>
      <c r="O122" s="442"/>
      <c r="P122" s="194">
        <v>0</v>
      </c>
      <c r="Q122" s="194">
        <f t="shared" si="14"/>
        <v>0</v>
      </c>
      <c r="R122" s="125">
        <f t="shared" si="15"/>
        <v>0</v>
      </c>
      <c r="S122" s="370" cm="1">
        <f t="array" ref="S122">_xlfn.IFS(E122="Air",R122,E122="Sea",M122,E122="Air+Sea",M122+R122)</f>
        <v>45</v>
      </c>
      <c r="T122" s="240"/>
      <c r="U122" s="36"/>
    </row>
    <row r="123" spans="1:21" x14ac:dyDescent="0.25">
      <c r="A123" s="1131"/>
      <c r="B123" s="390" t="s">
        <v>414</v>
      </c>
      <c r="C123" s="743" t="s">
        <v>317</v>
      </c>
      <c r="D123" s="92" t="s">
        <v>318</v>
      </c>
      <c r="E123" s="92" t="s">
        <v>11</v>
      </c>
      <c r="F123" s="416">
        <v>870</v>
      </c>
      <c r="G123" s="416">
        <v>870</v>
      </c>
      <c r="H123" s="318"/>
      <c r="I123" s="790"/>
      <c r="J123" s="147">
        <v>0.13</v>
      </c>
      <c r="K123" s="814">
        <v>1</v>
      </c>
      <c r="L123" s="117">
        <f t="shared" si="12"/>
        <v>113.10000000000001</v>
      </c>
      <c r="M123" s="120">
        <f t="shared" si="13"/>
        <v>113.10000000000001</v>
      </c>
      <c r="N123" s="326"/>
      <c r="O123" s="442"/>
      <c r="P123" s="194">
        <v>0</v>
      </c>
      <c r="Q123" s="194">
        <f t="shared" si="14"/>
        <v>0</v>
      </c>
      <c r="R123" s="125">
        <f t="shared" si="15"/>
        <v>0</v>
      </c>
      <c r="S123" s="370" cm="1">
        <f t="array" ref="S123">_xlfn.IFS(E123="Air",R123,E123="Sea",M123,E123="Air+Sea",M123+R123)</f>
        <v>113.10000000000001</v>
      </c>
      <c r="T123" s="240"/>
      <c r="U123" s="36"/>
    </row>
    <row r="124" spans="1:21" x14ac:dyDescent="0.25">
      <c r="A124" s="1131"/>
      <c r="B124" s="390" t="s">
        <v>415</v>
      </c>
      <c r="C124" s="743" t="s">
        <v>404</v>
      </c>
      <c r="D124" s="92" t="s">
        <v>416</v>
      </c>
      <c r="E124" s="92" t="s">
        <v>11</v>
      </c>
      <c r="F124" s="416">
        <v>120</v>
      </c>
      <c r="G124" s="416">
        <v>120</v>
      </c>
      <c r="H124" s="318"/>
      <c r="I124" s="790"/>
      <c r="J124" s="147">
        <v>1</v>
      </c>
      <c r="K124" s="814">
        <v>1</v>
      </c>
      <c r="L124" s="117">
        <f t="shared" si="12"/>
        <v>120</v>
      </c>
      <c r="M124" s="120">
        <f t="shared" si="13"/>
        <v>120</v>
      </c>
      <c r="N124" s="326"/>
      <c r="O124" s="442"/>
      <c r="P124" s="194">
        <v>0</v>
      </c>
      <c r="Q124" s="194">
        <f t="shared" si="14"/>
        <v>0</v>
      </c>
      <c r="R124" s="125">
        <f t="shared" si="15"/>
        <v>0</v>
      </c>
      <c r="S124" s="370" cm="1">
        <f t="array" ref="S124">_xlfn.IFS(E124="Air",R124,E124="Sea",M124,E124="Air+Sea",M124+R124)</f>
        <v>120</v>
      </c>
      <c r="T124" s="240"/>
      <c r="U124" s="36"/>
    </row>
    <row r="125" spans="1:21" x14ac:dyDescent="0.25">
      <c r="A125" s="1131"/>
      <c r="B125" s="390" t="s">
        <v>417</v>
      </c>
      <c r="C125" s="743" t="s">
        <v>418</v>
      </c>
      <c r="D125" s="92" t="s">
        <v>419</v>
      </c>
      <c r="E125" s="92" t="s">
        <v>11</v>
      </c>
      <c r="F125" s="416">
        <v>90</v>
      </c>
      <c r="G125" s="416">
        <v>90</v>
      </c>
      <c r="H125" s="318"/>
      <c r="I125" s="790"/>
      <c r="J125" s="147">
        <v>1</v>
      </c>
      <c r="K125" s="814">
        <v>1</v>
      </c>
      <c r="L125" s="117">
        <f t="shared" si="12"/>
        <v>90</v>
      </c>
      <c r="M125" s="120">
        <f t="shared" si="13"/>
        <v>90</v>
      </c>
      <c r="N125" s="326"/>
      <c r="O125" s="442"/>
      <c r="P125" s="194">
        <v>0</v>
      </c>
      <c r="Q125" s="194">
        <f t="shared" si="14"/>
        <v>0</v>
      </c>
      <c r="R125" s="125">
        <f t="shared" si="15"/>
        <v>0</v>
      </c>
      <c r="S125" s="370" cm="1">
        <f t="array" ref="S125">_xlfn.IFS(E125="Air",R125,E125="Sea",M125,E125="Air+Sea",M125+R125)</f>
        <v>90</v>
      </c>
      <c r="T125" s="240"/>
      <c r="U125" s="36"/>
    </row>
    <row r="126" spans="1:21" x14ac:dyDescent="0.25">
      <c r="A126" s="1131"/>
      <c r="B126" s="782" t="s">
        <v>644</v>
      </c>
      <c r="C126" s="778" t="s">
        <v>407</v>
      </c>
      <c r="D126" s="778" t="s">
        <v>482</v>
      </c>
      <c r="E126" s="778"/>
      <c r="F126" s="778" t="s">
        <v>640</v>
      </c>
      <c r="G126" s="779"/>
      <c r="H126" s="792"/>
      <c r="I126" s="788"/>
      <c r="J126" s="780"/>
      <c r="K126" s="781">
        <v>1</v>
      </c>
      <c r="L126" s="781">
        <f t="shared" si="12"/>
        <v>0</v>
      </c>
      <c r="M126" s="811">
        <f t="shared" si="13"/>
        <v>0</v>
      </c>
      <c r="N126" s="788"/>
      <c r="O126" s="780"/>
      <c r="P126" s="781">
        <v>0</v>
      </c>
      <c r="Q126" s="781">
        <f t="shared" si="14"/>
        <v>0</v>
      </c>
      <c r="R126" s="811">
        <f t="shared" si="15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x14ac:dyDescent="0.25">
      <c r="A127" s="1131"/>
      <c r="B127" s="782" t="s">
        <v>640</v>
      </c>
      <c r="C127" s="778" t="s">
        <v>407</v>
      </c>
      <c r="D127" s="778" t="s">
        <v>483</v>
      </c>
      <c r="E127" s="778"/>
      <c r="F127" s="778" t="s">
        <v>640</v>
      </c>
      <c r="G127" s="779"/>
      <c r="H127" s="792"/>
      <c r="I127" s="788"/>
      <c r="J127" s="780"/>
      <c r="K127" s="781">
        <v>1</v>
      </c>
      <c r="L127" s="781">
        <f t="shared" si="12"/>
        <v>0</v>
      </c>
      <c r="M127" s="811">
        <f t="shared" si="13"/>
        <v>0</v>
      </c>
      <c r="N127" s="788"/>
      <c r="O127" s="780"/>
      <c r="P127" s="781">
        <v>0</v>
      </c>
      <c r="Q127" s="781">
        <f t="shared" si="14"/>
        <v>0</v>
      </c>
      <c r="R127" s="811">
        <f t="shared" si="15"/>
        <v>0</v>
      </c>
      <c r="S127" s="372" t="e" cm="1">
        <f t="array" ref="S127">_xlfn.IFS(E127="Air",R127,E127="Sea",M127,E127="Air+Sea",M127+R127)</f>
        <v>#N/A</v>
      </c>
      <c r="T127" s="240"/>
      <c r="U127" s="36"/>
    </row>
    <row r="128" spans="1:21" x14ac:dyDescent="0.25">
      <c r="A128" s="1131"/>
      <c r="B128" s="782" t="s">
        <v>640</v>
      </c>
      <c r="C128" s="778" t="s">
        <v>407</v>
      </c>
      <c r="D128" s="778" t="s">
        <v>484</v>
      </c>
      <c r="E128" s="778"/>
      <c r="F128" s="778" t="s">
        <v>640</v>
      </c>
      <c r="G128" s="779"/>
      <c r="H128" s="792"/>
      <c r="I128" s="788"/>
      <c r="J128" s="780"/>
      <c r="K128" s="781">
        <v>1</v>
      </c>
      <c r="L128" s="781">
        <f t="shared" si="12"/>
        <v>0</v>
      </c>
      <c r="M128" s="811">
        <f t="shared" si="13"/>
        <v>0</v>
      </c>
      <c r="N128" s="788"/>
      <c r="O128" s="780"/>
      <c r="P128" s="781">
        <v>0</v>
      </c>
      <c r="Q128" s="781">
        <f t="shared" si="14"/>
        <v>0</v>
      </c>
      <c r="R128" s="811">
        <f t="shared" si="15"/>
        <v>0</v>
      </c>
      <c r="S128" s="372" t="e" cm="1">
        <f t="array" ref="S128">_xlfn.IFS(E128="Air",R128,E128="Sea",M128,E128="Air+Sea",M128+R128)</f>
        <v>#N/A</v>
      </c>
      <c r="T128" s="240"/>
      <c r="U128" s="36"/>
    </row>
    <row r="129" spans="1:21" ht="15.75" thickBot="1" x14ac:dyDescent="0.3">
      <c r="A129" s="1132"/>
      <c r="B129" s="783" t="s">
        <v>640</v>
      </c>
      <c r="C129" s="784" t="s">
        <v>407</v>
      </c>
      <c r="D129" s="784" t="s">
        <v>645</v>
      </c>
      <c r="E129" s="784"/>
      <c r="F129" s="784" t="s">
        <v>640</v>
      </c>
      <c r="G129" s="785"/>
      <c r="H129" s="793"/>
      <c r="I129" s="789"/>
      <c r="J129" s="786"/>
      <c r="K129" s="787">
        <v>1</v>
      </c>
      <c r="L129" s="787">
        <f t="shared" si="12"/>
        <v>0</v>
      </c>
      <c r="M129" s="812">
        <f t="shared" si="13"/>
        <v>0</v>
      </c>
      <c r="N129" s="789"/>
      <c r="O129" s="786"/>
      <c r="P129" s="787">
        <v>0</v>
      </c>
      <c r="Q129" s="787">
        <f t="shared" si="14"/>
        <v>0</v>
      </c>
      <c r="R129" s="812">
        <f t="shared" si="15"/>
        <v>0</v>
      </c>
      <c r="S129" s="432" t="e" cm="1">
        <f t="array" ref="S129">_xlfn.IFS(E129="Air",R129,E129="Sea",M129,E129="Air+Sea",M129+R129)</f>
        <v>#N/A</v>
      </c>
      <c r="T129" s="240"/>
      <c r="U129" s="36"/>
    </row>
    <row r="130" spans="1:21" ht="18.75" customHeight="1" x14ac:dyDescent="0.25">
      <c r="A130" s="483"/>
      <c r="B130" s="484"/>
      <c r="C130" s="484"/>
      <c r="D130" s="484"/>
      <c r="E130" s="484"/>
      <c r="F130" s="484"/>
      <c r="H130" s="484"/>
      <c r="I130" s="485"/>
      <c r="K130" s="867"/>
      <c r="L130" s="867"/>
      <c r="M130" s="168"/>
      <c r="N130" s="486"/>
      <c r="O130" s="232"/>
      <c r="P130" s="881"/>
      <c r="Q130" s="169"/>
      <c r="R130" s="169"/>
      <c r="S130" s="170"/>
      <c r="T130" s="240"/>
      <c r="U130" s="484"/>
    </row>
    <row r="131" spans="1:21" ht="18.75" customHeight="1" thickBot="1" x14ac:dyDescent="0.3">
      <c r="A131" s="487"/>
      <c r="B131" s="484"/>
      <c r="C131" s="484"/>
      <c r="D131" s="484"/>
      <c r="E131" s="484"/>
      <c r="F131" s="484"/>
      <c r="H131" s="484"/>
      <c r="I131" s="485"/>
      <c r="K131" s="867"/>
      <c r="L131" s="867"/>
      <c r="M131" s="168"/>
      <c r="N131" s="485"/>
      <c r="O131" s="231"/>
      <c r="P131" s="867"/>
      <c r="Q131" s="168"/>
      <c r="R131" s="168"/>
      <c r="S131" s="171"/>
      <c r="T131" s="240"/>
      <c r="U131" s="484"/>
    </row>
    <row r="132" spans="1:21" ht="36.75" customHeight="1" x14ac:dyDescent="0.25">
      <c r="A132" s="310"/>
      <c r="I132" s="160"/>
      <c r="J132" s="66" t="s">
        <v>486</v>
      </c>
      <c r="K132" s="243">
        <f>IF([2]Booking_SGN!$B$2="SGN",INDEX([2]!volume,MATCH($I$11,[2]!customer,0),MATCH([2]Booking_SGN!$C$3,[2]!week,0)),0)</f>
        <v>0</v>
      </c>
      <c r="L132" s="243">
        <f>SUM(L100:L129)</f>
        <v>1203.0999999999999</v>
      </c>
      <c r="M132" s="243">
        <f>SUM(M100:M131)</f>
        <v>1203.0999999999999</v>
      </c>
      <c r="N132" s="160"/>
      <c r="O132" s="66" t="s">
        <v>486</v>
      </c>
      <c r="P132" s="882">
        <f>IF([2]Booking_SGN!$B$2="SGN",INDEX([2]!volume,MATCH($N$11,[2]!customer,0),MATCH([2]Booking_SGN!$C$3,[2]!week,0)),0)</f>
        <v>0</v>
      </c>
      <c r="Q132" s="882">
        <f>SUM(Q100:Q131)</f>
        <v>325</v>
      </c>
      <c r="R132" s="883">
        <f>SUM(R100:R131)</f>
        <v>0</v>
      </c>
      <c r="S132" s="884">
        <f t="shared" ref="S132:S137" si="16">R132+M132</f>
        <v>1203.0999999999999</v>
      </c>
      <c r="T132" s="246"/>
    </row>
    <row r="133" spans="1:21" ht="15.75" thickBot="1" x14ac:dyDescent="0.3">
      <c r="B133" s="311"/>
      <c r="I133" s="160"/>
      <c r="J133" s="67" t="s">
        <v>435</v>
      </c>
      <c r="K133" s="72"/>
      <c r="L133" s="72"/>
      <c r="M133" s="256">
        <f>M132*K132/40/3600</f>
        <v>0</v>
      </c>
      <c r="N133" s="160"/>
      <c r="O133" s="67" t="s">
        <v>435</v>
      </c>
      <c r="P133" s="885"/>
      <c r="Q133" s="885"/>
      <c r="R133" s="886">
        <f>R132*P132/40/3600</f>
        <v>0</v>
      </c>
      <c r="S133" s="887">
        <f t="shared" si="16"/>
        <v>0</v>
      </c>
      <c r="T133" s="255"/>
    </row>
    <row r="134" spans="1:21" x14ac:dyDescent="0.25">
      <c r="B134" s="311"/>
      <c r="I134" s="160"/>
      <c r="J134" s="69"/>
      <c r="N134" s="160"/>
      <c r="O134" s="69"/>
      <c r="R134" s="172"/>
      <c r="S134" s="172"/>
    </row>
    <row r="135" spans="1:21" ht="15.75" thickBot="1" x14ac:dyDescent="0.3">
      <c r="B135" s="311"/>
      <c r="I135" s="160"/>
      <c r="J135" s="69"/>
      <c r="N135" s="160"/>
      <c r="O135" s="69"/>
      <c r="R135" s="172"/>
      <c r="S135" s="172"/>
    </row>
    <row r="136" spans="1:21" ht="29.1" customHeight="1" x14ac:dyDescent="0.25">
      <c r="B136" s="311"/>
      <c r="I136" s="160"/>
      <c r="J136" s="66" t="s">
        <v>487</v>
      </c>
      <c r="K136" s="243">
        <f>IF([2]Booking_SGN!$B$2="SGN",INDEX([2]!volume,MATCH($I$11,[2]!customer,0),MATCH([2]Booking_SGN!$C$3,[2]!week,0)),0)</f>
        <v>0</v>
      </c>
      <c r="L136" s="243">
        <f>L132+L97</f>
        <v>11656.85</v>
      </c>
      <c r="M136" s="243">
        <f>M132+M97</f>
        <v>11356.85</v>
      </c>
      <c r="N136" s="160"/>
      <c r="O136" s="66" t="s">
        <v>487</v>
      </c>
      <c r="P136" s="243">
        <f>IF([2]Booking_SGN!$B$2="SGN",INDEX([2]!volume,MATCH($N$11,[2]!customer,0),MATCH([2]Booking_SGN!$C$3,[2]!week,0)),0)</f>
        <v>0</v>
      </c>
      <c r="Q136" s="243">
        <f>Q132+Q97</f>
        <v>640</v>
      </c>
      <c r="R136" s="244">
        <f>R132+R97</f>
        <v>0</v>
      </c>
      <c r="S136" s="884">
        <f t="shared" si="16"/>
        <v>11356.85</v>
      </c>
      <c r="T136" s="257"/>
    </row>
    <row r="137" spans="1:21" ht="45.95" customHeight="1" thickBot="1" x14ac:dyDescent="0.3">
      <c r="B137" s="311"/>
      <c r="I137" s="160"/>
      <c r="J137" s="67" t="s">
        <v>488</v>
      </c>
      <c r="K137" s="72"/>
      <c r="L137" s="72"/>
      <c r="M137" s="256">
        <f>M133+M98</f>
        <v>0</v>
      </c>
      <c r="N137" s="160"/>
      <c r="O137" s="67" t="s">
        <v>488</v>
      </c>
      <c r="P137" s="72"/>
      <c r="Q137" s="72"/>
      <c r="R137" s="254">
        <f>R133+R98</f>
        <v>0</v>
      </c>
      <c r="S137" s="887">
        <f t="shared" si="16"/>
        <v>0</v>
      </c>
      <c r="T137" s="255"/>
    </row>
    <row r="138" spans="1:21" ht="15.75" thickBot="1" x14ac:dyDescent="0.3">
      <c r="I138" s="160"/>
      <c r="J138" s="69"/>
      <c r="N138" s="160"/>
      <c r="O138" s="69"/>
      <c r="R138" s="172"/>
      <c r="S138" s="172"/>
    </row>
    <row r="139" spans="1:21" ht="30" x14ac:dyDescent="0.25">
      <c r="I139" s="160"/>
      <c r="J139" s="70" t="s">
        <v>489</v>
      </c>
      <c r="K139" s="872"/>
      <c r="L139" s="873"/>
      <c r="M139" s="873"/>
      <c r="N139" s="160"/>
      <c r="O139" s="70" t="s">
        <v>489</v>
      </c>
      <c r="P139" s="872"/>
      <c r="Q139" s="873"/>
      <c r="R139" s="888"/>
      <c r="S139" s="172"/>
    </row>
    <row r="140" spans="1:21" ht="30.75" thickBot="1" x14ac:dyDescent="0.3">
      <c r="I140" s="160"/>
      <c r="J140" s="71" t="s">
        <v>490</v>
      </c>
      <c r="K140" s="874"/>
      <c r="L140" s="875"/>
      <c r="M140" s="875"/>
      <c r="N140" s="160"/>
      <c r="O140" s="71" t="s">
        <v>490</v>
      </c>
      <c r="P140" s="874"/>
      <c r="Q140" s="875"/>
      <c r="R140" s="889"/>
      <c r="S140" s="165"/>
    </row>
    <row r="141" spans="1:21" ht="15.75" thickBot="1" x14ac:dyDescent="0.3">
      <c r="B141" s="128"/>
      <c r="C141" s="128"/>
      <c r="D141" s="128"/>
      <c r="I141" s="162"/>
      <c r="J141" s="145"/>
      <c r="K141" s="72"/>
      <c r="L141" s="72"/>
      <c r="M141" s="72"/>
      <c r="N141" s="162"/>
      <c r="O141" s="145"/>
      <c r="P141" s="72"/>
      <c r="Q141" s="72"/>
      <c r="R141" s="165"/>
      <c r="S141" s="890"/>
    </row>
  </sheetData>
  <sheetProtection algorithmName="SHA-512" hashValue="kbhNxRdmiPGkG0FI9DEgEPSba7Mcd0SB7qGyaxgrkzvbYVkgOGdGhyqkqRd8DWPjFuqtRO+Y2mJWCthjbU+KXg==" saltValue="chZjJK9LxVktbM8qxcsaXg==" spinCount="100000" sheet="1" objects="1" scenarios="1" insertRows="0" sort="0" autoFilter="0"/>
  <autoFilter ref="A12:V137" xr:uid="{04A6CFCD-4893-43BE-A650-D1BFD9DFD0ED}"/>
  <mergeCells count="19">
    <mergeCell ref="A10:S10"/>
    <mergeCell ref="I11:M11"/>
    <mergeCell ref="N11:R11"/>
    <mergeCell ref="B21:B22"/>
    <mergeCell ref="B29:B30"/>
    <mergeCell ref="A13:A19"/>
    <mergeCell ref="A76:A79"/>
    <mergeCell ref="B77:B78"/>
    <mergeCell ref="A100:A129"/>
    <mergeCell ref="B40:B41"/>
    <mergeCell ref="B43:B44"/>
    <mergeCell ref="B47:B48"/>
    <mergeCell ref="B59:B60"/>
    <mergeCell ref="B66:B67"/>
    <mergeCell ref="B71:B73"/>
    <mergeCell ref="A20:A48"/>
    <mergeCell ref="A49:A75"/>
    <mergeCell ref="A80:A95"/>
    <mergeCell ref="B36:B37"/>
  </mergeCells>
  <conditionalFormatting sqref="I13:I37 N13:N125 I40:I44 I47:I61 I65:I107">
    <cfRule type="notContainsBlanks" dxfId="15" priority="11">
      <formula>LEN(TRIM(I13))&gt;0</formula>
    </cfRule>
  </conditionalFormatting>
  <conditionalFormatting sqref="I130:I131 N130:N131">
    <cfRule type="notContainsBlanks" dxfId="14" priority="1">
      <formula>LEN(TRIM(I130))&gt;0</formula>
    </cfRule>
  </conditionalFormatting>
  <dataValidations count="4">
    <dataValidation type="list" allowBlank="1" showInputMessage="1" showErrorMessage="1" sqref="C138 C142:C1048576 C11 C131:C132" xr:uid="{FBF88447-9E25-4DA8-80DC-DEBF663F196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4:C137 B5:B8" xr:uid="{0610381A-EFC9-4419-8958-FF405F3654BB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4:F138 E74:E1048576 E11:E14 E16:E70 D5:E8" xr:uid="{BC1C178C-45FF-4D42-AFCD-853A372EBF3A}">
      <formula1>"Air,Sea,Air+Sea"</formula1>
    </dataValidation>
    <dataValidation type="list" allowBlank="1" showInputMessage="1" showErrorMessage="1" sqref="C16:C26 C12:C14 C29:C70 C74:C130" xr:uid="{A7FE13E6-1C9E-4018-AE19-7DFAC1352339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1CDB-F735-41D6-A7DF-454654441A16}">
  <sheetPr codeName="Sheet25">
    <tabColor rgb="FF92D050"/>
  </sheetPr>
  <dimension ref="A1:U152"/>
  <sheetViews>
    <sheetView showGridLines="0" topLeftCell="A95" zoomScale="55" zoomScaleNormal="55" workbookViewId="0">
      <selection activeCell="K97" sqref="K97:K140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45.28515625" style="36" customWidth="1"/>
    <col min="5" max="5" width="16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42578125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12.140625" style="195" customWidth="1"/>
    <col min="15" max="15" width="12.140625" style="151" customWidth="1"/>
    <col min="16" max="18" width="12.1406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29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X47BL - Sea</v>
      </c>
      <c r="J11" s="1067"/>
      <c r="K11" s="1067"/>
      <c r="L11" s="1067"/>
      <c r="M11" s="1068"/>
      <c r="N11" s="1066" t="str">
        <f>_xlfn.CONCAT($A$10," ","-"," ","Air")</f>
        <v>X47BL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0.25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390" t="s">
        <v>370</v>
      </c>
      <c r="C14" s="92" t="s">
        <v>153</v>
      </c>
      <c r="D14" s="92" t="s">
        <v>726</v>
      </c>
      <c r="E14" s="92" t="s">
        <v>11</v>
      </c>
      <c r="F14" s="92"/>
      <c r="G14" s="93">
        <v>60</v>
      </c>
      <c r="H14" s="506"/>
      <c r="I14" s="622"/>
      <c r="J14" s="116">
        <v>0.25</v>
      </c>
      <c r="K14" s="117">
        <v>0.25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131"/>
      <c r="B15" s="390" t="s">
        <v>697</v>
      </c>
      <c r="C15" s="92" t="s">
        <v>183</v>
      </c>
      <c r="D15" s="92" t="s">
        <v>698</v>
      </c>
      <c r="E15" s="92" t="s">
        <v>11</v>
      </c>
      <c r="F15" s="92"/>
      <c r="G15" s="93">
        <v>70</v>
      </c>
      <c r="H15" s="506"/>
      <c r="I15" s="622"/>
      <c r="J15" s="116">
        <v>0.25</v>
      </c>
      <c r="K15" s="117">
        <v>0.25</v>
      </c>
      <c r="L15" s="117">
        <f t="shared" si="3"/>
        <v>17.5</v>
      </c>
      <c r="M15" s="120">
        <f t="shared" si="4"/>
        <v>70</v>
      </c>
      <c r="N15" s="186"/>
      <c r="O15" s="442"/>
      <c r="P15" s="118">
        <v>0</v>
      </c>
      <c r="Q15" s="118">
        <f t="shared" si="5"/>
        <v>0</v>
      </c>
      <c r="R15" s="125">
        <f t="shared" si="6"/>
        <v>0</v>
      </c>
      <c r="S15" s="370" cm="1">
        <f t="array" ref="S15">_xlfn.IFS(E15="Air",R15,E15="Sea",M15,E15="Air+Sea",M15+R15)</f>
        <v>70</v>
      </c>
      <c r="T15" s="240"/>
    </row>
    <row r="16" spans="1:21" x14ac:dyDescent="0.25">
      <c r="A16" s="1131"/>
      <c r="B16" s="390" t="s">
        <v>126</v>
      </c>
      <c r="C16" s="92" t="s">
        <v>153</v>
      </c>
      <c r="D16" s="92" t="s">
        <v>127</v>
      </c>
      <c r="E16" s="92" t="s">
        <v>11</v>
      </c>
      <c r="F16" s="92"/>
      <c r="G16" s="93">
        <v>120</v>
      </c>
      <c r="H16" s="506"/>
      <c r="I16" s="622"/>
      <c r="J16" s="116">
        <v>0.25</v>
      </c>
      <c r="K16" s="117">
        <v>0.25</v>
      </c>
      <c r="L16" s="117">
        <f t="shared" si="3"/>
        <v>120</v>
      </c>
      <c r="M16" s="120">
        <f t="shared" si="4"/>
        <v>120</v>
      </c>
      <c r="N16" s="186"/>
      <c r="O16" s="442"/>
      <c r="P16" s="118">
        <v>0</v>
      </c>
      <c r="Q16" s="118">
        <f t="shared" si="5"/>
        <v>120</v>
      </c>
      <c r="R16" s="125">
        <f t="shared" si="6"/>
        <v>0</v>
      </c>
      <c r="S16" s="370" cm="1">
        <f t="array" ref="S16">_xlfn.IFS(E16="Air",R16,E16="Sea",M16,E16="Air+Sea",M16+R16)</f>
        <v>120</v>
      </c>
      <c r="T16" s="240"/>
    </row>
    <row r="17" spans="1:20" x14ac:dyDescent="0.25">
      <c r="A17" s="1131"/>
      <c r="B17" s="399"/>
      <c r="C17" s="99" t="s">
        <v>153</v>
      </c>
      <c r="D17" s="99" t="s">
        <v>373</v>
      </c>
      <c r="E17" s="99"/>
      <c r="F17" s="99"/>
      <c r="G17" s="100"/>
      <c r="H17" s="509"/>
      <c r="I17" s="186"/>
      <c r="J17" s="124"/>
      <c r="K17" s="118">
        <v>0.25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131"/>
      <c r="B18" s="399"/>
      <c r="C18" s="99" t="s">
        <v>311</v>
      </c>
      <c r="D18" s="99" t="s">
        <v>374</v>
      </c>
      <c r="E18" s="99"/>
      <c r="F18" s="99"/>
      <c r="G18" s="100"/>
      <c r="H18" s="509"/>
      <c r="I18" s="186"/>
      <c r="J18" s="124"/>
      <c r="K18" s="118">
        <v>0.25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15.75" thickBot="1" x14ac:dyDescent="0.3">
      <c r="A19" s="1132"/>
      <c r="B19" s="399"/>
      <c r="C19" s="99" t="s">
        <v>311</v>
      </c>
      <c r="D19" s="99" t="s">
        <v>375</v>
      </c>
      <c r="E19" s="99"/>
      <c r="F19" s="99"/>
      <c r="G19" s="100"/>
      <c r="H19" s="509"/>
      <c r="I19" s="186"/>
      <c r="J19" s="124"/>
      <c r="K19" s="118">
        <v>0.25</v>
      </c>
      <c r="L19" s="118">
        <f t="shared" si="3"/>
        <v>0</v>
      </c>
      <c r="M19" s="125">
        <f t="shared" si="4"/>
        <v>0</v>
      </c>
      <c r="N19" s="186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130" t="s">
        <v>382</v>
      </c>
      <c r="B20" s="390" t="s">
        <v>158</v>
      </c>
      <c r="C20" s="92" t="s">
        <v>407</v>
      </c>
      <c r="D20" s="92" t="s">
        <v>699</v>
      </c>
      <c r="E20" s="92" t="s">
        <v>11</v>
      </c>
      <c r="F20" s="92"/>
      <c r="G20" s="93">
        <v>540</v>
      </c>
      <c r="H20" s="506"/>
      <c r="I20" s="624"/>
      <c r="J20" s="116">
        <v>0.25</v>
      </c>
      <c r="K20" s="117">
        <v>0.25</v>
      </c>
      <c r="L20" s="117">
        <f t="shared" si="3"/>
        <v>135</v>
      </c>
      <c r="M20" s="120">
        <f t="shared" si="4"/>
        <v>540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540</v>
      </c>
      <c r="T20" s="240"/>
    </row>
    <row r="21" spans="1:20" x14ac:dyDescent="0.25">
      <c r="A21" s="1131"/>
      <c r="B21" s="1072" t="s">
        <v>144</v>
      </c>
      <c r="C21" s="97" t="s">
        <v>377</v>
      </c>
      <c r="D21" s="97" t="s">
        <v>702</v>
      </c>
      <c r="E21" s="97" t="s">
        <v>11</v>
      </c>
      <c r="F21" s="97"/>
      <c r="G21" s="98">
        <v>90</v>
      </c>
      <c r="H21" s="516"/>
      <c r="I21" s="623"/>
      <c r="J21" s="65">
        <v>0.25</v>
      </c>
      <c r="K21" s="121">
        <v>0.25</v>
      </c>
      <c r="L21" s="121">
        <f t="shared" si="3"/>
        <v>22.5</v>
      </c>
      <c r="M21" s="122">
        <f t="shared" si="4"/>
        <v>90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1" cm="1">
        <f t="array" ref="S21">_xlfn.IFS(E21="Air",R21,E21="Sea",M21,E21="Air+Sea",M21+R21)</f>
        <v>90</v>
      </c>
      <c r="T21" s="240"/>
    </row>
    <row r="22" spans="1:20" x14ac:dyDescent="0.25">
      <c r="A22" s="1131"/>
      <c r="B22" s="1072"/>
      <c r="C22" s="92" t="s">
        <v>407</v>
      </c>
      <c r="D22" s="92" t="s">
        <v>146</v>
      </c>
      <c r="E22" s="92" t="s">
        <v>11</v>
      </c>
      <c r="F22" s="92"/>
      <c r="G22" s="93">
        <v>240</v>
      </c>
      <c r="H22" s="520" t="s">
        <v>703</v>
      </c>
      <c r="I22" s="622"/>
      <c r="J22" s="116">
        <v>0.25</v>
      </c>
      <c r="K22" s="117">
        <v>0.25</v>
      </c>
      <c r="L22" s="117">
        <f t="shared" si="3"/>
        <v>60</v>
      </c>
      <c r="M22" s="120">
        <f t="shared" si="4"/>
        <v>240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240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176</v>
      </c>
      <c r="E23" s="92" t="s">
        <v>11</v>
      </c>
      <c r="F23" s="94"/>
      <c r="G23" s="95">
        <v>360</v>
      </c>
      <c r="H23" s="506"/>
      <c r="I23" s="588"/>
      <c r="J23" s="116">
        <v>0.25</v>
      </c>
      <c r="K23" s="117">
        <v>0.25</v>
      </c>
      <c r="L23" s="117">
        <f t="shared" si="3"/>
        <v>90</v>
      </c>
      <c r="M23" s="120">
        <f t="shared" si="4"/>
        <v>360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360</v>
      </c>
      <c r="T23" s="240"/>
    </row>
    <row r="24" spans="1:20" ht="14.25" customHeight="1" x14ac:dyDescent="0.25">
      <c r="A24" s="1131"/>
      <c r="B24" s="472" t="s">
        <v>134</v>
      </c>
      <c r="C24" s="94" t="s">
        <v>135</v>
      </c>
      <c r="D24" s="94" t="s">
        <v>704</v>
      </c>
      <c r="E24" s="92" t="s">
        <v>11</v>
      </c>
      <c r="F24" s="94"/>
      <c r="G24" s="95">
        <v>350</v>
      </c>
      <c r="H24" s="506"/>
      <c r="I24" s="588"/>
      <c r="J24" s="116">
        <v>0.25</v>
      </c>
      <c r="K24" s="117">
        <v>0.25</v>
      </c>
      <c r="L24" s="117">
        <f t="shared" si="3"/>
        <v>87.5</v>
      </c>
      <c r="M24" s="120">
        <f t="shared" si="4"/>
        <v>350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350</v>
      </c>
      <c r="T24" s="240"/>
    </row>
    <row r="25" spans="1:20" ht="14.25" customHeight="1" x14ac:dyDescent="0.25">
      <c r="A25" s="1131"/>
      <c r="B25" s="716"/>
      <c r="C25" s="401"/>
      <c r="D25" s="401"/>
      <c r="E25" s="99"/>
      <c r="F25" s="401"/>
      <c r="G25" s="545"/>
      <c r="H25" s="509"/>
      <c r="I25" s="188"/>
      <c r="J25" s="124"/>
      <c r="K25" s="118">
        <v>0.25</v>
      </c>
      <c r="L25" s="118">
        <f t="shared" si="3"/>
        <v>0</v>
      </c>
      <c r="M25" s="125">
        <f t="shared" si="4"/>
        <v>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2" t="e" cm="1">
        <f t="array" ref="S25">_xlfn.IFS(E25="Air",R25,E25="Sea",M25,E25="Air+Sea",M25+R25)</f>
        <v>#N/A</v>
      </c>
      <c r="T25" s="240"/>
    </row>
    <row r="26" spans="1:20" ht="14.25" customHeight="1" x14ac:dyDescent="0.25">
      <c r="A26" s="1131"/>
      <c r="B26" s="716"/>
      <c r="C26" s="401"/>
      <c r="D26" s="401"/>
      <c r="E26" s="99"/>
      <c r="F26" s="401"/>
      <c r="G26" s="545"/>
      <c r="H26" s="509"/>
      <c r="I26" s="188"/>
      <c r="J26" s="124"/>
      <c r="K26" s="118">
        <v>0.25</v>
      </c>
      <c r="L26" s="118">
        <f t="shared" si="3"/>
        <v>0</v>
      </c>
      <c r="M26" s="125">
        <f t="shared" si="4"/>
        <v>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14.25" customHeight="1" x14ac:dyDescent="0.25">
      <c r="A27" s="1131"/>
      <c r="B27" s="716"/>
      <c r="C27" s="401"/>
      <c r="D27" s="401"/>
      <c r="E27" s="99"/>
      <c r="F27" s="401"/>
      <c r="G27" s="545"/>
      <c r="H27" s="509"/>
      <c r="I27" s="188"/>
      <c r="J27" s="124"/>
      <c r="K27" s="118">
        <v>0.25</v>
      </c>
      <c r="L27" s="118">
        <f t="shared" si="3"/>
        <v>0</v>
      </c>
      <c r="M27" s="125">
        <f t="shared" si="4"/>
        <v>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2" t="e" cm="1">
        <f t="array" ref="S27">_xlfn.IFS(E27="Air",R27,E27="Sea",M27,E27="Air+Sea",M27+R27)</f>
        <v>#N/A</v>
      </c>
      <c r="T27" s="240"/>
    </row>
    <row r="28" spans="1:20" x14ac:dyDescent="0.25">
      <c r="A28" s="1131"/>
      <c r="B28" s="1133" t="s">
        <v>498</v>
      </c>
      <c r="C28" s="94" t="s">
        <v>183</v>
      </c>
      <c r="D28" s="94" t="s">
        <v>705</v>
      </c>
      <c r="E28" s="92" t="s">
        <v>11</v>
      </c>
      <c r="F28" s="94"/>
      <c r="G28" s="95">
        <v>60</v>
      </c>
      <c r="H28" s="506"/>
      <c r="I28" s="588"/>
      <c r="J28" s="116">
        <v>0.25</v>
      </c>
      <c r="K28" s="117">
        <v>0.25</v>
      </c>
      <c r="L28" s="117">
        <f t="shared" si="3"/>
        <v>15</v>
      </c>
      <c r="M28" s="120">
        <f t="shared" si="4"/>
        <v>60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60</v>
      </c>
      <c r="T28" s="240"/>
    </row>
    <row r="29" spans="1:20" x14ac:dyDescent="0.25">
      <c r="A29" s="1131"/>
      <c r="B29" s="1133"/>
      <c r="C29" s="94" t="s">
        <v>387</v>
      </c>
      <c r="D29" s="94" t="s">
        <v>205</v>
      </c>
      <c r="E29" s="92" t="s">
        <v>11</v>
      </c>
      <c r="F29" s="94"/>
      <c r="G29" s="95">
        <v>300</v>
      </c>
      <c r="H29" s="506"/>
      <c r="I29" s="588"/>
      <c r="J29" s="116">
        <v>0.25</v>
      </c>
      <c r="K29" s="117">
        <v>0.25</v>
      </c>
      <c r="L29" s="117">
        <f t="shared" si="3"/>
        <v>75</v>
      </c>
      <c r="M29" s="120">
        <f t="shared" si="4"/>
        <v>300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300</v>
      </c>
      <c r="T29" s="240"/>
    </row>
    <row r="30" spans="1:20" ht="26.25" customHeight="1" x14ac:dyDescent="0.25">
      <c r="A30" s="1131"/>
      <c r="B30" s="472" t="s">
        <v>706</v>
      </c>
      <c r="C30" s="94" t="s">
        <v>183</v>
      </c>
      <c r="D30" s="94" t="s">
        <v>707</v>
      </c>
      <c r="E30" s="92" t="s">
        <v>11</v>
      </c>
      <c r="F30" s="94"/>
      <c r="G30" s="95">
        <v>70</v>
      </c>
      <c r="H30" s="506"/>
      <c r="I30" s="588"/>
      <c r="J30" s="116">
        <v>0.25</v>
      </c>
      <c r="K30" s="117">
        <v>0.25</v>
      </c>
      <c r="L30" s="117">
        <f t="shared" si="3"/>
        <v>17.5</v>
      </c>
      <c r="M30" s="120">
        <f t="shared" si="4"/>
        <v>70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70</v>
      </c>
      <c r="T30" s="240"/>
    </row>
    <row r="31" spans="1:20" ht="18" customHeight="1" x14ac:dyDescent="0.25">
      <c r="A31" s="1131"/>
      <c r="B31" s="716" t="s">
        <v>126</v>
      </c>
      <c r="C31" s="401" t="s">
        <v>311</v>
      </c>
      <c r="D31" s="401" t="s">
        <v>127</v>
      </c>
      <c r="E31" s="99"/>
      <c r="F31" s="401"/>
      <c r="G31" s="545"/>
      <c r="H31" s="509" t="s">
        <v>499</v>
      </c>
      <c r="I31" s="188"/>
      <c r="J31" s="124"/>
      <c r="K31" s="118">
        <v>0.25</v>
      </c>
      <c r="L31" s="118">
        <f t="shared" si="3"/>
        <v>0</v>
      </c>
      <c r="M31" s="125">
        <f t="shared" si="4"/>
        <v>0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2" t="e" cm="1">
        <f t="array" ref="S31">_xlfn.IFS(E31="Air",R31,E31="Sea",M31,E31="Air+Sea",M31+R31)</f>
        <v>#N/A</v>
      </c>
      <c r="T31" s="240"/>
    </row>
    <row r="32" spans="1:20" ht="20.25" customHeight="1" x14ac:dyDescent="0.25">
      <c r="A32" s="1131"/>
      <c r="B32" s="399" t="s">
        <v>500</v>
      </c>
      <c r="C32" s="99" t="s">
        <v>153</v>
      </c>
      <c r="D32" s="99" t="s">
        <v>501</v>
      </c>
      <c r="E32" s="99"/>
      <c r="F32" s="99"/>
      <c r="G32" s="100"/>
      <c r="H32" s="509"/>
      <c r="I32" s="186"/>
      <c r="J32" s="124"/>
      <c r="K32" s="118">
        <v>0.25</v>
      </c>
      <c r="L32" s="118">
        <f t="shared" si="3"/>
        <v>0</v>
      </c>
      <c r="M32" s="125">
        <f t="shared" si="4"/>
        <v>0</v>
      </c>
      <c r="N32" s="186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131"/>
      <c r="B33" s="394" t="s">
        <v>558</v>
      </c>
      <c r="C33" s="97" t="s">
        <v>387</v>
      </c>
      <c r="D33" s="97" t="s">
        <v>503</v>
      </c>
      <c r="E33" s="97" t="s">
        <v>11</v>
      </c>
      <c r="F33" s="97"/>
      <c r="G33" s="98">
        <v>360</v>
      </c>
      <c r="H33" s="516"/>
      <c r="I33" s="623">
        <v>0.2</v>
      </c>
      <c r="J33" s="65">
        <v>0.25</v>
      </c>
      <c r="K33" s="121">
        <v>0.25</v>
      </c>
      <c r="L33" s="121">
        <f t="shared" si="3"/>
        <v>90</v>
      </c>
      <c r="M33" s="122">
        <f t="shared" si="4"/>
        <v>72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371" cm="1">
        <f t="array" ref="S33">_xlfn.IFS(E33="Air",R33,E33="Sea",M33,E33="Air+Sea",M33+R33)</f>
        <v>72</v>
      </c>
      <c r="T33" s="240"/>
    </row>
    <row r="34" spans="1:20" x14ac:dyDescent="0.25">
      <c r="A34" s="1131"/>
      <c r="B34" s="472" t="s">
        <v>383</v>
      </c>
      <c r="C34" s="92" t="s">
        <v>183</v>
      </c>
      <c r="D34" s="94" t="s">
        <v>167</v>
      </c>
      <c r="E34" s="92" t="s">
        <v>11</v>
      </c>
      <c r="F34" s="94"/>
      <c r="G34" s="95">
        <v>560</v>
      </c>
      <c r="H34" s="506"/>
      <c r="I34" s="625"/>
      <c r="J34" s="116">
        <v>0.25</v>
      </c>
      <c r="K34" s="117">
        <v>0.25</v>
      </c>
      <c r="L34" s="117">
        <f t="shared" si="3"/>
        <v>140</v>
      </c>
      <c r="M34" s="120">
        <f t="shared" si="4"/>
        <v>560</v>
      </c>
      <c r="N34" s="189"/>
      <c r="O34" s="442"/>
      <c r="P34" s="118">
        <v>0</v>
      </c>
      <c r="Q34" s="118">
        <f t="shared" si="5"/>
        <v>0</v>
      </c>
      <c r="R34" s="125">
        <f t="shared" si="6"/>
        <v>0</v>
      </c>
      <c r="S34" s="370" cm="1">
        <f t="array" ref="S34">_xlfn.IFS(E34="Air",R34,E34="Sea",M34,E34="Air+Sea",M34+R34)</f>
        <v>560</v>
      </c>
      <c r="T34" s="240"/>
    </row>
    <row r="35" spans="1:20" x14ac:dyDescent="0.25">
      <c r="A35" s="1131"/>
      <c r="B35" s="1073" t="s">
        <v>152</v>
      </c>
      <c r="C35" s="99" t="s">
        <v>153</v>
      </c>
      <c r="D35" s="99" t="s">
        <v>380</v>
      </c>
      <c r="E35" s="99"/>
      <c r="F35" s="99"/>
      <c r="G35" s="100"/>
      <c r="H35" s="296"/>
      <c r="I35" s="186"/>
      <c r="J35" s="124"/>
      <c r="K35" s="118">
        <v>0.25</v>
      </c>
      <c r="L35" s="118">
        <f t="shared" si="3"/>
        <v>0</v>
      </c>
      <c r="M35" s="125">
        <f t="shared" si="4"/>
        <v>0</v>
      </c>
      <c r="N35" s="186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1073"/>
      <c r="C36" s="99" t="s">
        <v>153</v>
      </c>
      <c r="D36" s="99" t="s">
        <v>154</v>
      </c>
      <c r="E36" s="99"/>
      <c r="F36" s="99"/>
      <c r="G36" s="100"/>
      <c r="H36" s="296"/>
      <c r="I36" s="186"/>
      <c r="J36" s="124"/>
      <c r="K36" s="118">
        <v>0.25</v>
      </c>
      <c r="L36" s="118">
        <f t="shared" si="3"/>
        <v>0</v>
      </c>
      <c r="M36" s="125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381</v>
      </c>
      <c r="C37" s="99"/>
      <c r="D37" s="99"/>
      <c r="E37" s="99"/>
      <c r="F37" s="99"/>
      <c r="G37" s="100"/>
      <c r="H37" s="509"/>
      <c r="I37" s="186"/>
      <c r="J37" s="101"/>
      <c r="K37" s="742">
        <v>0.25</v>
      </c>
      <c r="L37" s="118">
        <f t="shared" si="3"/>
        <v>0</v>
      </c>
      <c r="M37" s="208">
        <f t="shared" si="4"/>
        <v>0</v>
      </c>
      <c r="N37" s="186"/>
      <c r="O37" s="101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 t="s">
        <v>384</v>
      </c>
      <c r="C38" s="99" t="s">
        <v>385</v>
      </c>
      <c r="D38" s="99" t="s">
        <v>386</v>
      </c>
      <c r="E38" s="99"/>
      <c r="F38" s="99"/>
      <c r="G38" s="100"/>
      <c r="H38" s="509"/>
      <c r="I38" s="186"/>
      <c r="J38" s="124"/>
      <c r="K38" s="118">
        <v>0.25</v>
      </c>
      <c r="L38" s="118">
        <f t="shared" si="3"/>
        <v>0</v>
      </c>
      <c r="M38" s="208">
        <f t="shared" si="4"/>
        <v>0</v>
      </c>
      <c r="N38" s="186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ht="25.5" customHeight="1" x14ac:dyDescent="0.25">
      <c r="A39" s="1131"/>
      <c r="B39" s="1148" t="s">
        <v>208</v>
      </c>
      <c r="C39" s="401" t="s">
        <v>407</v>
      </c>
      <c r="D39" s="99" t="s">
        <v>392</v>
      </c>
      <c r="E39" s="99"/>
      <c r="F39" s="99"/>
      <c r="G39" s="100"/>
      <c r="H39" s="509" t="s">
        <v>559</v>
      </c>
      <c r="I39" s="188"/>
      <c r="J39" s="124"/>
      <c r="K39" s="118">
        <v>0.25</v>
      </c>
      <c r="L39" s="118">
        <f t="shared" si="3"/>
        <v>0</v>
      </c>
      <c r="M39" s="125">
        <f t="shared" si="4"/>
        <v>0</v>
      </c>
      <c r="N39" s="188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1148"/>
      <c r="C40" s="401" t="s">
        <v>407</v>
      </c>
      <c r="D40" s="99" t="s">
        <v>211</v>
      </c>
      <c r="E40" s="99"/>
      <c r="F40" s="99"/>
      <c r="G40" s="100"/>
      <c r="H40" s="509"/>
      <c r="I40" s="188"/>
      <c r="J40" s="124"/>
      <c r="K40" s="118">
        <v>0.25</v>
      </c>
      <c r="L40" s="118">
        <f t="shared" si="3"/>
        <v>0</v>
      </c>
      <c r="M40" s="125">
        <f t="shared" si="4"/>
        <v>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472" t="s">
        <v>505</v>
      </c>
      <c r="C41" s="94" t="s">
        <v>183</v>
      </c>
      <c r="D41" s="94" t="s">
        <v>195</v>
      </c>
      <c r="E41" s="92" t="s">
        <v>11</v>
      </c>
      <c r="F41" s="94"/>
      <c r="G41" s="95">
        <v>210</v>
      </c>
      <c r="H41" s="506"/>
      <c r="I41" s="588"/>
      <c r="J41" s="116">
        <v>0.25</v>
      </c>
      <c r="K41" s="117">
        <v>0.25</v>
      </c>
      <c r="L41" s="117">
        <f t="shared" si="3"/>
        <v>52.5</v>
      </c>
      <c r="M41" s="120">
        <f t="shared" si="4"/>
        <v>210</v>
      </c>
      <c r="N41" s="188"/>
      <c r="O41" s="442"/>
      <c r="P41" s="118">
        <v>0</v>
      </c>
      <c r="Q41" s="118">
        <f t="shared" si="5"/>
        <v>0</v>
      </c>
      <c r="R41" s="125">
        <f t="shared" si="6"/>
        <v>0</v>
      </c>
      <c r="S41" s="370" cm="1">
        <f t="array" ref="S41">_xlfn.IFS(E41="Air",R41,E41="Sea",M41,E41="Air+Sea",M41+R41)</f>
        <v>210</v>
      </c>
      <c r="T41" s="240"/>
    </row>
    <row r="42" spans="1:20" x14ac:dyDescent="0.25">
      <c r="A42" s="1131"/>
      <c r="B42" s="1133" t="s">
        <v>190</v>
      </c>
      <c r="C42" s="94" t="s">
        <v>153</v>
      </c>
      <c r="D42" s="92" t="s">
        <v>388</v>
      </c>
      <c r="E42" s="92" t="s">
        <v>11</v>
      </c>
      <c r="F42" s="94"/>
      <c r="G42" s="95">
        <v>75</v>
      </c>
      <c r="H42" s="506"/>
      <c r="I42" s="625"/>
      <c r="J42" s="116">
        <v>0.25</v>
      </c>
      <c r="K42" s="117">
        <v>0.25</v>
      </c>
      <c r="L42" s="117">
        <f t="shared" si="3"/>
        <v>75</v>
      </c>
      <c r="M42" s="120">
        <f t="shared" si="4"/>
        <v>75</v>
      </c>
      <c r="N42" s="188"/>
      <c r="O42" s="442"/>
      <c r="P42" s="118">
        <v>0</v>
      </c>
      <c r="Q42" s="118">
        <f t="shared" si="5"/>
        <v>75</v>
      </c>
      <c r="R42" s="125">
        <f t="shared" si="6"/>
        <v>0</v>
      </c>
      <c r="S42" s="370" cm="1">
        <f t="array" ref="S42">_xlfn.IFS(E42="Air",R42,E42="Sea",M42,E42="Air+Sea",M42+R42)</f>
        <v>75</v>
      </c>
      <c r="T42" s="240"/>
    </row>
    <row r="43" spans="1:20" x14ac:dyDescent="0.25">
      <c r="A43" s="1131"/>
      <c r="B43" s="1133"/>
      <c r="C43" s="94" t="s">
        <v>153</v>
      </c>
      <c r="D43" s="94" t="s">
        <v>191</v>
      </c>
      <c r="E43" s="92" t="s">
        <v>11</v>
      </c>
      <c r="F43" s="94"/>
      <c r="G43" s="95">
        <v>60</v>
      </c>
      <c r="H43" s="506" t="s">
        <v>506</v>
      </c>
      <c r="I43" s="625">
        <v>0.3</v>
      </c>
      <c r="J43" s="116">
        <v>0.25</v>
      </c>
      <c r="K43" s="117">
        <v>0.25</v>
      </c>
      <c r="L43" s="117">
        <f t="shared" si="3"/>
        <v>60</v>
      </c>
      <c r="M43" s="120">
        <f t="shared" si="4"/>
        <v>18</v>
      </c>
      <c r="N43" s="188"/>
      <c r="O43" s="442"/>
      <c r="P43" s="118">
        <v>0</v>
      </c>
      <c r="Q43" s="118">
        <f t="shared" si="5"/>
        <v>60</v>
      </c>
      <c r="R43" s="125">
        <f t="shared" si="6"/>
        <v>0</v>
      </c>
      <c r="S43" s="370" cm="1">
        <f t="array" ref="S43">_xlfn.IFS(E43="Air",R43,E43="Sea",M43,E43="Air+Sea",M43+R43)</f>
        <v>18</v>
      </c>
      <c r="T43" s="240"/>
    </row>
    <row r="44" spans="1:20" x14ac:dyDescent="0.25">
      <c r="A44" s="1131"/>
      <c r="B44" s="399" t="s">
        <v>389</v>
      </c>
      <c r="C44" s="99" t="s">
        <v>390</v>
      </c>
      <c r="D44" s="99" t="s">
        <v>386</v>
      </c>
      <c r="E44" s="99"/>
      <c r="F44" s="99"/>
      <c r="G44" s="100"/>
      <c r="H44" s="509"/>
      <c r="I44" s="186"/>
      <c r="J44" s="124"/>
      <c r="K44" s="118">
        <v>0.25</v>
      </c>
      <c r="L44" s="118">
        <f t="shared" si="3"/>
        <v>0</v>
      </c>
      <c r="M44" s="208">
        <f t="shared" si="4"/>
        <v>0</v>
      </c>
      <c r="N44" s="186"/>
      <c r="O44" s="442"/>
      <c r="P44" s="118">
        <v>0</v>
      </c>
      <c r="Q44" s="118">
        <f t="shared" si="5"/>
        <v>0</v>
      </c>
      <c r="R44" s="125">
        <f t="shared" si="6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399" t="s">
        <v>381</v>
      </c>
      <c r="C45" s="99"/>
      <c r="D45" s="99"/>
      <c r="E45" s="99"/>
      <c r="F45" s="99"/>
      <c r="G45" s="100"/>
      <c r="H45" s="509"/>
      <c r="I45" s="186"/>
      <c r="J45" s="124"/>
      <c r="K45" s="118">
        <v>0.25</v>
      </c>
      <c r="L45" s="118">
        <f t="shared" si="3"/>
        <v>0</v>
      </c>
      <c r="M45" s="208">
        <f t="shared" si="4"/>
        <v>0</v>
      </c>
      <c r="N45" s="186"/>
      <c r="O45" s="442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131"/>
      <c r="B46" s="1133" t="s">
        <v>216</v>
      </c>
      <c r="C46" s="94" t="s">
        <v>183</v>
      </c>
      <c r="D46" s="94" t="s">
        <v>394</v>
      </c>
      <c r="E46" s="92" t="s">
        <v>11</v>
      </c>
      <c r="F46" s="94"/>
      <c r="G46" s="95">
        <v>25</v>
      </c>
      <c r="H46" s="506"/>
      <c r="I46" s="588"/>
      <c r="J46" s="116">
        <v>0.25</v>
      </c>
      <c r="K46" s="117">
        <v>0.25</v>
      </c>
      <c r="L46" s="117">
        <f t="shared" si="3"/>
        <v>6.25</v>
      </c>
      <c r="M46" s="120">
        <f t="shared" si="4"/>
        <v>25</v>
      </c>
      <c r="N46" s="188"/>
      <c r="O46" s="442"/>
      <c r="P46" s="118">
        <v>0</v>
      </c>
      <c r="Q46" s="118">
        <f t="shared" si="5"/>
        <v>0</v>
      </c>
      <c r="R46" s="125">
        <f t="shared" si="6"/>
        <v>0</v>
      </c>
      <c r="S46" s="370" cm="1">
        <f t="array" ref="S46">_xlfn.IFS(E46="Air",R46,E46="Sea",M46,E46="Air+Sea",M46+R46)</f>
        <v>25</v>
      </c>
      <c r="T46" s="240"/>
    </row>
    <row r="47" spans="1:20" ht="60.75" thickBot="1" x14ac:dyDescent="0.3">
      <c r="A47" s="1132"/>
      <c r="B47" s="1133"/>
      <c r="C47" s="94" t="s">
        <v>183</v>
      </c>
      <c r="D47" s="94" t="s">
        <v>217</v>
      </c>
      <c r="E47" s="92" t="s">
        <v>11</v>
      </c>
      <c r="F47" s="94"/>
      <c r="G47" s="95">
        <v>420</v>
      </c>
      <c r="H47" s="506" t="s">
        <v>507</v>
      </c>
      <c r="I47" s="588"/>
      <c r="J47" s="116">
        <v>0.25</v>
      </c>
      <c r="K47" s="117">
        <v>0.25</v>
      </c>
      <c r="L47" s="117">
        <f t="shared" si="3"/>
        <v>105</v>
      </c>
      <c r="M47" s="120">
        <f t="shared" si="4"/>
        <v>420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420</v>
      </c>
      <c r="T47" s="240"/>
    </row>
    <row r="48" spans="1:20" ht="45.75" customHeight="1" x14ac:dyDescent="0.25">
      <c r="A48" s="1130" t="s">
        <v>395</v>
      </c>
      <c r="B48" s="479" t="s">
        <v>710</v>
      </c>
      <c r="C48" s="102" t="s">
        <v>711</v>
      </c>
      <c r="D48" s="102" t="s">
        <v>712</v>
      </c>
      <c r="E48" s="97" t="s">
        <v>11</v>
      </c>
      <c r="F48" s="102"/>
      <c r="G48" s="96">
        <v>240</v>
      </c>
      <c r="H48" s="516"/>
      <c r="I48" s="609">
        <v>0.5</v>
      </c>
      <c r="J48" s="65">
        <v>0.25</v>
      </c>
      <c r="K48" s="121">
        <v>0.25</v>
      </c>
      <c r="L48" s="121">
        <f t="shared" si="3"/>
        <v>60</v>
      </c>
      <c r="M48" s="122">
        <f t="shared" si="4"/>
        <v>120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1" cm="1">
        <f t="array" ref="S48">_xlfn.IFS(E48="Air",R48,E48="Sea",M48,E48="Air+Sea",M48+R48)</f>
        <v>120</v>
      </c>
      <c r="T48" s="240"/>
    </row>
    <row r="49" spans="1:20" x14ac:dyDescent="0.25">
      <c r="A49" s="1131"/>
      <c r="B49" s="472"/>
      <c r="C49" s="94" t="s">
        <v>225</v>
      </c>
      <c r="D49" s="94" t="s">
        <v>511</v>
      </c>
      <c r="E49" s="92" t="s">
        <v>11</v>
      </c>
      <c r="F49" s="94"/>
      <c r="G49" s="95">
        <v>60</v>
      </c>
      <c r="H49" s="506"/>
      <c r="I49" s="588">
        <v>0.2</v>
      </c>
      <c r="J49" s="116">
        <v>0.25</v>
      </c>
      <c r="K49" s="117">
        <v>0.25</v>
      </c>
      <c r="L49" s="117">
        <f t="shared" si="3"/>
        <v>15</v>
      </c>
      <c r="M49" s="120">
        <f t="shared" si="4"/>
        <v>12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370" cm="1">
        <f t="array" ref="S49">_xlfn.IFS(E49="Air",R49,E49="Sea",M49,E49="Air+Sea",M49+R49)</f>
        <v>12</v>
      </c>
      <c r="T49" s="240"/>
    </row>
    <row r="50" spans="1:20" ht="45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94"/>
      <c r="G50" s="95">
        <v>150</v>
      </c>
      <c r="H50" s="506" t="s">
        <v>728</v>
      </c>
      <c r="I50" s="588"/>
      <c r="J50" s="116">
        <v>0.75</v>
      </c>
      <c r="K50" s="117">
        <v>0.25</v>
      </c>
      <c r="L50" s="117">
        <f t="shared" si="3"/>
        <v>112.5</v>
      </c>
      <c r="M50" s="120">
        <f t="shared" si="4"/>
        <v>450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450</v>
      </c>
      <c r="T50" s="240"/>
    </row>
    <row r="51" spans="1:20" ht="60" x14ac:dyDescent="0.25">
      <c r="A51" s="1131"/>
      <c r="B51" s="472" t="s">
        <v>232</v>
      </c>
      <c r="C51" s="94" t="s">
        <v>183</v>
      </c>
      <c r="D51" s="94" t="s">
        <v>737</v>
      </c>
      <c r="E51" s="92" t="s">
        <v>11</v>
      </c>
      <c r="F51" s="94"/>
      <c r="G51" s="95">
        <v>210</v>
      </c>
      <c r="H51" s="506" t="s">
        <v>738</v>
      </c>
      <c r="I51" s="588"/>
      <c r="J51" s="116">
        <v>0.25</v>
      </c>
      <c r="K51" s="117">
        <v>0.25</v>
      </c>
      <c r="L51" s="117">
        <f t="shared" si="3"/>
        <v>52.5</v>
      </c>
      <c r="M51" s="120">
        <f t="shared" si="4"/>
        <v>210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210</v>
      </c>
      <c r="T51" s="240"/>
    </row>
    <row r="52" spans="1:20" x14ac:dyDescent="0.25">
      <c r="A52" s="1131"/>
      <c r="B52" s="394"/>
      <c r="C52" s="97" t="s">
        <v>225</v>
      </c>
      <c r="D52" s="97" t="s">
        <v>524</v>
      </c>
      <c r="E52" s="97" t="s">
        <v>11</v>
      </c>
      <c r="F52" s="97"/>
      <c r="G52" s="98">
        <v>60</v>
      </c>
      <c r="H52" s="516" t="s">
        <v>525</v>
      </c>
      <c r="I52" s="623">
        <v>0.2</v>
      </c>
      <c r="J52" s="65">
        <v>0.25</v>
      </c>
      <c r="K52" s="121">
        <v>0.25</v>
      </c>
      <c r="L52" s="121">
        <f t="shared" si="3"/>
        <v>15</v>
      </c>
      <c r="M52" s="122">
        <f t="shared" si="4"/>
        <v>12</v>
      </c>
      <c r="N52" s="186"/>
      <c r="O52" s="442"/>
      <c r="P52" s="118">
        <v>0</v>
      </c>
      <c r="Q52" s="118">
        <f t="shared" si="5"/>
        <v>0</v>
      </c>
      <c r="R52" s="125">
        <f t="shared" si="6"/>
        <v>0</v>
      </c>
      <c r="S52" s="371" cm="1">
        <f t="array" ref="S52">_xlfn.IFS(E52="Air",R52,E52="Sea",M52,E52="Air+Sea",M52+R52)</f>
        <v>12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94"/>
      <c r="G53" s="95">
        <v>60</v>
      </c>
      <c r="H53" s="506"/>
      <c r="I53" s="588"/>
      <c r="J53" s="116">
        <v>0.25</v>
      </c>
      <c r="K53" s="117">
        <v>0.25</v>
      </c>
      <c r="L53" s="117">
        <f t="shared" si="3"/>
        <v>15</v>
      </c>
      <c r="M53" s="120">
        <f t="shared" si="4"/>
        <v>60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94"/>
      <c r="G54" s="95">
        <v>205</v>
      </c>
      <c r="H54" s="506"/>
      <c r="I54" s="588"/>
      <c r="J54" s="116">
        <v>0.25</v>
      </c>
      <c r="K54" s="117">
        <v>0.25</v>
      </c>
      <c r="L54" s="117">
        <f t="shared" si="3"/>
        <v>51.25</v>
      </c>
      <c r="M54" s="120">
        <f t="shared" si="4"/>
        <v>205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205</v>
      </c>
      <c r="T54" s="240"/>
    </row>
    <row r="55" spans="1:20" x14ac:dyDescent="0.25">
      <c r="A55" s="1131"/>
      <c r="B55" s="399" t="s">
        <v>240</v>
      </c>
      <c r="C55" s="99" t="s">
        <v>241</v>
      </c>
      <c r="D55" s="99" t="s">
        <v>240</v>
      </c>
      <c r="E55" s="99"/>
      <c r="F55" s="99"/>
      <c r="G55" s="100"/>
      <c r="H55" s="509"/>
      <c r="I55" s="186"/>
      <c r="J55" s="124"/>
      <c r="K55" s="118">
        <v>0.25</v>
      </c>
      <c r="L55" s="118">
        <f t="shared" si="3"/>
        <v>0</v>
      </c>
      <c r="M55" s="208">
        <f t="shared" si="4"/>
        <v>0</v>
      </c>
      <c r="N55" s="186"/>
      <c r="O55" s="442"/>
      <c r="P55" s="118">
        <v>0</v>
      </c>
      <c r="Q55" s="118">
        <f t="shared" si="5"/>
        <v>0</v>
      </c>
      <c r="R55" s="125">
        <f t="shared" si="6"/>
        <v>0</v>
      </c>
      <c r="S55" s="372" t="e" cm="1">
        <f t="array" ref="S55">_xlfn.IFS(E55="Air",R55,E55="Sea",M55,E55="Air+Sea",M55+R55)</f>
        <v>#N/A</v>
      </c>
      <c r="T55" s="240"/>
    </row>
    <row r="56" spans="1:20" x14ac:dyDescent="0.25">
      <c r="A56" s="1131"/>
      <c r="B56" s="522" t="s">
        <v>253</v>
      </c>
      <c r="C56" s="409" t="s">
        <v>183</v>
      </c>
      <c r="D56" s="409" t="s">
        <v>253</v>
      </c>
      <c r="E56" s="104"/>
      <c r="F56" s="409"/>
      <c r="G56" s="542"/>
      <c r="H56" s="519"/>
      <c r="I56" s="628"/>
      <c r="J56" s="135">
        <v>0.25</v>
      </c>
      <c r="K56" s="136">
        <v>0.25</v>
      </c>
      <c r="L56" s="136">
        <f t="shared" si="3"/>
        <v>0</v>
      </c>
      <c r="M56" s="446">
        <f t="shared" si="4"/>
        <v>0</v>
      </c>
      <c r="N56" s="628"/>
      <c r="O56" s="493"/>
      <c r="P56" s="136">
        <v>0</v>
      </c>
      <c r="Q56" s="136">
        <f t="shared" si="5"/>
        <v>0</v>
      </c>
      <c r="R56" s="446">
        <f t="shared" si="6"/>
        <v>0</v>
      </c>
      <c r="S56" s="618" t="e" cm="1">
        <f t="array" ref="S56">_xlfn.IFS(E56="Air",R56,E56="Sea",M56,E56="Air+Sea",M56+R56)</f>
        <v>#N/A</v>
      </c>
      <c r="T56" s="240"/>
    </row>
    <row r="57" spans="1:20" x14ac:dyDescent="0.25">
      <c r="A57" s="1131"/>
      <c r="B57" s="1133" t="s">
        <v>258</v>
      </c>
      <c r="C57" s="94" t="s">
        <v>183</v>
      </c>
      <c r="D57" s="94" t="s">
        <v>397</v>
      </c>
      <c r="E57" s="92" t="s">
        <v>11</v>
      </c>
      <c r="F57" s="94"/>
      <c r="G57" s="95">
        <v>30</v>
      </c>
      <c r="H57" s="506"/>
      <c r="I57" s="588"/>
      <c r="J57" s="116">
        <v>0.25</v>
      </c>
      <c r="K57" s="117">
        <v>0.25</v>
      </c>
      <c r="L57" s="117">
        <f t="shared" si="3"/>
        <v>7.5</v>
      </c>
      <c r="M57" s="120">
        <f t="shared" si="4"/>
        <v>30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0" cm="1">
        <f t="array" ref="S57">_xlfn.IFS(E57="Air",R57,E57="Sea",M57,E57="Air+Sea",M57+R57)</f>
        <v>30</v>
      </c>
      <c r="T57" s="240"/>
    </row>
    <row r="58" spans="1:20" x14ac:dyDescent="0.25">
      <c r="A58" s="1131"/>
      <c r="B58" s="1133"/>
      <c r="C58" s="94" t="s">
        <v>183</v>
      </c>
      <c r="D58" s="94" t="s">
        <v>258</v>
      </c>
      <c r="E58" s="92" t="s">
        <v>11</v>
      </c>
      <c r="F58" s="94"/>
      <c r="G58" s="95">
        <v>90</v>
      </c>
      <c r="H58" s="506"/>
      <c r="I58" s="588"/>
      <c r="J58" s="116">
        <v>0.25</v>
      </c>
      <c r="K58" s="117">
        <v>0.25</v>
      </c>
      <c r="L58" s="117">
        <f t="shared" si="3"/>
        <v>22.5</v>
      </c>
      <c r="M58" s="120">
        <f t="shared" si="4"/>
        <v>90</v>
      </c>
      <c r="N58" s="188"/>
      <c r="O58" s="442"/>
      <c r="P58" s="118">
        <v>0</v>
      </c>
      <c r="Q58" s="118">
        <f t="shared" si="5"/>
        <v>0</v>
      </c>
      <c r="R58" s="125">
        <f t="shared" si="6"/>
        <v>0</v>
      </c>
      <c r="S58" s="370" cm="1">
        <f t="array" ref="S58">_xlfn.IFS(E58="Air",R58,E58="Sea",M58,E58="Air+Sea",M58+R58)</f>
        <v>90</v>
      </c>
      <c r="T58" s="240"/>
    </row>
    <row r="59" spans="1:20" ht="30" x14ac:dyDescent="0.25">
      <c r="A59" s="1131"/>
      <c r="B59" s="472" t="s">
        <v>530</v>
      </c>
      <c r="C59" s="94" t="s">
        <v>183</v>
      </c>
      <c r="D59" s="94" t="s">
        <v>530</v>
      </c>
      <c r="E59" s="92" t="s">
        <v>11</v>
      </c>
      <c r="F59" s="94"/>
      <c r="G59" s="95">
        <v>115</v>
      </c>
      <c r="H59" s="506"/>
      <c r="I59" s="588"/>
      <c r="J59" s="116">
        <v>0.25</v>
      </c>
      <c r="K59" s="117">
        <v>0.25</v>
      </c>
      <c r="L59" s="117">
        <f t="shared" si="3"/>
        <v>28.75</v>
      </c>
      <c r="M59" s="120">
        <f t="shared" si="4"/>
        <v>115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115</v>
      </c>
      <c r="T59" s="240"/>
    </row>
    <row r="60" spans="1:20" x14ac:dyDescent="0.25">
      <c r="A60" s="1131"/>
      <c r="B60" s="399" t="s">
        <v>399</v>
      </c>
      <c r="C60" s="99" t="s">
        <v>400</v>
      </c>
      <c r="D60" s="99" t="s">
        <v>386</v>
      </c>
      <c r="E60" s="99"/>
      <c r="F60" s="99"/>
      <c r="G60" s="100"/>
      <c r="H60" s="509"/>
      <c r="I60" s="186"/>
      <c r="J60" s="124"/>
      <c r="K60" s="118">
        <v>0.25</v>
      </c>
      <c r="L60" s="118">
        <f t="shared" si="3"/>
        <v>0</v>
      </c>
      <c r="M60" s="208">
        <f t="shared" si="4"/>
        <v>0</v>
      </c>
      <c r="N60" s="186"/>
      <c r="O60" s="442"/>
      <c r="P60" s="118">
        <v>0</v>
      </c>
      <c r="Q60" s="118">
        <f t="shared" si="5"/>
        <v>0</v>
      </c>
      <c r="R60" s="125">
        <f t="shared" si="6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401</v>
      </c>
      <c r="C61" s="99" t="s">
        <v>183</v>
      </c>
      <c r="D61" s="99" t="s">
        <v>386</v>
      </c>
      <c r="E61" s="99"/>
      <c r="F61" s="99"/>
      <c r="G61" s="100"/>
      <c r="H61" s="509"/>
      <c r="I61" s="186"/>
      <c r="J61" s="124"/>
      <c r="K61" s="118">
        <v>0.25</v>
      </c>
      <c r="L61" s="118">
        <f t="shared" si="3"/>
        <v>0</v>
      </c>
      <c r="M61" s="208">
        <f t="shared" si="4"/>
        <v>0</v>
      </c>
      <c r="N61" s="186"/>
      <c r="O61" s="442"/>
      <c r="P61" s="118">
        <v>0</v>
      </c>
      <c r="Q61" s="118">
        <f t="shared" si="5"/>
        <v>0</v>
      </c>
      <c r="R61" s="125">
        <f t="shared" si="6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402</v>
      </c>
      <c r="C62" s="99" t="s">
        <v>153</v>
      </c>
      <c r="D62" s="99" t="s">
        <v>386</v>
      </c>
      <c r="E62" s="99"/>
      <c r="F62" s="99"/>
      <c r="G62" s="100"/>
      <c r="H62" s="509"/>
      <c r="I62" s="186"/>
      <c r="J62" s="124"/>
      <c r="K62" s="118">
        <v>0.25</v>
      </c>
      <c r="L62" s="118">
        <f t="shared" si="3"/>
        <v>0</v>
      </c>
      <c r="M62" s="208">
        <f t="shared" si="4"/>
        <v>0</v>
      </c>
      <c r="N62" s="186"/>
      <c r="O62" s="442"/>
      <c r="P62" s="118">
        <v>0</v>
      </c>
      <c r="Q62" s="118">
        <f t="shared" si="5"/>
        <v>0</v>
      </c>
      <c r="R62" s="125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403</v>
      </c>
      <c r="C63" s="99" t="s">
        <v>266</v>
      </c>
      <c r="D63" s="99"/>
      <c r="E63" s="99"/>
      <c r="F63" s="99"/>
      <c r="G63" s="100"/>
      <c r="H63" s="509"/>
      <c r="I63" s="186"/>
      <c r="J63" s="124"/>
      <c r="K63" s="118">
        <v>0.25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1133" t="s">
        <v>269</v>
      </c>
      <c r="C64" s="94" t="s">
        <v>404</v>
      </c>
      <c r="D64" s="94" t="s">
        <v>405</v>
      </c>
      <c r="E64" s="92" t="s">
        <v>11</v>
      </c>
      <c r="F64" s="94"/>
      <c r="G64" s="95">
        <v>30</v>
      </c>
      <c r="H64" s="506"/>
      <c r="I64" s="588"/>
      <c r="J64" s="116">
        <v>0.25</v>
      </c>
      <c r="K64" s="117">
        <v>0.25</v>
      </c>
      <c r="L64" s="117">
        <f t="shared" si="3"/>
        <v>7.5</v>
      </c>
      <c r="M64" s="120">
        <f t="shared" si="4"/>
        <v>30</v>
      </c>
      <c r="N64" s="188"/>
      <c r="O64" s="442"/>
      <c r="P64" s="118">
        <v>0</v>
      </c>
      <c r="Q64" s="118">
        <f t="shared" si="5"/>
        <v>0</v>
      </c>
      <c r="R64" s="125">
        <f t="shared" si="6"/>
        <v>0</v>
      </c>
      <c r="S64" s="370" cm="1">
        <f t="array" ref="S64">_xlfn.IFS(E64="Air",R64,E64="Sea",M64,E64="Air+Sea",M64+R64)</f>
        <v>30</v>
      </c>
      <c r="T64" s="240"/>
    </row>
    <row r="65" spans="1:20" ht="30" x14ac:dyDescent="0.25">
      <c r="A65" s="1131"/>
      <c r="B65" s="1133"/>
      <c r="C65" s="94" t="s">
        <v>404</v>
      </c>
      <c r="D65" s="94" t="s">
        <v>269</v>
      </c>
      <c r="E65" s="92" t="s">
        <v>11</v>
      </c>
      <c r="F65" s="94"/>
      <c r="G65" s="95">
        <v>130</v>
      </c>
      <c r="H65" s="506" t="s">
        <v>739</v>
      </c>
      <c r="I65" s="588"/>
      <c r="J65" s="116">
        <v>0.5</v>
      </c>
      <c r="K65" s="117">
        <v>0.25</v>
      </c>
      <c r="L65" s="117">
        <f t="shared" si="3"/>
        <v>65</v>
      </c>
      <c r="M65" s="120">
        <f t="shared" si="4"/>
        <v>260</v>
      </c>
      <c r="N65" s="188"/>
      <c r="O65" s="442"/>
      <c r="P65" s="118">
        <v>0</v>
      </c>
      <c r="Q65" s="118">
        <f t="shared" si="5"/>
        <v>0</v>
      </c>
      <c r="R65" s="125">
        <f t="shared" si="6"/>
        <v>0</v>
      </c>
      <c r="S65" s="370" cm="1">
        <f t="array" ref="S65">_xlfn.IFS(E65="Air",R65,E65="Sea",M65,E65="Air+Sea",M65+R65)</f>
        <v>260</v>
      </c>
      <c r="T65" s="240"/>
    </row>
    <row r="66" spans="1:20" x14ac:dyDescent="0.25">
      <c r="A66" s="1131"/>
      <c r="B66" s="399" t="s">
        <v>406</v>
      </c>
      <c r="C66" s="99" t="s">
        <v>407</v>
      </c>
      <c r="D66" s="99"/>
      <c r="E66" s="99"/>
      <c r="F66" s="99"/>
      <c r="G66" s="100"/>
      <c r="H66" s="509"/>
      <c r="I66" s="186"/>
      <c r="J66" s="124"/>
      <c r="K66" s="118">
        <v>0.25</v>
      </c>
      <c r="L66" s="118">
        <f t="shared" si="3"/>
        <v>0</v>
      </c>
      <c r="M66" s="208">
        <f t="shared" si="4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472" t="s">
        <v>274</v>
      </c>
      <c r="C67" s="94" t="s">
        <v>266</v>
      </c>
      <c r="D67" s="94" t="s">
        <v>274</v>
      </c>
      <c r="E67" s="92" t="s">
        <v>11</v>
      </c>
      <c r="F67" s="94"/>
      <c r="G67" s="95">
        <v>60</v>
      </c>
      <c r="H67" s="506"/>
      <c r="I67" s="622"/>
      <c r="J67" s="116">
        <v>0.25</v>
      </c>
      <c r="K67" s="117">
        <v>0.25</v>
      </c>
      <c r="L67" s="117">
        <f t="shared" si="3"/>
        <v>15</v>
      </c>
      <c r="M67" s="120">
        <f t="shared" si="4"/>
        <v>60</v>
      </c>
      <c r="N67" s="186"/>
      <c r="O67" s="442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60</v>
      </c>
      <c r="T67" s="240"/>
    </row>
    <row r="68" spans="1:20" x14ac:dyDescent="0.25">
      <c r="A68" s="1131"/>
      <c r="B68" s="1162" t="s">
        <v>532</v>
      </c>
      <c r="C68" s="775" t="s">
        <v>183</v>
      </c>
      <c r="D68" s="775" t="s">
        <v>665</v>
      </c>
      <c r="E68" s="533" t="s">
        <v>11</v>
      </c>
      <c r="F68" s="775"/>
      <c r="G68" s="96">
        <v>60</v>
      </c>
      <c r="H68" s="516"/>
      <c r="I68" s="623"/>
      <c r="J68" s="65">
        <v>0.25</v>
      </c>
      <c r="K68" s="121">
        <v>0.25</v>
      </c>
      <c r="L68" s="121">
        <f t="shared" si="3"/>
        <v>15</v>
      </c>
      <c r="M68" s="122">
        <f t="shared" si="4"/>
        <v>60</v>
      </c>
      <c r="N68" s="186"/>
      <c r="O68" s="442"/>
      <c r="P68" s="118">
        <v>0</v>
      </c>
      <c r="Q68" s="118">
        <f t="shared" si="5"/>
        <v>0</v>
      </c>
      <c r="R68" s="125">
        <f t="shared" si="6"/>
        <v>0</v>
      </c>
      <c r="S68" s="371" cm="1">
        <f t="array" ref="S68">_xlfn.IFS(E68="Air",R68,E68="Sea",M68,E68="Air+Sea",M68+R68)</f>
        <v>60</v>
      </c>
      <c r="T68" s="240"/>
    </row>
    <row r="69" spans="1:20" x14ac:dyDescent="0.25">
      <c r="A69" s="1131"/>
      <c r="B69" s="1162"/>
      <c r="C69" s="775" t="s">
        <v>266</v>
      </c>
      <c r="D69" s="775" t="s">
        <v>534</v>
      </c>
      <c r="E69" s="533" t="s">
        <v>11</v>
      </c>
      <c r="F69" s="775"/>
      <c r="G69" s="96">
        <v>180</v>
      </c>
      <c r="H69" s="516"/>
      <c r="I69" s="623"/>
      <c r="J69" s="65">
        <v>0.25</v>
      </c>
      <c r="K69" s="121">
        <v>0.25</v>
      </c>
      <c r="L69" s="121">
        <f t="shared" si="3"/>
        <v>45</v>
      </c>
      <c r="M69" s="122">
        <f t="shared" si="4"/>
        <v>180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1" cm="1">
        <f t="array" ref="S69">_xlfn.IFS(E69="Air",R69,E69="Sea",M69,E69="Air+Sea",M69+R69)</f>
        <v>180</v>
      </c>
      <c r="T69" s="240"/>
    </row>
    <row r="70" spans="1:20" ht="45" x14ac:dyDescent="0.25">
      <c r="A70" s="1131"/>
      <c r="B70" s="1162"/>
      <c r="C70" s="775" t="s">
        <v>266</v>
      </c>
      <c r="D70" s="775" t="s">
        <v>639</v>
      </c>
      <c r="E70" s="533" t="s">
        <v>11</v>
      </c>
      <c r="F70" s="775"/>
      <c r="G70" s="96">
        <v>180</v>
      </c>
      <c r="H70" s="516"/>
      <c r="I70" s="623"/>
      <c r="J70" s="65">
        <v>0.25</v>
      </c>
      <c r="K70" s="121">
        <v>0.25</v>
      </c>
      <c r="L70" s="121">
        <f t="shared" si="3"/>
        <v>45</v>
      </c>
      <c r="M70" s="122">
        <f t="shared" si="4"/>
        <v>180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1" cm="1">
        <f t="array" ref="S70">_xlfn.IFS(E70="Air",R70,E70="Sea",M70,E70="Air+Sea",M70+R70)</f>
        <v>180</v>
      </c>
      <c r="T70" s="240"/>
    </row>
    <row r="71" spans="1:20" x14ac:dyDescent="0.25">
      <c r="A71" s="1131"/>
      <c r="B71" s="399" t="s">
        <v>408</v>
      </c>
      <c r="C71" s="99" t="s">
        <v>153</v>
      </c>
      <c r="D71" s="99" t="s">
        <v>386</v>
      </c>
      <c r="E71" s="99"/>
      <c r="F71" s="99"/>
      <c r="G71" s="100"/>
      <c r="H71" s="509"/>
      <c r="I71" s="186"/>
      <c r="J71" s="124"/>
      <c r="K71" s="118">
        <v>0.25</v>
      </c>
      <c r="L71" s="118">
        <f t="shared" si="3"/>
        <v>0</v>
      </c>
      <c r="M71" s="208">
        <f t="shared" si="4"/>
        <v>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2" t="e" cm="1">
        <f t="array" ref="S71">_xlfn.IFS(E71="Air",R71,E71="Sea",M71,E71="Air+Sea",M71+R71)</f>
        <v>#N/A</v>
      </c>
      <c r="T71" s="240"/>
    </row>
    <row r="72" spans="1:20" ht="15.75" thickBot="1" x14ac:dyDescent="0.3">
      <c r="A72" s="1132"/>
      <c r="B72" s="399" t="s">
        <v>381</v>
      </c>
      <c r="C72" s="99"/>
      <c r="D72" s="99" t="s">
        <v>386</v>
      </c>
      <c r="E72" s="99"/>
      <c r="F72" s="99"/>
      <c r="G72" s="100"/>
      <c r="H72" s="509"/>
      <c r="I72" s="186"/>
      <c r="J72" s="124"/>
      <c r="K72" s="118">
        <v>0.25</v>
      </c>
      <c r="L72" s="118">
        <f t="shared" si="3"/>
        <v>0</v>
      </c>
      <c r="M72" s="208">
        <f t="shared" si="4"/>
        <v>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130" t="s">
        <v>409</v>
      </c>
      <c r="B73" s="399" t="s">
        <v>289</v>
      </c>
      <c r="C73" s="99" t="s">
        <v>410</v>
      </c>
      <c r="D73" s="99" t="s">
        <v>291</v>
      </c>
      <c r="E73" s="99"/>
      <c r="F73" s="99"/>
      <c r="G73" s="100"/>
      <c r="H73" s="509"/>
      <c r="I73" s="186"/>
      <c r="J73" s="124"/>
      <c r="K73" s="118">
        <v>0.25</v>
      </c>
      <c r="L73" s="118">
        <f t="shared" si="3"/>
        <v>0</v>
      </c>
      <c r="M73" s="208">
        <f t="shared" si="4"/>
        <v>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1"/>
      <c r="B74" s="1133" t="s">
        <v>411</v>
      </c>
      <c r="C74" s="94" t="s">
        <v>266</v>
      </c>
      <c r="D74" s="94" t="s">
        <v>412</v>
      </c>
      <c r="E74" s="92" t="s">
        <v>11</v>
      </c>
      <c r="F74" s="94"/>
      <c r="G74" s="95">
        <v>20</v>
      </c>
      <c r="H74" s="506"/>
      <c r="I74" s="588"/>
      <c r="J74" s="116">
        <v>0.25</v>
      </c>
      <c r="K74" s="117">
        <v>0.25</v>
      </c>
      <c r="L74" s="117">
        <f t="shared" si="3"/>
        <v>5</v>
      </c>
      <c r="M74" s="120">
        <f t="shared" si="4"/>
        <v>20</v>
      </c>
      <c r="N74" s="188"/>
      <c r="O74" s="442"/>
      <c r="P74" s="118">
        <v>0</v>
      </c>
      <c r="Q74" s="118">
        <f t="shared" si="5"/>
        <v>0</v>
      </c>
      <c r="R74" s="125">
        <f t="shared" si="6"/>
        <v>0</v>
      </c>
      <c r="S74" s="370" cm="1">
        <f t="array" ref="S74">_xlfn.IFS(E74="Air",R74,E74="Sea",M74,E74="Air+Sea",M74+R74)</f>
        <v>20</v>
      </c>
      <c r="T74" s="240"/>
    </row>
    <row r="75" spans="1:20" x14ac:dyDescent="0.25">
      <c r="A75" s="1131"/>
      <c r="B75" s="1133"/>
      <c r="C75" s="94" t="s">
        <v>266</v>
      </c>
      <c r="D75" s="94" t="s">
        <v>306</v>
      </c>
      <c r="E75" s="92" t="s">
        <v>11</v>
      </c>
      <c r="F75" s="94"/>
      <c r="G75" s="95">
        <v>140</v>
      </c>
      <c r="H75" s="506"/>
      <c r="I75" s="588"/>
      <c r="J75" s="116">
        <v>0.25</v>
      </c>
      <c r="K75" s="117">
        <v>0.25</v>
      </c>
      <c r="L75" s="117">
        <f t="shared" si="3"/>
        <v>35</v>
      </c>
      <c r="M75" s="120">
        <f t="shared" si="4"/>
        <v>140</v>
      </c>
      <c r="N75" s="188"/>
      <c r="O75" s="442"/>
      <c r="P75" s="118">
        <v>0</v>
      </c>
      <c r="Q75" s="118">
        <f t="shared" si="5"/>
        <v>0</v>
      </c>
      <c r="R75" s="125">
        <f t="shared" si="6"/>
        <v>0</v>
      </c>
      <c r="S75" s="370" cm="1">
        <f t="array" ref="S75">_xlfn.IFS(E75="Air",R75,E75="Sea",M75,E75="Air+Sea",M75+R75)</f>
        <v>140</v>
      </c>
      <c r="T75" s="240"/>
    </row>
    <row r="76" spans="1:20" ht="14.25" customHeight="1" thickBot="1" x14ac:dyDescent="0.3">
      <c r="A76" s="1132"/>
      <c r="B76" s="399" t="s">
        <v>381</v>
      </c>
      <c r="C76" s="99"/>
      <c r="D76" s="99"/>
      <c r="E76" s="99"/>
      <c r="F76" s="99"/>
      <c r="G76" s="100"/>
      <c r="H76" s="509"/>
      <c r="I76" s="186"/>
      <c r="J76" s="124"/>
      <c r="K76" s="118">
        <v>0.25</v>
      </c>
      <c r="L76" s="118">
        <f t="shared" si="3"/>
        <v>0</v>
      </c>
      <c r="M76" s="208">
        <f t="shared" si="4"/>
        <v>0</v>
      </c>
      <c r="N76" s="186"/>
      <c r="O76" s="442"/>
      <c r="P76" s="118">
        <v>0</v>
      </c>
      <c r="Q76" s="194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ht="25.5" customHeight="1" x14ac:dyDescent="0.25">
      <c r="A77" s="1146" t="s">
        <v>413</v>
      </c>
      <c r="B77" s="522" t="s">
        <v>311</v>
      </c>
      <c r="C77" s="409" t="s">
        <v>311</v>
      </c>
      <c r="D77" s="409" t="s">
        <v>537</v>
      </c>
      <c r="E77" s="409"/>
      <c r="F77" s="409"/>
      <c r="G77" s="542"/>
      <c r="H77" s="519" t="s">
        <v>537</v>
      </c>
      <c r="I77" s="628"/>
      <c r="J77" s="135"/>
      <c r="K77" s="136">
        <v>0.25</v>
      </c>
      <c r="L77" s="136">
        <f t="shared" si="3"/>
        <v>0</v>
      </c>
      <c r="M77" s="446">
        <f t="shared" si="4"/>
        <v>0</v>
      </c>
      <c r="N77" s="628"/>
      <c r="O77" s="493"/>
      <c r="P77" s="136">
        <v>0</v>
      </c>
      <c r="Q77" s="450">
        <f t="shared" si="5"/>
        <v>0</v>
      </c>
      <c r="R77" s="446">
        <f t="shared" si="6"/>
        <v>0</v>
      </c>
      <c r="S77" s="618" t="e" cm="1">
        <f t="array" ref="S77">_xlfn.IFS(E77="Air",R77,E77="Sea",M77,E77="Air+Sea",M77+R77)</f>
        <v>#N/A</v>
      </c>
      <c r="T77" s="240"/>
    </row>
    <row r="78" spans="1:20" ht="25.5" customHeight="1" x14ac:dyDescent="0.25">
      <c r="A78" s="1147"/>
      <c r="B78" s="522"/>
      <c r="C78" s="409" t="s">
        <v>311</v>
      </c>
      <c r="D78" s="409" t="s">
        <v>538</v>
      </c>
      <c r="E78" s="409"/>
      <c r="F78" s="409"/>
      <c r="G78" s="542"/>
      <c r="H78" s="519"/>
      <c r="I78" s="628"/>
      <c r="J78" s="135"/>
      <c r="K78" s="136">
        <v>0.25</v>
      </c>
      <c r="L78" s="136">
        <f t="shared" ref="L78:L92" si="7">IF(C78="APLL BK",G78,G78*J78)</f>
        <v>0</v>
      </c>
      <c r="M78" s="446">
        <f t="shared" ref="M78:M92" si="8">IFERROR(IF(OR(E78="Sea",E78="Air+Sea"),IF(C78="APLL BK",G78*IF(I78="",1,I78),L78/K78*IF(I78="",1,I78)),0),0)</f>
        <v>0</v>
      </c>
      <c r="N78" s="628"/>
      <c r="O78" s="493"/>
      <c r="P78" s="136">
        <v>0</v>
      </c>
      <c r="Q78" s="450">
        <f t="shared" ref="Q78:Q92" si="9">IF(C78="APLL BK",G78,G78*O78)</f>
        <v>0</v>
      </c>
      <c r="R78" s="446">
        <f t="shared" ref="R78:R92" si="10">IFERROR(IF(OR(E78="Air",E78="Air+Sea"),IF(C78="APLL BK",G78*IF(N78="",1,N78),Q78/P78*IF(N78="",1,N78)),0),0)</f>
        <v>0</v>
      </c>
      <c r="S78" s="618" t="e" cm="1">
        <f t="array" ref="S78">_xlfn.IFS(E78="Air",R78,E78="Sea",M78,E78="Air+Sea",M78+R78)</f>
        <v>#N/A</v>
      </c>
      <c r="T78" s="240"/>
    </row>
    <row r="79" spans="1:20" x14ac:dyDescent="0.25">
      <c r="A79" s="1147"/>
      <c r="B79" s="399" t="s">
        <v>381</v>
      </c>
      <c r="C79" s="99"/>
      <c r="D79" s="99"/>
      <c r="E79" s="99"/>
      <c r="F79" s="99"/>
      <c r="G79" s="100"/>
      <c r="H79" s="509"/>
      <c r="I79" s="186"/>
      <c r="J79" s="124"/>
      <c r="K79" s="118">
        <v>0.25</v>
      </c>
      <c r="L79" s="118">
        <f t="shared" si="7"/>
        <v>0</v>
      </c>
      <c r="M79" s="208">
        <f t="shared" si="8"/>
        <v>0</v>
      </c>
      <c r="N79" s="186"/>
      <c r="O79" s="442"/>
      <c r="P79" s="118">
        <v>0</v>
      </c>
      <c r="Q79" s="194">
        <f t="shared" si="9"/>
        <v>0</v>
      </c>
      <c r="R79" s="125">
        <f t="shared" si="10"/>
        <v>0</v>
      </c>
      <c r="S79" s="372" t="e" cm="1">
        <f t="array" ref="S79">_xlfn.IFS(E79="Air",R79,E79="Sea",M79,E79="Air+Sea",M79+R79)</f>
        <v>#N/A</v>
      </c>
      <c r="T79" s="240"/>
    </row>
    <row r="80" spans="1:20" s="36" customFormat="1" x14ac:dyDescent="0.25">
      <c r="A80" s="1147"/>
      <c r="B80" s="405" t="s">
        <v>414</v>
      </c>
      <c r="C80" s="173" t="s">
        <v>317</v>
      </c>
      <c r="D80" s="173" t="s">
        <v>318</v>
      </c>
      <c r="E80" s="173" t="s">
        <v>11</v>
      </c>
      <c r="F80" s="173"/>
      <c r="G80" s="209">
        <v>870</v>
      </c>
      <c r="H80" s="523"/>
      <c r="I80" s="700"/>
      <c r="J80" s="138">
        <v>0.125</v>
      </c>
      <c r="K80" s="139">
        <v>0.25</v>
      </c>
      <c r="L80" s="139">
        <f t="shared" si="7"/>
        <v>108.75</v>
      </c>
      <c r="M80" s="210">
        <f t="shared" si="8"/>
        <v>435</v>
      </c>
      <c r="N80" s="186"/>
      <c r="O80" s="442"/>
      <c r="P80" s="118">
        <v>0</v>
      </c>
      <c r="Q80" s="194">
        <f t="shared" si="9"/>
        <v>0</v>
      </c>
      <c r="R80" s="125">
        <f t="shared" si="10"/>
        <v>0</v>
      </c>
      <c r="S80" s="373" cm="1">
        <f t="array" ref="S80">_xlfn.IFS(E80="Air",R80,E80="Sea",M80,E80="Air+Sea",M80+R80)</f>
        <v>435</v>
      </c>
      <c r="T80" s="240"/>
    </row>
    <row r="81" spans="1:20" x14ac:dyDescent="0.25">
      <c r="A81" s="1147"/>
      <c r="B81" s="107" t="s">
        <v>415</v>
      </c>
      <c r="C81" s="108" t="s">
        <v>404</v>
      </c>
      <c r="D81" s="108" t="s">
        <v>416</v>
      </c>
      <c r="E81" s="108" t="s">
        <v>11</v>
      </c>
      <c r="F81" s="108"/>
      <c r="G81" s="109">
        <v>240</v>
      </c>
      <c r="H81" s="523"/>
      <c r="I81" s="701"/>
      <c r="J81" s="138">
        <v>5</v>
      </c>
      <c r="K81" s="139">
        <v>0.25</v>
      </c>
      <c r="L81" s="139">
        <f t="shared" si="7"/>
        <v>1200</v>
      </c>
      <c r="M81" s="140">
        <f t="shared" si="8"/>
        <v>4800</v>
      </c>
      <c r="N81" s="190"/>
      <c r="O81" s="442"/>
      <c r="P81" s="118">
        <v>0</v>
      </c>
      <c r="Q81" s="194">
        <f t="shared" si="9"/>
        <v>0</v>
      </c>
      <c r="R81" s="125">
        <f t="shared" si="10"/>
        <v>0</v>
      </c>
      <c r="S81" s="373" cm="1">
        <f t="array" ref="S81">_xlfn.IFS(E81="Air",R81,E81="Sea",M81,E81="Air+Sea",M81+R81)</f>
        <v>4800</v>
      </c>
      <c r="T81" s="240"/>
    </row>
    <row r="82" spans="1:20" x14ac:dyDescent="0.25">
      <c r="A82" s="1147"/>
      <c r="B82" s="107" t="s">
        <v>417</v>
      </c>
      <c r="C82" s="108" t="s">
        <v>418</v>
      </c>
      <c r="D82" s="108" t="s">
        <v>419</v>
      </c>
      <c r="E82" s="108" t="s">
        <v>11</v>
      </c>
      <c r="F82" s="108"/>
      <c r="G82" s="109">
        <v>240</v>
      </c>
      <c r="H82" s="523"/>
      <c r="I82" s="701"/>
      <c r="J82" s="138">
        <v>3</v>
      </c>
      <c r="K82" s="139">
        <v>0.25</v>
      </c>
      <c r="L82" s="139">
        <f t="shared" si="7"/>
        <v>720</v>
      </c>
      <c r="M82" s="140">
        <f t="shared" si="8"/>
        <v>2880</v>
      </c>
      <c r="N82" s="190"/>
      <c r="O82" s="442"/>
      <c r="P82" s="118">
        <v>0</v>
      </c>
      <c r="Q82" s="194">
        <f t="shared" si="9"/>
        <v>0</v>
      </c>
      <c r="R82" s="125">
        <f t="shared" si="10"/>
        <v>0</v>
      </c>
      <c r="S82" s="373" cm="1">
        <f t="array" ref="S82">_xlfn.IFS(E82="Air",R82,E82="Sea",M82,E82="Air+Sea",M82+R82)</f>
        <v>2880</v>
      </c>
      <c r="T82" s="240"/>
    </row>
    <row r="83" spans="1:20" x14ac:dyDescent="0.25">
      <c r="A83" s="1147"/>
      <c r="B83" s="399" t="s">
        <v>420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118">
        <v>0.25</v>
      </c>
      <c r="L83" s="118">
        <f t="shared" si="7"/>
        <v>0</v>
      </c>
      <c r="M83" s="208">
        <f t="shared" si="8"/>
        <v>0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0" x14ac:dyDescent="0.25">
      <c r="A84" s="1147"/>
      <c r="B84" s="399" t="s">
        <v>421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118">
        <v>0.25</v>
      </c>
      <c r="L84" s="118">
        <f t="shared" si="7"/>
        <v>0</v>
      </c>
      <c r="M84" s="208">
        <f t="shared" si="8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0" x14ac:dyDescent="0.25">
      <c r="A85" s="1147"/>
      <c r="B85" s="399" t="s">
        <v>422</v>
      </c>
      <c r="C85" s="99" t="s">
        <v>404</v>
      </c>
      <c r="D85" s="99"/>
      <c r="E85" s="99"/>
      <c r="F85" s="99"/>
      <c r="G85" s="100"/>
      <c r="H85" s="509"/>
      <c r="I85" s="186"/>
      <c r="J85" s="124"/>
      <c r="K85" s="118">
        <v>0.25</v>
      </c>
      <c r="L85" s="118">
        <f t="shared" si="7"/>
        <v>0</v>
      </c>
      <c r="M85" s="208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0" x14ac:dyDescent="0.25">
      <c r="A86" s="1147"/>
      <c r="B86" s="399" t="s">
        <v>423</v>
      </c>
      <c r="C86" s="99" t="s">
        <v>424</v>
      </c>
      <c r="D86" s="99"/>
      <c r="E86" s="99"/>
      <c r="F86" s="99"/>
      <c r="G86" s="100"/>
      <c r="H86" s="509"/>
      <c r="I86" s="186"/>
      <c r="J86" s="124"/>
      <c r="K86" s="118">
        <v>0.25</v>
      </c>
      <c r="L86" s="118">
        <f t="shared" si="7"/>
        <v>0</v>
      </c>
      <c r="M86" s="208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0" x14ac:dyDescent="0.25">
      <c r="A87" s="1147"/>
      <c r="B87" s="399" t="s">
        <v>425</v>
      </c>
      <c r="C87" s="99" t="s">
        <v>311</v>
      </c>
      <c r="D87" s="99"/>
      <c r="E87" s="99"/>
      <c r="F87" s="99"/>
      <c r="G87" s="100"/>
      <c r="H87" s="509"/>
      <c r="I87" s="186"/>
      <c r="J87" s="124"/>
      <c r="K87" s="118">
        <v>0.25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47"/>
      <c r="B88" s="399" t="s">
        <v>426</v>
      </c>
      <c r="C88" s="99" t="s">
        <v>407</v>
      </c>
      <c r="D88" s="99"/>
      <c r="E88" s="99"/>
      <c r="F88" s="99"/>
      <c r="G88" s="100"/>
      <c r="H88" s="509"/>
      <c r="I88" s="186"/>
      <c r="J88" s="124"/>
      <c r="K88" s="118">
        <v>0.25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47"/>
      <c r="B89" s="399" t="s">
        <v>427</v>
      </c>
      <c r="C89" s="99" t="s">
        <v>428</v>
      </c>
      <c r="D89" s="99"/>
      <c r="E89" s="99"/>
      <c r="F89" s="99"/>
      <c r="G89" s="100"/>
      <c r="H89" s="509"/>
      <c r="I89" s="186"/>
      <c r="J89" s="124"/>
      <c r="K89" s="118">
        <v>0.25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47"/>
      <c r="B90" s="399" t="s">
        <v>429</v>
      </c>
      <c r="C90" s="99" t="s">
        <v>407</v>
      </c>
      <c r="D90" s="99"/>
      <c r="E90" s="99"/>
      <c r="F90" s="99"/>
      <c r="G90" s="100"/>
      <c r="H90" s="509"/>
      <c r="I90" s="186"/>
      <c r="J90" s="124"/>
      <c r="K90" s="118">
        <v>0.25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s="36" customFormat="1" x14ac:dyDescent="0.25">
      <c r="A91" s="1147"/>
      <c r="B91" s="399" t="s">
        <v>430</v>
      </c>
      <c r="C91" s="99" t="s">
        <v>431</v>
      </c>
      <c r="D91" s="99"/>
      <c r="E91" s="99"/>
      <c r="F91" s="99"/>
      <c r="G91" s="100"/>
      <c r="H91" s="509"/>
      <c r="I91" s="186"/>
      <c r="J91" s="124"/>
      <c r="K91" s="118">
        <v>0.25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ht="30.75" thickBot="1" x14ac:dyDescent="0.3">
      <c r="A92" s="1163"/>
      <c r="B92" s="179" t="s">
        <v>432</v>
      </c>
      <c r="C92" s="180" t="s">
        <v>433</v>
      </c>
      <c r="D92" s="180"/>
      <c r="E92" s="180" t="s">
        <v>11</v>
      </c>
      <c r="F92" s="180"/>
      <c r="G92" s="181">
        <v>500</v>
      </c>
      <c r="H92" s="527"/>
      <c r="I92" s="702"/>
      <c r="J92" s="182">
        <v>0.25</v>
      </c>
      <c r="K92" s="183">
        <v>0.25</v>
      </c>
      <c r="L92" s="183">
        <f t="shared" si="7"/>
        <v>125</v>
      </c>
      <c r="M92" s="184">
        <f t="shared" si="8"/>
        <v>500</v>
      </c>
      <c r="N92" s="696"/>
      <c r="O92" s="496"/>
      <c r="P92" s="200">
        <v>0</v>
      </c>
      <c r="Q92" s="339">
        <f t="shared" si="9"/>
        <v>0</v>
      </c>
      <c r="R92" s="201">
        <f t="shared" si="10"/>
        <v>0</v>
      </c>
      <c r="S92" s="374" cm="1">
        <f t="array" ref="S92">_xlfn.IFS(E92="Air",R92,E92="Sea",M92,E92="Air+Sea",M92+R92)</f>
        <v>500</v>
      </c>
      <c r="T92" s="240"/>
    </row>
    <row r="93" spans="1:20" ht="15.75" thickBot="1" x14ac:dyDescent="0.3">
      <c r="A93" s="310"/>
      <c r="I93" s="160"/>
      <c r="M93" s="172"/>
      <c r="N93" s="160"/>
      <c r="S93" s="205"/>
    </row>
    <row r="94" spans="1:20" ht="47.25" customHeight="1" x14ac:dyDescent="0.25">
      <c r="A94" s="310"/>
      <c r="I94" s="312"/>
      <c r="J94" s="66" t="s">
        <v>434</v>
      </c>
      <c r="K94" s="817">
        <f>IF([2]Booking_SGN!$B$2="SGN",INDEX([2]!volume,MATCH($I$11,[2]!customer,0),MATCH([2]Booking_SGN!$C$3,[2]!week,0)),0)</f>
        <v>0</v>
      </c>
      <c r="L94" s="243">
        <f>SUM(L13:L92)</f>
        <v>3995</v>
      </c>
      <c r="M94" s="244">
        <f>SUM(M13:M92)</f>
        <v>14489</v>
      </c>
      <c r="O94" s="66" t="s">
        <v>434</v>
      </c>
      <c r="P94" s="243">
        <f>IF([2]Booking_SGN!$B$2="SGN",INDEX([2]!volume,MATCH($N$11,[2]!customer,0),MATCH([2]Booking_SGN!$C$3,[2]!week,0)),0)</f>
        <v>0</v>
      </c>
      <c r="Q94" s="243">
        <f>SUM(Q13:Q93)</f>
        <v>315</v>
      </c>
      <c r="R94" s="244">
        <f>SUM(R13:R92)</f>
        <v>0</v>
      </c>
      <c r="S94" s="245">
        <f t="shared" ref="S94:S95" si="11">R94+M94</f>
        <v>14489</v>
      </c>
      <c r="T94" s="246"/>
    </row>
    <row r="95" spans="1:20" ht="15.75" thickBot="1" x14ac:dyDescent="0.3">
      <c r="A95" s="310"/>
      <c r="I95" s="160"/>
      <c r="J95" s="67" t="s">
        <v>435</v>
      </c>
      <c r="K95" s="72"/>
      <c r="L95" s="72"/>
      <c r="M95" s="247">
        <f>M94*K94/40/3600</f>
        <v>0</v>
      </c>
      <c r="N95" s="36"/>
      <c r="O95" s="67" t="s">
        <v>435</v>
      </c>
      <c r="P95" s="72"/>
      <c r="Q95" s="72"/>
      <c r="R95" s="247">
        <f>R94*P94/40/3600</f>
        <v>0</v>
      </c>
      <c r="S95" s="248">
        <f t="shared" si="11"/>
        <v>0</v>
      </c>
      <c r="T95" s="249"/>
    </row>
    <row r="96" spans="1:20" ht="15.75" thickBot="1" x14ac:dyDescent="0.3">
      <c r="A96" s="310"/>
      <c r="I96" s="160"/>
      <c r="M96" s="172"/>
      <c r="N96" s="160"/>
      <c r="S96" s="205"/>
    </row>
    <row r="97" spans="1:21" ht="21.75" customHeight="1" x14ac:dyDescent="0.25">
      <c r="A97" s="1130" t="s">
        <v>436</v>
      </c>
      <c r="B97" s="745" t="s">
        <v>437</v>
      </c>
      <c r="C97" s="56" t="s">
        <v>183</v>
      </c>
      <c r="D97" s="388" t="s">
        <v>438</v>
      </c>
      <c r="E97" s="388" t="s">
        <v>11</v>
      </c>
      <c r="F97" s="59"/>
      <c r="G97" s="216">
        <v>20</v>
      </c>
      <c r="H97" s="314"/>
      <c r="I97" s="418"/>
      <c r="J97" s="198">
        <v>7</v>
      </c>
      <c r="K97" s="813">
        <v>0.25</v>
      </c>
      <c r="L97" s="177">
        <f t="shared" ref="L97:L140" si="12">IF(C97="APLL BK",G97,G97*J97)</f>
        <v>140</v>
      </c>
      <c r="M97" s="178">
        <f t="shared" ref="M97:M140" si="13">IFERROR(IF(OR(E97="Sea",E97="Air+Sea"),IF(C97="APLL BK",G97*IF(I97="",1,I97),L97/K97*IF(I97="",1,I97)),0),0)</f>
        <v>560</v>
      </c>
      <c r="N97" s="419"/>
      <c r="O97" s="490"/>
      <c r="P97" s="202">
        <v>0</v>
      </c>
      <c r="Q97" s="336">
        <f t="shared" ref="Q97:Q140" si="14">IF(OR(E97="Air",E97="Air+Sea"),IF(C97="APLL BK",G97,G97*O97),0)</f>
        <v>0</v>
      </c>
      <c r="R97" s="203">
        <f t="shared" ref="R97:R126" si="15">IFERROR(IF(OR(E97="Air",E97="Air+Sea"),IF(C97="APLL BK",G97*IF(N97="",1,N97),Q97/P97*IF(N97="",1,N97)),0),0)</f>
        <v>0</v>
      </c>
      <c r="S97" s="369" cm="1">
        <f t="array" ref="S97">_xlfn.IFS(E97="Air",R97,E97="Sea",M97,E97="Air+Sea",M97+R97)</f>
        <v>560</v>
      </c>
      <c r="T97" s="240"/>
      <c r="U97" s="36"/>
    </row>
    <row r="98" spans="1:21" ht="36" customHeight="1" x14ac:dyDescent="0.25">
      <c r="A98" s="1131"/>
      <c r="B98" s="472" t="s">
        <v>439</v>
      </c>
      <c r="C98" s="57" t="s">
        <v>311</v>
      </c>
      <c r="D98" s="94" t="s">
        <v>440</v>
      </c>
      <c r="E98" s="94" t="s">
        <v>11</v>
      </c>
      <c r="F98" s="416"/>
      <c r="G98" s="217">
        <v>25</v>
      </c>
      <c r="H98" s="315"/>
      <c r="I98" s="325"/>
      <c r="J98" s="147">
        <v>2</v>
      </c>
      <c r="K98" s="814">
        <v>0.25</v>
      </c>
      <c r="L98" s="117">
        <f t="shared" si="12"/>
        <v>50</v>
      </c>
      <c r="M98" s="120">
        <f t="shared" si="13"/>
        <v>200</v>
      </c>
      <c r="N98" s="326"/>
      <c r="O98" s="442"/>
      <c r="P98" s="118">
        <v>0</v>
      </c>
      <c r="Q98" s="194">
        <f t="shared" si="14"/>
        <v>0</v>
      </c>
      <c r="R98" s="125">
        <f t="shared" si="15"/>
        <v>0</v>
      </c>
      <c r="S98" s="370" cm="1">
        <f t="array" ref="S98">_xlfn.IFS(E98="Air",R98,E98="Sea",M98,E98="Air+Sea",M98+R98)</f>
        <v>200</v>
      </c>
      <c r="T98" s="240"/>
      <c r="U98" s="36"/>
    </row>
    <row r="99" spans="1:21" ht="18.75" customHeight="1" x14ac:dyDescent="0.25">
      <c r="A99" s="1131"/>
      <c r="B99" s="472"/>
      <c r="C99" s="57" t="s">
        <v>311</v>
      </c>
      <c r="D99" s="94" t="s">
        <v>441</v>
      </c>
      <c r="E99" s="94" t="s">
        <v>11</v>
      </c>
      <c r="F99" s="416"/>
      <c r="G99" s="217">
        <v>5</v>
      </c>
      <c r="H99" s="315"/>
      <c r="I99" s="325"/>
      <c r="J99" s="147">
        <v>2</v>
      </c>
      <c r="K99" s="814">
        <v>0.25</v>
      </c>
      <c r="L99" s="117">
        <f t="shared" si="12"/>
        <v>10</v>
      </c>
      <c r="M99" s="120">
        <f t="shared" si="13"/>
        <v>40</v>
      </c>
      <c r="N99" s="326"/>
      <c r="O99" s="442"/>
      <c r="P99" s="118">
        <v>0</v>
      </c>
      <c r="Q99" s="194">
        <f t="shared" si="14"/>
        <v>0</v>
      </c>
      <c r="R99" s="125">
        <f t="shared" si="15"/>
        <v>0</v>
      </c>
      <c r="S99" s="370" cm="1">
        <f t="array" ref="S99">_xlfn.IFS(E99="Air",R99,E99="Sea",M99,E99="Air+Sea",M99+R99)</f>
        <v>40</v>
      </c>
      <c r="T99" s="240"/>
      <c r="U99" s="36"/>
    </row>
    <row r="100" spans="1:21" ht="27" customHeight="1" x14ac:dyDescent="0.25">
      <c r="A100" s="1131"/>
      <c r="B100" s="472"/>
      <c r="C100" s="57" t="s">
        <v>311</v>
      </c>
      <c r="D100" s="94" t="s">
        <v>442</v>
      </c>
      <c r="E100" s="94" t="s">
        <v>11</v>
      </c>
      <c r="F100" s="416"/>
      <c r="G100" s="217">
        <v>5</v>
      </c>
      <c r="H100" s="315"/>
      <c r="I100" s="325"/>
      <c r="J100" s="147">
        <v>2</v>
      </c>
      <c r="K100" s="814">
        <v>0.25</v>
      </c>
      <c r="L100" s="117">
        <f t="shared" si="12"/>
        <v>10</v>
      </c>
      <c r="M100" s="120">
        <f t="shared" si="13"/>
        <v>40</v>
      </c>
      <c r="N100" s="326"/>
      <c r="O100" s="442"/>
      <c r="P100" s="118">
        <v>0</v>
      </c>
      <c r="Q100" s="194">
        <f t="shared" si="14"/>
        <v>0</v>
      </c>
      <c r="R100" s="125">
        <f t="shared" si="15"/>
        <v>0</v>
      </c>
      <c r="S100" s="370" cm="1">
        <f t="array" ref="S100">_xlfn.IFS(E100="Air",R100,E100="Sea",M100,E100="Air+Sea",M100+R100)</f>
        <v>40</v>
      </c>
      <c r="T100" s="240"/>
      <c r="U100" s="36"/>
    </row>
    <row r="101" spans="1:21" ht="45" x14ac:dyDescent="0.25">
      <c r="A101" s="1131"/>
      <c r="B101" s="472" t="s">
        <v>443</v>
      </c>
      <c r="C101" s="57" t="s">
        <v>520</v>
      </c>
      <c r="D101" s="94" t="s">
        <v>540</v>
      </c>
      <c r="E101" s="94" t="s">
        <v>11</v>
      </c>
      <c r="F101" s="422"/>
      <c r="G101" s="217">
        <v>10</v>
      </c>
      <c r="H101" s="317"/>
      <c r="I101" s="325"/>
      <c r="J101" s="147">
        <v>8</v>
      </c>
      <c r="K101" s="814">
        <v>0.25</v>
      </c>
      <c r="L101" s="117">
        <f t="shared" si="12"/>
        <v>80</v>
      </c>
      <c r="M101" s="120">
        <f t="shared" si="13"/>
        <v>320</v>
      </c>
      <c r="N101" s="326"/>
      <c r="O101" s="442"/>
      <c r="P101" s="118">
        <v>0</v>
      </c>
      <c r="Q101" s="194">
        <f t="shared" si="14"/>
        <v>0</v>
      </c>
      <c r="R101" s="125">
        <f t="shared" si="15"/>
        <v>0</v>
      </c>
      <c r="S101" s="370" cm="1">
        <f t="array" ref="S101">_xlfn.IFS(E101="Air",R101,E101="Sea",M101,E101="Air+Sea",M101+R101)</f>
        <v>320</v>
      </c>
      <c r="T101" s="240"/>
      <c r="U101" s="36"/>
    </row>
    <row r="102" spans="1:21" ht="30" x14ac:dyDescent="0.25">
      <c r="A102" s="1131"/>
      <c r="B102" s="472"/>
      <c r="C102" s="57" t="s">
        <v>520</v>
      </c>
      <c r="D102" s="94" t="s">
        <v>445</v>
      </c>
      <c r="E102" s="94" t="s">
        <v>11</v>
      </c>
      <c r="F102" s="423"/>
      <c r="G102" s="217">
        <v>35</v>
      </c>
      <c r="H102" s="318"/>
      <c r="I102" s="325"/>
      <c r="J102" s="147">
        <v>8</v>
      </c>
      <c r="K102" s="814">
        <v>0.25</v>
      </c>
      <c r="L102" s="117">
        <f t="shared" si="12"/>
        <v>280</v>
      </c>
      <c r="M102" s="120">
        <f t="shared" si="13"/>
        <v>1120</v>
      </c>
      <c r="N102" s="326"/>
      <c r="O102" s="442"/>
      <c r="P102" s="118">
        <v>0</v>
      </c>
      <c r="Q102" s="194">
        <f t="shared" si="14"/>
        <v>0</v>
      </c>
      <c r="R102" s="125">
        <f t="shared" si="15"/>
        <v>0</v>
      </c>
      <c r="S102" s="370" cm="1">
        <f t="array" ref="S102">_xlfn.IFS(E102="Air",R102,E102="Sea",M102,E102="Air+Sea",M102+R102)</f>
        <v>1120</v>
      </c>
      <c r="T102" s="240"/>
    </row>
    <row r="103" spans="1:21" x14ac:dyDescent="0.25">
      <c r="A103" s="1131"/>
      <c r="B103" s="472"/>
      <c r="C103" s="57" t="s">
        <v>520</v>
      </c>
      <c r="D103" s="94" t="s">
        <v>243</v>
      </c>
      <c r="E103" s="94" t="s">
        <v>11</v>
      </c>
      <c r="F103" s="423"/>
      <c r="G103" s="217">
        <v>5</v>
      </c>
      <c r="H103" s="318"/>
      <c r="I103" s="325"/>
      <c r="J103" s="147">
        <v>8</v>
      </c>
      <c r="K103" s="814">
        <v>0.25</v>
      </c>
      <c r="L103" s="117">
        <f t="shared" si="12"/>
        <v>40</v>
      </c>
      <c r="M103" s="120">
        <f t="shared" si="13"/>
        <v>160</v>
      </c>
      <c r="N103" s="326"/>
      <c r="O103" s="442"/>
      <c r="P103" s="118">
        <v>0</v>
      </c>
      <c r="Q103" s="194">
        <f t="shared" si="14"/>
        <v>0</v>
      </c>
      <c r="R103" s="125">
        <f t="shared" si="15"/>
        <v>0</v>
      </c>
      <c r="S103" s="370" cm="1">
        <f t="array" ref="S103">_xlfn.IFS(E103="Air",R103,E103="Sea",M103,E103="Air+Sea",M103+R103)</f>
        <v>160</v>
      </c>
      <c r="T103" s="240"/>
      <c r="U103" s="36"/>
    </row>
    <row r="104" spans="1:21" x14ac:dyDescent="0.25">
      <c r="A104" s="1131"/>
      <c r="B104" s="472"/>
      <c r="C104" s="57" t="s">
        <v>520</v>
      </c>
      <c r="D104" s="94" t="s">
        <v>446</v>
      </c>
      <c r="E104" s="94" t="s">
        <v>11</v>
      </c>
      <c r="F104" s="423"/>
      <c r="G104" s="217">
        <v>10</v>
      </c>
      <c r="H104" s="318"/>
      <c r="I104" s="325"/>
      <c r="J104" s="147">
        <v>8</v>
      </c>
      <c r="K104" s="814">
        <v>0.25</v>
      </c>
      <c r="L104" s="117">
        <f t="shared" si="12"/>
        <v>80</v>
      </c>
      <c r="M104" s="120">
        <f t="shared" si="13"/>
        <v>320</v>
      </c>
      <c r="N104" s="326"/>
      <c r="O104" s="442"/>
      <c r="P104" s="118">
        <v>0</v>
      </c>
      <c r="Q104" s="194">
        <f t="shared" si="14"/>
        <v>0</v>
      </c>
      <c r="R104" s="125">
        <f t="shared" si="15"/>
        <v>0</v>
      </c>
      <c r="S104" s="370" cm="1">
        <f t="array" ref="S104">_xlfn.IFS(E104="Air",R104,E104="Sea",M104,E104="Air+Sea",M104+R104)</f>
        <v>320</v>
      </c>
      <c r="T104" s="240"/>
      <c r="U104" s="36"/>
    </row>
    <row r="105" spans="1:21" ht="30" x14ac:dyDescent="0.25">
      <c r="A105" s="1131"/>
      <c r="B105" s="716" t="s">
        <v>447</v>
      </c>
      <c r="C105" s="58" t="s">
        <v>153</v>
      </c>
      <c r="D105" s="401" t="s">
        <v>448</v>
      </c>
      <c r="E105" s="401"/>
      <c r="F105" s="424"/>
      <c r="G105" s="219"/>
      <c r="H105" s="320"/>
      <c r="I105" s="326"/>
      <c r="J105" s="149"/>
      <c r="K105" s="220">
        <v>0.25</v>
      </c>
      <c r="L105" s="118">
        <f t="shared" si="12"/>
        <v>0</v>
      </c>
      <c r="M105" s="125">
        <f t="shared" si="13"/>
        <v>0</v>
      </c>
      <c r="N105" s="326"/>
      <c r="O105" s="442"/>
      <c r="P105" s="118">
        <v>0</v>
      </c>
      <c r="Q105" s="194">
        <f t="shared" si="14"/>
        <v>0</v>
      </c>
      <c r="R105" s="125">
        <f t="shared" si="15"/>
        <v>0</v>
      </c>
      <c r="S105" s="372" t="e" cm="1">
        <f t="array" ref="S105">_xlfn.IFS(E105="Air",R105,E105="Sea",M105,E105="Air+Sea",M105+R105)</f>
        <v>#N/A</v>
      </c>
      <c r="T105" s="240"/>
      <c r="U105" s="36"/>
    </row>
    <row r="106" spans="1:21" x14ac:dyDescent="0.25">
      <c r="A106" s="1131"/>
      <c r="B106" s="472"/>
      <c r="C106" s="57" t="s">
        <v>520</v>
      </c>
      <c r="D106" s="94" t="s">
        <v>541</v>
      </c>
      <c r="E106" s="94" t="s">
        <v>542</v>
      </c>
      <c r="F106" s="416"/>
      <c r="G106" s="217">
        <v>10</v>
      </c>
      <c r="H106" s="315"/>
      <c r="I106" s="325"/>
      <c r="J106" s="147">
        <v>12</v>
      </c>
      <c r="K106" s="814">
        <v>0.25</v>
      </c>
      <c r="L106" s="117">
        <f t="shared" si="12"/>
        <v>120</v>
      </c>
      <c r="M106" s="120">
        <f t="shared" si="13"/>
        <v>480</v>
      </c>
      <c r="N106" s="325"/>
      <c r="O106" s="799">
        <v>1</v>
      </c>
      <c r="P106" s="815">
        <v>0</v>
      </c>
      <c r="Q106" s="615">
        <f t="shared" si="14"/>
        <v>10</v>
      </c>
      <c r="R106" s="241">
        <f t="shared" si="15"/>
        <v>0</v>
      </c>
      <c r="S106" s="370" cm="1">
        <f t="array" ref="S106">_xlfn.IFS(E106="Air",R106,E106="Sea",M106,E106="Air+Sea",M106+R106)</f>
        <v>480</v>
      </c>
      <c r="T106" s="240"/>
      <c r="U106" s="36"/>
    </row>
    <row r="107" spans="1:21" ht="30" x14ac:dyDescent="0.25">
      <c r="A107" s="1131"/>
      <c r="B107" s="716" t="s">
        <v>449</v>
      </c>
      <c r="C107" s="58" t="s">
        <v>153</v>
      </c>
      <c r="D107" s="401" t="s">
        <v>450</v>
      </c>
      <c r="E107" s="401"/>
      <c r="F107" s="424"/>
      <c r="G107" s="219"/>
      <c r="H107" s="320"/>
      <c r="I107" s="326"/>
      <c r="J107" s="149"/>
      <c r="K107" s="220">
        <v>0.25</v>
      </c>
      <c r="L107" s="118">
        <f t="shared" si="12"/>
        <v>0</v>
      </c>
      <c r="M107" s="125">
        <f t="shared" si="13"/>
        <v>0</v>
      </c>
      <c r="N107" s="326"/>
      <c r="O107" s="442"/>
      <c r="P107" s="118">
        <v>0</v>
      </c>
      <c r="Q107" s="194">
        <f t="shared" si="14"/>
        <v>0</v>
      </c>
      <c r="R107" s="125">
        <f t="shared" si="15"/>
        <v>0</v>
      </c>
      <c r="S107" s="372" t="e" cm="1">
        <f t="array" ref="S107">_xlfn.IFS(E107="Air",R107,E107="Sea",M107,E107="Air+Sea",M107+R107)</f>
        <v>#N/A</v>
      </c>
      <c r="T107" s="240"/>
      <c r="U107" s="36"/>
    </row>
    <row r="108" spans="1:21" ht="30" x14ac:dyDescent="0.25">
      <c r="A108" s="1131"/>
      <c r="B108" s="716"/>
      <c r="C108" s="58" t="s">
        <v>153</v>
      </c>
      <c r="D108" s="401" t="s">
        <v>451</v>
      </c>
      <c r="E108" s="401"/>
      <c r="F108" s="424"/>
      <c r="G108" s="219"/>
      <c r="H108" s="320"/>
      <c r="I108" s="326"/>
      <c r="J108" s="149"/>
      <c r="K108" s="220">
        <v>0.25</v>
      </c>
      <c r="L108" s="118">
        <f t="shared" si="12"/>
        <v>0</v>
      </c>
      <c r="M108" s="125">
        <f t="shared" si="13"/>
        <v>0</v>
      </c>
      <c r="N108" s="326"/>
      <c r="O108" s="442"/>
      <c r="P108" s="118">
        <v>0</v>
      </c>
      <c r="Q108" s="194">
        <f t="shared" si="14"/>
        <v>0</v>
      </c>
      <c r="R108" s="125">
        <f t="shared" si="15"/>
        <v>0</v>
      </c>
      <c r="S108" s="372" t="e" cm="1">
        <f t="array" ref="S108">_xlfn.IFS(E108="Air",R108,E108="Sea",M108,E108="Air+Sea",M108+R108)</f>
        <v>#N/A</v>
      </c>
      <c r="T108" s="240"/>
      <c r="U108" s="36"/>
    </row>
    <row r="109" spans="1:21" ht="30" customHeight="1" x14ac:dyDescent="0.25">
      <c r="A109" s="1131"/>
      <c r="B109" s="716"/>
      <c r="C109" s="58" t="s">
        <v>153</v>
      </c>
      <c r="D109" s="401" t="s">
        <v>452</v>
      </c>
      <c r="E109" s="401"/>
      <c r="F109" s="424"/>
      <c r="G109" s="219"/>
      <c r="H109" s="320"/>
      <c r="I109" s="326"/>
      <c r="J109" s="149"/>
      <c r="K109" s="220">
        <v>0.25</v>
      </c>
      <c r="L109" s="118">
        <f t="shared" si="12"/>
        <v>0</v>
      </c>
      <c r="M109" s="125">
        <f t="shared" si="13"/>
        <v>0</v>
      </c>
      <c r="N109" s="326"/>
      <c r="O109" s="442"/>
      <c r="P109" s="118">
        <v>0</v>
      </c>
      <c r="Q109" s="194">
        <f t="shared" si="14"/>
        <v>0</v>
      </c>
      <c r="R109" s="125">
        <f t="shared" si="15"/>
        <v>0</v>
      </c>
      <c r="S109" s="372" t="e" cm="1">
        <f t="array" ref="S109">_xlfn.IFS(E109="Air",R109,E109="Sea",M109,E109="Air+Sea",M109+R109)</f>
        <v>#N/A</v>
      </c>
      <c r="T109" s="240"/>
      <c r="U109" s="36"/>
    </row>
    <row r="110" spans="1:21" x14ac:dyDescent="0.25">
      <c r="A110" s="1131"/>
      <c r="B110" s="716" t="s">
        <v>453</v>
      </c>
      <c r="C110" s="58" t="s">
        <v>153</v>
      </c>
      <c r="D110" s="401" t="s">
        <v>454</v>
      </c>
      <c r="E110" s="401"/>
      <c r="F110" s="424"/>
      <c r="G110" s="219"/>
      <c r="H110" s="320"/>
      <c r="I110" s="326"/>
      <c r="J110" s="149"/>
      <c r="K110" s="220">
        <v>0.25</v>
      </c>
      <c r="L110" s="118">
        <f t="shared" si="12"/>
        <v>0</v>
      </c>
      <c r="M110" s="125">
        <f t="shared" si="13"/>
        <v>0</v>
      </c>
      <c r="N110" s="326"/>
      <c r="O110" s="442"/>
      <c r="P110" s="118">
        <v>0</v>
      </c>
      <c r="Q110" s="194">
        <f t="shared" si="14"/>
        <v>0</v>
      </c>
      <c r="R110" s="125">
        <f t="shared" si="15"/>
        <v>0</v>
      </c>
      <c r="S110" s="372" t="e" cm="1">
        <f t="array" ref="S110">_xlfn.IFS(E110="Air",R110,E110="Sea",M110,E110="Air+Sea",M110+R110)</f>
        <v>#N/A</v>
      </c>
      <c r="T110" s="240"/>
      <c r="U110" s="36"/>
    </row>
    <row r="111" spans="1:21" x14ac:dyDescent="0.25">
      <c r="A111" s="1131"/>
      <c r="B111" s="472" t="s">
        <v>455</v>
      </c>
      <c r="C111" s="57" t="s">
        <v>456</v>
      </c>
      <c r="D111" s="94" t="s">
        <v>457</v>
      </c>
      <c r="E111" s="94" t="s">
        <v>11</v>
      </c>
      <c r="F111" s="423">
        <v>20</v>
      </c>
      <c r="G111" s="217">
        <v>20</v>
      </c>
      <c r="H111" s="318"/>
      <c r="I111" s="325"/>
      <c r="J111" s="147">
        <v>7</v>
      </c>
      <c r="K111" s="814">
        <v>0.25</v>
      </c>
      <c r="L111" s="117">
        <f t="shared" si="12"/>
        <v>140</v>
      </c>
      <c r="M111" s="120">
        <f t="shared" si="13"/>
        <v>560</v>
      </c>
      <c r="N111" s="326"/>
      <c r="O111" s="442"/>
      <c r="P111" s="118">
        <v>0</v>
      </c>
      <c r="Q111" s="194">
        <f t="shared" si="14"/>
        <v>0</v>
      </c>
      <c r="R111" s="125">
        <f t="shared" si="15"/>
        <v>0</v>
      </c>
      <c r="S111" s="370" cm="1">
        <f t="array" ref="S111">_xlfn.IFS(E111="Air",R111,E111="Sea",M111,E111="Air+Sea",M111+R111)</f>
        <v>560</v>
      </c>
      <c r="T111" s="240"/>
      <c r="U111" s="36"/>
    </row>
    <row r="112" spans="1:21" x14ac:dyDescent="0.25">
      <c r="A112" s="1131"/>
      <c r="B112" s="472" t="s">
        <v>458</v>
      </c>
      <c r="C112" s="57" t="s">
        <v>456</v>
      </c>
      <c r="D112" s="94" t="s">
        <v>459</v>
      </c>
      <c r="E112" s="94" t="s">
        <v>11</v>
      </c>
      <c r="F112" s="416"/>
      <c r="G112" s="217">
        <v>70</v>
      </c>
      <c r="H112" s="315"/>
      <c r="I112" s="325"/>
      <c r="J112" s="147">
        <v>7</v>
      </c>
      <c r="K112" s="814">
        <v>0.25</v>
      </c>
      <c r="L112" s="117">
        <f t="shared" si="12"/>
        <v>490</v>
      </c>
      <c r="M112" s="120">
        <f t="shared" si="13"/>
        <v>1960</v>
      </c>
      <c r="N112" s="326"/>
      <c r="O112" s="442"/>
      <c r="P112" s="118">
        <v>0</v>
      </c>
      <c r="Q112" s="194">
        <f t="shared" si="14"/>
        <v>0</v>
      </c>
      <c r="R112" s="125">
        <f t="shared" si="15"/>
        <v>0</v>
      </c>
      <c r="S112" s="370" cm="1">
        <f t="array" ref="S112">_xlfn.IFS(E112="Air",R112,E112="Sea",M112,E112="Air+Sea",M112+R112)</f>
        <v>1960</v>
      </c>
      <c r="T112" s="240"/>
      <c r="U112" s="36"/>
    </row>
    <row r="113" spans="1:21" x14ac:dyDescent="0.25">
      <c r="A113" s="1131"/>
      <c r="B113" s="472"/>
      <c r="C113" s="57" t="s">
        <v>456</v>
      </c>
      <c r="D113" s="94" t="s">
        <v>460</v>
      </c>
      <c r="E113" s="94" t="s">
        <v>11</v>
      </c>
      <c r="F113" s="416"/>
      <c r="G113" s="217">
        <v>75</v>
      </c>
      <c r="H113" s="315"/>
      <c r="I113" s="325"/>
      <c r="J113" s="147">
        <v>7</v>
      </c>
      <c r="K113" s="814">
        <v>0.25</v>
      </c>
      <c r="L113" s="117">
        <f t="shared" si="12"/>
        <v>525</v>
      </c>
      <c r="M113" s="120">
        <f t="shared" si="13"/>
        <v>2100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0" cm="1">
        <f t="array" ref="S113">_xlfn.IFS(E113="Air",R113,E113="Sea",M113,E113="Air+Sea",M113+R113)</f>
        <v>2100</v>
      </c>
      <c r="T113" s="240"/>
      <c r="U113" s="36"/>
    </row>
    <row r="114" spans="1:21" x14ac:dyDescent="0.25">
      <c r="A114" s="1131"/>
      <c r="B114" s="472"/>
      <c r="C114" s="57" t="s">
        <v>520</v>
      </c>
      <c r="D114" s="94" t="s">
        <v>461</v>
      </c>
      <c r="E114" s="94" t="s">
        <v>11</v>
      </c>
      <c r="F114" s="416"/>
      <c r="G114" s="217">
        <v>400</v>
      </c>
      <c r="H114" s="315"/>
      <c r="I114" s="325"/>
      <c r="J114" s="147">
        <v>8</v>
      </c>
      <c r="K114" s="814">
        <v>0.25</v>
      </c>
      <c r="L114" s="117">
        <f t="shared" si="12"/>
        <v>3200</v>
      </c>
      <c r="M114" s="120">
        <f t="shared" si="13"/>
        <v>12800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0" cm="1">
        <f t="array" ref="S114">_xlfn.IFS(E114="Air",R114,E114="Sea",M114,E114="Air+Sea",M114+R114)</f>
        <v>12800</v>
      </c>
      <c r="T114" s="240"/>
      <c r="U114" s="36"/>
    </row>
    <row r="115" spans="1:21" ht="30" x14ac:dyDescent="0.25">
      <c r="A115" s="1131"/>
      <c r="B115" s="472"/>
      <c r="C115" s="57" t="s">
        <v>520</v>
      </c>
      <c r="D115" s="94" t="s">
        <v>462</v>
      </c>
      <c r="E115" s="94" t="s">
        <v>11</v>
      </c>
      <c r="F115" s="416"/>
      <c r="G115" s="217">
        <v>75</v>
      </c>
      <c r="H115" s="315"/>
      <c r="I115" s="325"/>
      <c r="J115" s="147">
        <v>8</v>
      </c>
      <c r="K115" s="814">
        <v>0.25</v>
      </c>
      <c r="L115" s="117">
        <f t="shared" si="12"/>
        <v>600</v>
      </c>
      <c r="M115" s="120">
        <f t="shared" si="13"/>
        <v>2400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0" cm="1">
        <f t="array" ref="S115">_xlfn.IFS(E115="Air",R115,E115="Sea",M115,E115="Air+Sea",M115+R115)</f>
        <v>2400</v>
      </c>
      <c r="T115" s="240"/>
      <c r="U115" s="36"/>
    </row>
    <row r="116" spans="1:21" x14ac:dyDescent="0.25">
      <c r="A116" s="1131"/>
      <c r="B116" s="472" t="s">
        <v>463</v>
      </c>
      <c r="C116" s="57" t="s">
        <v>456</v>
      </c>
      <c r="D116" s="94" t="s">
        <v>464</v>
      </c>
      <c r="E116" s="94" t="s">
        <v>11</v>
      </c>
      <c r="F116" s="416"/>
      <c r="G116" s="217">
        <v>5</v>
      </c>
      <c r="H116" s="315"/>
      <c r="I116" s="325"/>
      <c r="J116" s="147">
        <v>7</v>
      </c>
      <c r="K116" s="814">
        <v>0.25</v>
      </c>
      <c r="L116" s="117">
        <f t="shared" si="12"/>
        <v>35</v>
      </c>
      <c r="M116" s="120">
        <f t="shared" si="13"/>
        <v>140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0" cm="1">
        <f t="array" ref="S116">_xlfn.IFS(E116="Air",R116,E116="Sea",M116,E116="Air+Sea",M116+R116)</f>
        <v>140</v>
      </c>
      <c r="T116" s="240"/>
      <c r="U116" s="36"/>
    </row>
    <row r="117" spans="1:21" ht="18.75" customHeight="1" x14ac:dyDescent="0.25">
      <c r="A117" s="1131"/>
      <c r="B117" s="472"/>
      <c r="C117" s="57" t="s">
        <v>456</v>
      </c>
      <c r="D117" s="94" t="s">
        <v>543</v>
      </c>
      <c r="E117" s="94" t="s">
        <v>11</v>
      </c>
      <c r="F117" s="416"/>
      <c r="G117" s="217">
        <v>15</v>
      </c>
      <c r="H117" s="315"/>
      <c r="I117" s="325"/>
      <c r="J117" s="147">
        <v>7</v>
      </c>
      <c r="K117" s="814">
        <v>0.25</v>
      </c>
      <c r="L117" s="117">
        <f t="shared" si="12"/>
        <v>105</v>
      </c>
      <c r="M117" s="120">
        <f t="shared" si="13"/>
        <v>420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420</v>
      </c>
      <c r="T117" s="240"/>
      <c r="U117" s="36"/>
    </row>
    <row r="118" spans="1:21" x14ac:dyDescent="0.25">
      <c r="A118" s="1131"/>
      <c r="B118" s="472"/>
      <c r="C118" s="58" t="s">
        <v>456</v>
      </c>
      <c r="D118" s="401" t="s">
        <v>544</v>
      </c>
      <c r="E118" s="401"/>
      <c r="F118" s="424"/>
      <c r="G118" s="219"/>
      <c r="H118" s="320"/>
      <c r="I118" s="326"/>
      <c r="J118" s="149">
        <v>7</v>
      </c>
      <c r="K118" s="220">
        <v>0.25</v>
      </c>
      <c r="L118" s="118">
        <f t="shared" si="12"/>
        <v>0</v>
      </c>
      <c r="M118" s="125">
        <f t="shared" si="13"/>
        <v>0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2" t="e" cm="1">
        <f t="array" ref="S118">_xlfn.IFS(E118="Air",R118,E118="Sea",M118,E118="Air+Sea",M118+R118)</f>
        <v>#N/A</v>
      </c>
      <c r="T118" s="240"/>
      <c r="U118" s="36"/>
    </row>
    <row r="119" spans="1:21" x14ac:dyDescent="0.25">
      <c r="A119" s="1131"/>
      <c r="B119" s="472"/>
      <c r="C119" s="57" t="s">
        <v>456</v>
      </c>
      <c r="D119" s="102" t="s">
        <v>545</v>
      </c>
      <c r="E119" s="94" t="s">
        <v>542</v>
      </c>
      <c r="F119" s="416"/>
      <c r="G119" s="217">
        <v>10</v>
      </c>
      <c r="H119" s="315"/>
      <c r="I119" s="325"/>
      <c r="J119" s="147">
        <v>8</v>
      </c>
      <c r="K119" s="814">
        <v>0.25</v>
      </c>
      <c r="L119" s="117">
        <f t="shared" si="12"/>
        <v>80</v>
      </c>
      <c r="M119" s="120">
        <f t="shared" si="13"/>
        <v>320</v>
      </c>
      <c r="N119" s="325"/>
      <c r="O119" s="799">
        <v>1</v>
      </c>
      <c r="P119" s="815">
        <v>0</v>
      </c>
      <c r="Q119" s="615">
        <f t="shared" si="14"/>
        <v>10</v>
      </c>
      <c r="R119" s="241">
        <f t="shared" si="15"/>
        <v>0</v>
      </c>
      <c r="S119" s="370" cm="1">
        <f t="array" ref="S119">_xlfn.IFS(E119="Air",R119,E119="Sea",M119,E119="Air+Sea",M119+R119)</f>
        <v>320</v>
      </c>
      <c r="T119" s="240"/>
      <c r="U119" s="36"/>
    </row>
    <row r="120" spans="1:21" x14ac:dyDescent="0.25">
      <c r="A120" s="1131"/>
      <c r="B120" s="472"/>
      <c r="C120" s="57" t="s">
        <v>456</v>
      </c>
      <c r="D120" s="102" t="s">
        <v>546</v>
      </c>
      <c r="E120" s="94" t="s">
        <v>542</v>
      </c>
      <c r="F120" s="416"/>
      <c r="G120" s="217">
        <v>10</v>
      </c>
      <c r="H120" s="315"/>
      <c r="I120" s="325"/>
      <c r="J120" s="147">
        <v>8</v>
      </c>
      <c r="K120" s="814">
        <v>0.25</v>
      </c>
      <c r="L120" s="117">
        <f t="shared" si="12"/>
        <v>80</v>
      </c>
      <c r="M120" s="120">
        <f t="shared" si="13"/>
        <v>320</v>
      </c>
      <c r="N120" s="325"/>
      <c r="O120" s="799">
        <v>1</v>
      </c>
      <c r="P120" s="815">
        <v>0</v>
      </c>
      <c r="Q120" s="615">
        <f t="shared" si="14"/>
        <v>10</v>
      </c>
      <c r="R120" s="241">
        <f t="shared" si="15"/>
        <v>0</v>
      </c>
      <c r="S120" s="370" cm="1">
        <f t="array" ref="S120">_xlfn.IFS(E120="Air",R120,E120="Sea",M120,E120="Air+Sea",M120+R120)</f>
        <v>320</v>
      </c>
      <c r="T120" s="240"/>
      <c r="U120" s="36"/>
    </row>
    <row r="121" spans="1:21" x14ac:dyDescent="0.25">
      <c r="A121" s="1131"/>
      <c r="B121" s="716"/>
      <c r="C121" s="58" t="s">
        <v>456</v>
      </c>
      <c r="D121" s="401" t="s">
        <v>466</v>
      </c>
      <c r="E121" s="401"/>
      <c r="F121" s="424"/>
      <c r="G121" s="219"/>
      <c r="H121" s="320"/>
      <c r="I121" s="326"/>
      <c r="J121" s="149"/>
      <c r="K121" s="220">
        <v>0.25</v>
      </c>
      <c r="L121" s="118">
        <f t="shared" si="12"/>
        <v>0</v>
      </c>
      <c r="M121" s="125">
        <f t="shared" si="13"/>
        <v>0</v>
      </c>
      <c r="N121" s="326"/>
      <c r="O121" s="442"/>
      <c r="P121" s="118">
        <v>0</v>
      </c>
      <c r="Q121" s="194">
        <f t="shared" si="14"/>
        <v>0</v>
      </c>
      <c r="R121" s="125">
        <f t="shared" si="15"/>
        <v>0</v>
      </c>
      <c r="S121" s="372" t="e" cm="1">
        <f t="array" ref="S121">_xlfn.IFS(E121="Air",R121,E121="Sea",M121,E121="Air+Sea",M121+R121)</f>
        <v>#N/A</v>
      </c>
      <c r="T121" s="240"/>
      <c r="U121" s="36"/>
    </row>
    <row r="122" spans="1:21" ht="30" x14ac:dyDescent="0.25">
      <c r="A122" s="1131"/>
      <c r="B122" s="472"/>
      <c r="C122" s="57" t="s">
        <v>456</v>
      </c>
      <c r="D122" s="94" t="s">
        <v>467</v>
      </c>
      <c r="E122" s="94" t="s">
        <v>11</v>
      </c>
      <c r="F122" s="416"/>
      <c r="G122" s="217">
        <v>5</v>
      </c>
      <c r="H122" s="315"/>
      <c r="I122" s="325"/>
      <c r="J122" s="147">
        <v>7</v>
      </c>
      <c r="K122" s="814">
        <v>0.25</v>
      </c>
      <c r="L122" s="117">
        <f t="shared" si="12"/>
        <v>35</v>
      </c>
      <c r="M122" s="120">
        <f t="shared" si="13"/>
        <v>140</v>
      </c>
      <c r="N122" s="326"/>
      <c r="O122" s="442"/>
      <c r="P122" s="118">
        <v>0</v>
      </c>
      <c r="Q122" s="194">
        <f t="shared" si="14"/>
        <v>0</v>
      </c>
      <c r="R122" s="125">
        <f t="shared" si="15"/>
        <v>0</v>
      </c>
      <c r="S122" s="370" cm="1">
        <f t="array" ref="S122">_xlfn.IFS(E122="Air",R122,E122="Sea",M122,E122="Air+Sea",M122+R122)</f>
        <v>140</v>
      </c>
      <c r="T122" s="240"/>
      <c r="U122" s="36"/>
    </row>
    <row r="123" spans="1:21" x14ac:dyDescent="0.25">
      <c r="A123" s="1131"/>
      <c r="B123" s="472" t="s">
        <v>468</v>
      </c>
      <c r="C123" s="58" t="s">
        <v>456</v>
      </c>
      <c r="D123" s="401" t="s">
        <v>469</v>
      </c>
      <c r="E123" s="401"/>
      <c r="F123" s="424"/>
      <c r="G123" s="219"/>
      <c r="H123" s="320"/>
      <c r="I123" s="326"/>
      <c r="J123" s="149"/>
      <c r="K123" s="220">
        <v>0.25</v>
      </c>
      <c r="L123" s="118">
        <f t="shared" si="12"/>
        <v>0</v>
      </c>
      <c r="M123" s="125">
        <f t="shared" si="13"/>
        <v>0</v>
      </c>
      <c r="N123" s="326"/>
      <c r="O123" s="442"/>
      <c r="P123" s="118">
        <v>0</v>
      </c>
      <c r="Q123" s="194">
        <f t="shared" si="14"/>
        <v>0</v>
      </c>
      <c r="R123" s="125">
        <f t="shared" si="15"/>
        <v>0</v>
      </c>
      <c r="S123" s="372" t="e" cm="1">
        <f t="array" ref="S123">_xlfn.IFS(E123="Air",R123,E123="Sea",M123,E123="Air+Sea",M123+R123)</f>
        <v>#N/A</v>
      </c>
      <c r="T123" s="240"/>
      <c r="U123" s="36"/>
    </row>
    <row r="124" spans="1:21" ht="30" x14ac:dyDescent="0.25">
      <c r="A124" s="1131"/>
      <c r="B124" s="472"/>
      <c r="C124" s="58" t="s">
        <v>456</v>
      </c>
      <c r="D124" s="401" t="s">
        <v>547</v>
      </c>
      <c r="E124" s="401"/>
      <c r="F124" s="424"/>
      <c r="G124" s="219"/>
      <c r="H124" s="320"/>
      <c r="I124" s="326"/>
      <c r="J124" s="149"/>
      <c r="K124" s="220">
        <v>0.25</v>
      </c>
      <c r="L124" s="118">
        <f t="shared" si="12"/>
        <v>0</v>
      </c>
      <c r="M124" s="125">
        <f t="shared" si="13"/>
        <v>0</v>
      </c>
      <c r="N124" s="326"/>
      <c r="O124" s="442"/>
      <c r="P124" s="118">
        <v>0</v>
      </c>
      <c r="Q124" s="194">
        <f t="shared" si="14"/>
        <v>0</v>
      </c>
      <c r="R124" s="125">
        <f t="shared" si="15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ht="30" x14ac:dyDescent="0.25">
      <c r="A125" s="1131"/>
      <c r="B125" s="472"/>
      <c r="C125" s="58" t="s">
        <v>456</v>
      </c>
      <c r="D125" s="401" t="s">
        <v>548</v>
      </c>
      <c r="E125" s="401"/>
      <c r="F125" s="424"/>
      <c r="G125" s="219"/>
      <c r="H125" s="320"/>
      <c r="I125" s="326"/>
      <c r="J125" s="149"/>
      <c r="K125" s="220">
        <v>0.25</v>
      </c>
      <c r="L125" s="118">
        <f t="shared" si="12"/>
        <v>0</v>
      </c>
      <c r="M125" s="125">
        <f t="shared" si="13"/>
        <v>0</v>
      </c>
      <c r="N125" s="326"/>
      <c r="O125" s="442"/>
      <c r="P125" s="118">
        <v>0</v>
      </c>
      <c r="Q125" s="194">
        <f t="shared" si="14"/>
        <v>0</v>
      </c>
      <c r="R125" s="125">
        <f t="shared" si="15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ht="45" x14ac:dyDescent="0.25">
      <c r="A126" s="1131"/>
      <c r="B126" s="472"/>
      <c r="C126" s="58" t="s">
        <v>456</v>
      </c>
      <c r="D126" s="401" t="s">
        <v>549</v>
      </c>
      <c r="E126" s="401"/>
      <c r="F126" s="424"/>
      <c r="G126" s="219"/>
      <c r="H126" s="320"/>
      <c r="I126" s="326"/>
      <c r="J126" s="149"/>
      <c r="K126" s="220">
        <v>0.25</v>
      </c>
      <c r="L126" s="118">
        <f t="shared" si="12"/>
        <v>0</v>
      </c>
      <c r="M126" s="125">
        <f t="shared" si="13"/>
        <v>0</v>
      </c>
      <c r="N126" s="326"/>
      <c r="O126" s="442"/>
      <c r="P126" s="118">
        <v>0</v>
      </c>
      <c r="Q126" s="194">
        <f t="shared" si="14"/>
        <v>0</v>
      </c>
      <c r="R126" s="125">
        <f t="shared" si="15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x14ac:dyDescent="0.25">
      <c r="A127" s="1131"/>
      <c r="B127" s="472"/>
      <c r="C127" s="57" t="s">
        <v>550</v>
      </c>
      <c r="D127" s="102" t="s">
        <v>551</v>
      </c>
      <c r="E127" s="94" t="s">
        <v>542</v>
      </c>
      <c r="F127" s="416"/>
      <c r="G127" s="217">
        <v>40</v>
      </c>
      <c r="H127" s="315"/>
      <c r="I127" s="325"/>
      <c r="J127" s="147">
        <v>8</v>
      </c>
      <c r="K127" s="814">
        <v>0.25</v>
      </c>
      <c r="L127" s="117">
        <f t="shared" si="12"/>
        <v>320</v>
      </c>
      <c r="M127" s="120">
        <f t="shared" si="13"/>
        <v>1280</v>
      </c>
      <c r="N127" s="325"/>
      <c r="O127" s="799">
        <v>1</v>
      </c>
      <c r="P127" s="815">
        <v>0</v>
      </c>
      <c r="Q127" s="615">
        <f t="shared" si="14"/>
        <v>40</v>
      </c>
      <c r="R127" s="241"/>
      <c r="S127" s="370" cm="1">
        <f t="array" ref="S127">_xlfn.IFS(E127="Air",R127,E127="Sea",M127,E127="Air+Sea",M127+R127)</f>
        <v>1280</v>
      </c>
      <c r="T127" s="240"/>
      <c r="U127" s="36"/>
    </row>
    <row r="128" spans="1:21" ht="25.5" customHeight="1" x14ac:dyDescent="0.25">
      <c r="A128" s="1131"/>
      <c r="B128" s="472" t="s">
        <v>472</v>
      </c>
      <c r="C128" s="57" t="s">
        <v>183</v>
      </c>
      <c r="D128" s="94" t="s">
        <v>243</v>
      </c>
      <c r="E128" s="94" t="s">
        <v>11</v>
      </c>
      <c r="F128" s="416"/>
      <c r="G128" s="217">
        <v>5</v>
      </c>
      <c r="H128" s="315"/>
      <c r="I128" s="325"/>
      <c r="J128" s="147">
        <v>7</v>
      </c>
      <c r="K128" s="814">
        <v>0.25</v>
      </c>
      <c r="L128" s="117">
        <f t="shared" si="12"/>
        <v>35</v>
      </c>
      <c r="M128" s="120">
        <f t="shared" si="13"/>
        <v>140</v>
      </c>
      <c r="N128" s="326"/>
      <c r="O128" s="442"/>
      <c r="P128" s="118">
        <v>0</v>
      </c>
      <c r="Q128" s="194">
        <f t="shared" si="14"/>
        <v>0</v>
      </c>
      <c r="R128" s="125">
        <f t="shared" ref="R128:R140" si="16">IFERROR(IF(OR(E128="Air",E128="Air+Sea"),IF(C128="APLL BK",G128*IF(N128="",1,N128),Q128/P128*IF(N128="",1,N128)),0),0)</f>
        <v>0</v>
      </c>
      <c r="S128" s="370" cm="1">
        <f t="array" ref="S128">_xlfn.IFS(E128="Air",R128,E128="Sea",M128,E128="Air+Sea",M128+R128)</f>
        <v>140</v>
      </c>
      <c r="T128" s="240"/>
      <c r="U128" s="36"/>
    </row>
    <row r="129" spans="1:21" x14ac:dyDescent="0.25">
      <c r="A129" s="1131"/>
      <c r="B129" s="472"/>
      <c r="C129" s="57" t="s">
        <v>183</v>
      </c>
      <c r="D129" s="94" t="s">
        <v>473</v>
      </c>
      <c r="E129" s="94" t="s">
        <v>11</v>
      </c>
      <c r="F129" s="416"/>
      <c r="G129" s="217">
        <v>25</v>
      </c>
      <c r="H129" s="315"/>
      <c r="I129" s="325"/>
      <c r="J129" s="147">
        <v>7</v>
      </c>
      <c r="K129" s="814">
        <v>0.25</v>
      </c>
      <c r="L129" s="117">
        <f t="shared" si="12"/>
        <v>175</v>
      </c>
      <c r="M129" s="120">
        <f t="shared" si="13"/>
        <v>700</v>
      </c>
      <c r="N129" s="326"/>
      <c r="O129" s="442"/>
      <c r="P129" s="118">
        <v>0</v>
      </c>
      <c r="Q129" s="194">
        <f t="shared" si="14"/>
        <v>0</v>
      </c>
      <c r="R129" s="125">
        <f t="shared" si="16"/>
        <v>0</v>
      </c>
      <c r="S129" s="370" cm="1">
        <f t="array" ref="S129">_xlfn.IFS(E129="Air",R129,E129="Sea",M129,E129="Air+Sea",M129+R129)</f>
        <v>700</v>
      </c>
      <c r="T129" s="240"/>
      <c r="U129" s="36"/>
    </row>
    <row r="130" spans="1:21" ht="30" x14ac:dyDescent="0.25">
      <c r="A130" s="1131"/>
      <c r="B130" s="472"/>
      <c r="C130" s="57" t="s">
        <v>183</v>
      </c>
      <c r="D130" s="94" t="s">
        <v>474</v>
      </c>
      <c r="E130" s="94" t="s">
        <v>11</v>
      </c>
      <c r="F130" s="416"/>
      <c r="G130" s="217">
        <v>20</v>
      </c>
      <c r="H130" s="315"/>
      <c r="I130" s="325"/>
      <c r="J130" s="147">
        <v>7</v>
      </c>
      <c r="K130" s="814">
        <v>0.25</v>
      </c>
      <c r="L130" s="117">
        <f t="shared" si="12"/>
        <v>140</v>
      </c>
      <c r="M130" s="120">
        <f t="shared" si="13"/>
        <v>560</v>
      </c>
      <c r="N130" s="326"/>
      <c r="O130" s="442"/>
      <c r="P130" s="118">
        <v>0</v>
      </c>
      <c r="Q130" s="194">
        <f t="shared" si="14"/>
        <v>0</v>
      </c>
      <c r="R130" s="125">
        <f t="shared" si="16"/>
        <v>0</v>
      </c>
      <c r="S130" s="370" cm="1">
        <f t="array" ref="S130">_xlfn.IFS(E130="Air",R130,E130="Sea",M130,E130="Air+Sea",M130+R130)</f>
        <v>560</v>
      </c>
      <c r="T130" s="240"/>
      <c r="U130" s="36"/>
    </row>
    <row r="131" spans="1:21" ht="30" x14ac:dyDescent="0.25">
      <c r="A131" s="1131"/>
      <c r="B131" s="472" t="s">
        <v>552</v>
      </c>
      <c r="C131" s="58" t="s">
        <v>183</v>
      </c>
      <c r="D131" s="401" t="s">
        <v>553</v>
      </c>
      <c r="E131" s="401"/>
      <c r="F131" s="424"/>
      <c r="G131" s="219"/>
      <c r="H131" s="320"/>
      <c r="I131" s="326"/>
      <c r="J131" s="149"/>
      <c r="K131" s="220">
        <v>0.25</v>
      </c>
      <c r="L131" s="118">
        <f t="shared" si="12"/>
        <v>0</v>
      </c>
      <c r="M131" s="125">
        <f t="shared" si="13"/>
        <v>0</v>
      </c>
      <c r="N131" s="326"/>
      <c r="O131" s="442"/>
      <c r="P131" s="118">
        <v>0</v>
      </c>
      <c r="Q131" s="194">
        <f t="shared" si="14"/>
        <v>0</v>
      </c>
      <c r="R131" s="125">
        <f t="shared" si="16"/>
        <v>0</v>
      </c>
      <c r="S131" s="372" t="e" cm="1">
        <f t="array" ref="S131">_xlfn.IFS(E131="Air",R131,E131="Sea",M131,E131="Air+Sea",M131+R131)</f>
        <v>#N/A</v>
      </c>
      <c r="T131" s="240"/>
      <c r="U131" s="36"/>
    </row>
    <row r="132" spans="1:21" x14ac:dyDescent="0.25">
      <c r="A132" s="1131"/>
      <c r="B132" s="472"/>
      <c r="C132" s="58" t="s">
        <v>183</v>
      </c>
      <c r="D132" s="401" t="s">
        <v>554</v>
      </c>
      <c r="E132" s="401"/>
      <c r="F132" s="424"/>
      <c r="G132" s="219"/>
      <c r="H132" s="320"/>
      <c r="I132" s="326"/>
      <c r="J132" s="149"/>
      <c r="K132" s="220">
        <v>0.25</v>
      </c>
      <c r="L132" s="118">
        <f t="shared" si="12"/>
        <v>0</v>
      </c>
      <c r="M132" s="125">
        <f t="shared" si="13"/>
        <v>0</v>
      </c>
      <c r="N132" s="326"/>
      <c r="O132" s="442"/>
      <c r="P132" s="118">
        <v>0</v>
      </c>
      <c r="Q132" s="194">
        <f t="shared" si="14"/>
        <v>0</v>
      </c>
      <c r="R132" s="125">
        <f t="shared" si="16"/>
        <v>0</v>
      </c>
      <c r="S132" s="372" t="e" cm="1">
        <f t="array" ref="S132">_xlfn.IFS(E132="Air",R132,E132="Sea",M132,E132="Air+Sea",M132+R132)</f>
        <v>#N/A</v>
      </c>
      <c r="T132" s="240"/>
      <c r="U132" s="36"/>
    </row>
    <row r="133" spans="1:21" x14ac:dyDescent="0.25">
      <c r="A133" s="1131"/>
      <c r="B133" s="472"/>
      <c r="C133" s="57" t="s">
        <v>183</v>
      </c>
      <c r="D133" s="102" t="s">
        <v>623</v>
      </c>
      <c r="E133" s="94" t="s">
        <v>542</v>
      </c>
      <c r="F133" s="57"/>
      <c r="G133" s="217">
        <v>30</v>
      </c>
      <c r="H133" s="315"/>
      <c r="I133" s="325"/>
      <c r="J133" s="147">
        <v>7</v>
      </c>
      <c r="K133" s="814">
        <v>0.25</v>
      </c>
      <c r="L133" s="117">
        <f t="shared" si="12"/>
        <v>210</v>
      </c>
      <c r="M133" s="120">
        <f t="shared" si="13"/>
        <v>840</v>
      </c>
      <c r="N133" s="325"/>
      <c r="O133" s="799">
        <v>1</v>
      </c>
      <c r="P133" s="815">
        <v>0</v>
      </c>
      <c r="Q133" s="615">
        <f t="shared" si="14"/>
        <v>30</v>
      </c>
      <c r="R133" s="241">
        <f t="shared" si="16"/>
        <v>0</v>
      </c>
      <c r="S133" s="370" cm="1">
        <f t="array" ref="S133">_xlfn.IFS(E133="Air",R133,E133="Sea",M133,E133="Air+Sea",M133+R133)</f>
        <v>840</v>
      </c>
      <c r="T133" s="240"/>
      <c r="U133" s="36"/>
    </row>
    <row r="134" spans="1:21" ht="30" x14ac:dyDescent="0.25">
      <c r="A134" s="1131"/>
      <c r="B134" s="472"/>
      <c r="C134" s="57" t="s">
        <v>183</v>
      </c>
      <c r="D134" s="94" t="s">
        <v>477</v>
      </c>
      <c r="E134" s="94" t="s">
        <v>11</v>
      </c>
      <c r="F134" s="416">
        <v>60</v>
      </c>
      <c r="G134" s="217">
        <v>60</v>
      </c>
      <c r="H134" s="315"/>
      <c r="I134" s="325"/>
      <c r="J134" s="147">
        <v>7</v>
      </c>
      <c r="K134" s="814">
        <v>0.25</v>
      </c>
      <c r="L134" s="117">
        <f t="shared" si="12"/>
        <v>420</v>
      </c>
      <c r="M134" s="120">
        <f t="shared" si="13"/>
        <v>1680</v>
      </c>
      <c r="N134" s="326"/>
      <c r="O134" s="442"/>
      <c r="P134" s="118">
        <v>0</v>
      </c>
      <c r="Q134" s="194">
        <f t="shared" si="14"/>
        <v>0</v>
      </c>
      <c r="R134" s="125">
        <f t="shared" si="16"/>
        <v>0</v>
      </c>
      <c r="S134" s="370" cm="1">
        <f t="array" ref="S134">_xlfn.IFS(E134="Air",R134,E134="Sea",M134,E134="Air+Sea",M134+R134)</f>
        <v>1680</v>
      </c>
      <c r="T134" s="240"/>
      <c r="U134" s="36"/>
    </row>
    <row r="135" spans="1:21" ht="30" x14ac:dyDescent="0.25">
      <c r="A135" s="1131"/>
      <c r="B135" s="716" t="s">
        <v>478</v>
      </c>
      <c r="C135" s="58" t="s">
        <v>479</v>
      </c>
      <c r="D135" s="401" t="s">
        <v>480</v>
      </c>
      <c r="E135" s="401"/>
      <c r="F135" s="424"/>
      <c r="G135" s="219"/>
      <c r="H135" s="320"/>
      <c r="I135" s="326"/>
      <c r="J135" s="149"/>
      <c r="K135" s="220">
        <v>0.25</v>
      </c>
      <c r="L135" s="118">
        <f t="shared" si="12"/>
        <v>0</v>
      </c>
      <c r="M135" s="125">
        <f t="shared" si="13"/>
        <v>0</v>
      </c>
      <c r="N135" s="326"/>
      <c r="O135" s="442"/>
      <c r="P135" s="118">
        <v>0</v>
      </c>
      <c r="Q135" s="194">
        <f t="shared" si="14"/>
        <v>0</v>
      </c>
      <c r="R135" s="125">
        <f t="shared" si="16"/>
        <v>0</v>
      </c>
      <c r="S135" s="372" t="e" cm="1">
        <f t="array" ref="S135">_xlfn.IFS(E135="Air",R135,E135="Sea",M135,E135="Air+Sea",M135+R135)</f>
        <v>#N/A</v>
      </c>
      <c r="T135" s="240"/>
      <c r="U135" s="36"/>
    </row>
    <row r="136" spans="1:21" x14ac:dyDescent="0.25">
      <c r="A136" s="1131"/>
      <c r="B136" s="716"/>
      <c r="C136" s="58" t="s">
        <v>479</v>
      </c>
      <c r="D136" s="401" t="s">
        <v>481</v>
      </c>
      <c r="E136" s="401"/>
      <c r="F136" s="424"/>
      <c r="G136" s="219"/>
      <c r="H136" s="320"/>
      <c r="I136" s="326"/>
      <c r="J136" s="149"/>
      <c r="K136" s="220">
        <v>0.25</v>
      </c>
      <c r="L136" s="118">
        <f t="shared" si="12"/>
        <v>0</v>
      </c>
      <c r="M136" s="125">
        <f t="shared" si="13"/>
        <v>0</v>
      </c>
      <c r="N136" s="326"/>
      <c r="O136" s="442"/>
      <c r="P136" s="118">
        <v>0</v>
      </c>
      <c r="Q136" s="194">
        <f t="shared" si="14"/>
        <v>0</v>
      </c>
      <c r="R136" s="125">
        <f t="shared" si="16"/>
        <v>0</v>
      </c>
      <c r="S136" s="372" t="e" cm="1">
        <f t="array" ref="S136">_xlfn.IFS(E136="Air",R136,E136="Sea",M136,E136="Air+Sea",M136+R136)</f>
        <v>#N/A</v>
      </c>
      <c r="T136" s="240"/>
      <c r="U136" s="36"/>
    </row>
    <row r="137" spans="1:21" x14ac:dyDescent="0.25">
      <c r="A137" s="1131"/>
      <c r="B137" s="716"/>
      <c r="C137" s="58" t="s">
        <v>479</v>
      </c>
      <c r="D137" s="401" t="s">
        <v>482</v>
      </c>
      <c r="E137" s="401"/>
      <c r="F137" s="424"/>
      <c r="G137" s="219"/>
      <c r="H137" s="320"/>
      <c r="I137" s="326"/>
      <c r="J137" s="149"/>
      <c r="K137" s="220">
        <v>0.25</v>
      </c>
      <c r="L137" s="118">
        <f t="shared" si="12"/>
        <v>0</v>
      </c>
      <c r="M137" s="125">
        <f t="shared" si="13"/>
        <v>0</v>
      </c>
      <c r="N137" s="326"/>
      <c r="O137" s="442"/>
      <c r="P137" s="118">
        <v>0</v>
      </c>
      <c r="Q137" s="194">
        <f t="shared" si="14"/>
        <v>0</v>
      </c>
      <c r="R137" s="125">
        <f t="shared" si="16"/>
        <v>0</v>
      </c>
      <c r="S137" s="372" t="e" cm="1">
        <f t="array" ref="S137">_xlfn.IFS(E137="Air",R137,E137="Sea",M137,E137="Air+Sea",M137+R137)</f>
        <v>#N/A</v>
      </c>
      <c r="T137" s="240"/>
      <c r="U137" s="36"/>
    </row>
    <row r="138" spans="1:21" x14ac:dyDescent="0.25">
      <c r="A138" s="1131"/>
      <c r="B138" s="716"/>
      <c r="C138" s="58" t="s">
        <v>479</v>
      </c>
      <c r="D138" s="401" t="s">
        <v>483</v>
      </c>
      <c r="E138" s="401"/>
      <c r="F138" s="424"/>
      <c r="G138" s="219"/>
      <c r="H138" s="320"/>
      <c r="I138" s="326"/>
      <c r="J138" s="149"/>
      <c r="K138" s="220">
        <v>0.25</v>
      </c>
      <c r="L138" s="118">
        <f t="shared" si="12"/>
        <v>0</v>
      </c>
      <c r="M138" s="125">
        <f t="shared" si="13"/>
        <v>0</v>
      </c>
      <c r="N138" s="326"/>
      <c r="O138" s="442"/>
      <c r="P138" s="118">
        <v>0</v>
      </c>
      <c r="Q138" s="194">
        <f t="shared" si="14"/>
        <v>0</v>
      </c>
      <c r="R138" s="125">
        <f t="shared" si="16"/>
        <v>0</v>
      </c>
      <c r="S138" s="372" t="e" cm="1">
        <f t="array" ref="S138">_xlfn.IFS(E138="Air",R138,E138="Sea",M138,E138="Air+Sea",M138+R138)</f>
        <v>#N/A</v>
      </c>
      <c r="T138" s="240"/>
      <c r="U138" s="36"/>
    </row>
    <row r="139" spans="1:21" x14ac:dyDescent="0.25">
      <c r="A139" s="1131"/>
      <c r="B139" s="716"/>
      <c r="C139" s="58" t="s">
        <v>479</v>
      </c>
      <c r="D139" s="401" t="s">
        <v>484</v>
      </c>
      <c r="E139" s="401"/>
      <c r="F139" s="424"/>
      <c r="G139" s="219"/>
      <c r="H139" s="320"/>
      <c r="I139" s="326"/>
      <c r="J139" s="149"/>
      <c r="K139" s="220">
        <v>0.25</v>
      </c>
      <c r="L139" s="118">
        <f t="shared" si="12"/>
        <v>0</v>
      </c>
      <c r="M139" s="125">
        <f t="shared" si="13"/>
        <v>0</v>
      </c>
      <c r="N139" s="326"/>
      <c r="O139" s="442"/>
      <c r="P139" s="118">
        <v>0</v>
      </c>
      <c r="Q139" s="194">
        <f t="shared" si="14"/>
        <v>0</v>
      </c>
      <c r="R139" s="125">
        <f t="shared" si="16"/>
        <v>0</v>
      </c>
      <c r="S139" s="372" t="e" cm="1">
        <f t="array" ref="S139">_xlfn.IFS(E139="Air",R139,E139="Sea",M139,E139="Air+Sea",M139+R139)</f>
        <v>#N/A</v>
      </c>
      <c r="T139" s="240"/>
      <c r="U139" s="36"/>
    </row>
    <row r="140" spans="1:21" ht="30.75" thickBot="1" x14ac:dyDescent="0.3">
      <c r="A140" s="1132"/>
      <c r="B140" s="816"/>
      <c r="C140" s="196" t="s">
        <v>479</v>
      </c>
      <c r="D140" s="593" t="s">
        <v>485</v>
      </c>
      <c r="E140" s="593"/>
      <c r="F140" s="425"/>
      <c r="G140" s="221"/>
      <c r="H140" s="332"/>
      <c r="I140" s="426"/>
      <c r="J140" s="199"/>
      <c r="K140" s="222">
        <v>0.25</v>
      </c>
      <c r="L140" s="200">
        <f t="shared" si="12"/>
        <v>0</v>
      </c>
      <c r="M140" s="201">
        <f t="shared" si="13"/>
        <v>0</v>
      </c>
      <c r="N140" s="426"/>
      <c r="O140" s="496"/>
      <c r="P140" s="200">
        <v>0</v>
      </c>
      <c r="Q140" s="339">
        <f t="shared" si="14"/>
        <v>0</v>
      </c>
      <c r="R140" s="201">
        <f t="shared" si="16"/>
        <v>0</v>
      </c>
      <c r="S140" s="432" t="e" cm="1">
        <f t="array" ref="S140">_xlfn.IFS(E140="Air",R140,E140="Sea",M140,E140="Air+Sea",M140+R140)</f>
        <v>#N/A</v>
      </c>
      <c r="T140" s="240"/>
      <c r="U140" s="36"/>
    </row>
    <row r="141" spans="1:21" ht="18.75" customHeight="1" x14ac:dyDescent="0.25">
      <c r="A141" s="483"/>
      <c r="B141" s="484"/>
      <c r="C141" s="484"/>
      <c r="D141" s="484"/>
      <c r="E141" s="484"/>
      <c r="F141" s="484"/>
      <c r="H141" s="484"/>
      <c r="I141" s="485"/>
      <c r="K141" s="867"/>
      <c r="L141" s="867"/>
      <c r="M141" s="168"/>
      <c r="N141" s="486"/>
      <c r="O141" s="232"/>
      <c r="P141" s="881"/>
      <c r="Q141" s="169"/>
      <c r="R141" s="169"/>
      <c r="S141" s="170"/>
      <c r="T141" s="240"/>
      <c r="U141" s="484"/>
    </row>
    <row r="142" spans="1:21" ht="18.75" customHeight="1" thickBot="1" x14ac:dyDescent="0.3">
      <c r="A142" s="487"/>
      <c r="B142" s="484"/>
      <c r="C142" s="484"/>
      <c r="D142" s="484"/>
      <c r="E142" s="484"/>
      <c r="F142" s="484"/>
      <c r="H142" s="484"/>
      <c r="I142" s="485"/>
      <c r="K142" s="867"/>
      <c r="L142" s="867"/>
      <c r="M142" s="168"/>
      <c r="N142" s="485"/>
      <c r="O142" s="231"/>
      <c r="P142" s="867"/>
      <c r="Q142" s="168"/>
      <c r="R142" s="168"/>
      <c r="S142" s="171"/>
      <c r="T142" s="240"/>
      <c r="U142" s="484"/>
    </row>
    <row r="143" spans="1:21" ht="36.75" customHeight="1" x14ac:dyDescent="0.25">
      <c r="A143" s="310"/>
      <c r="I143" s="160"/>
      <c r="J143" s="66" t="s">
        <v>486</v>
      </c>
      <c r="K143" s="243">
        <f>IF([2]Booking_SGN!$B$2="SGN",INDEX([2]!volume,MATCH($I$11,[2]!customer,0),MATCH([2]Booking_SGN!$C$3,[2]!week,0)),0)</f>
        <v>0</v>
      </c>
      <c r="L143" s="243">
        <f>SUM(L97:L142)</f>
        <v>7400</v>
      </c>
      <c r="M143" s="243">
        <f>SUM(M97:M142)</f>
        <v>29600</v>
      </c>
      <c r="N143" s="160"/>
      <c r="O143" s="66" t="s">
        <v>486</v>
      </c>
      <c r="P143" s="882">
        <f>IF([2]Booking_SGN!$B$2="SGN",INDEX([2]!volume,MATCH($N$11,[2]!customer,0),MATCH([2]Booking_SGN!$C$3,[2]!week,0)),0)</f>
        <v>0</v>
      </c>
      <c r="Q143" s="882">
        <f>SUM(Q97:Q142)</f>
        <v>100</v>
      </c>
      <c r="R143" s="883">
        <f>SUM(R97:R142)</f>
        <v>0</v>
      </c>
      <c r="S143" s="884">
        <f t="shared" ref="S143:S148" si="17">R143+M143</f>
        <v>29600</v>
      </c>
      <c r="T143" s="246"/>
    </row>
    <row r="144" spans="1:21" ht="15.75" thickBot="1" x14ac:dyDescent="0.3">
      <c r="B144" s="311"/>
      <c r="I144" s="160"/>
      <c r="J144" s="67" t="s">
        <v>435</v>
      </c>
      <c r="K144" s="72"/>
      <c r="L144" s="72"/>
      <c r="M144" s="256">
        <f>M143*K143/40/3600</f>
        <v>0</v>
      </c>
      <c r="N144" s="160"/>
      <c r="O144" s="67" t="s">
        <v>435</v>
      </c>
      <c r="P144" s="885">
        <f>IF([2]Booking_SGN!$B$2="SGN",INDEX([2]!volume,MATCH($N$11,[2]!customer,0),MATCH([2]Booking_SGN!$C$3,[2]!week,0)),0)</f>
        <v>0</v>
      </c>
      <c r="Q144" s="885"/>
      <c r="R144" s="886">
        <f>R143*P143/40/3600</f>
        <v>0</v>
      </c>
      <c r="S144" s="887">
        <f t="shared" si="17"/>
        <v>0</v>
      </c>
      <c r="T144" s="255"/>
    </row>
    <row r="145" spans="2:20" x14ac:dyDescent="0.25">
      <c r="B145" s="311"/>
      <c r="I145" s="160"/>
      <c r="J145" s="69"/>
      <c r="N145" s="160"/>
      <c r="O145" s="69"/>
      <c r="R145" s="172"/>
      <c r="S145" s="172"/>
    </row>
    <row r="146" spans="2:20" ht="15.75" thickBot="1" x14ac:dyDescent="0.3">
      <c r="B146" s="311"/>
      <c r="I146" s="160"/>
      <c r="J146" s="69"/>
      <c r="N146" s="160"/>
      <c r="O146" s="69"/>
      <c r="R146" s="172"/>
      <c r="S146" s="172"/>
    </row>
    <row r="147" spans="2:20" ht="29.1" customHeight="1" x14ac:dyDescent="0.25">
      <c r="B147" s="311"/>
      <c r="I147" s="160"/>
      <c r="J147" s="66" t="s">
        <v>487</v>
      </c>
      <c r="K147" s="243">
        <f>IF([2]Booking_SGN!$B$2="SGN",INDEX([2]!volume,MATCH($I$11,[2]!customer,0),MATCH([2]Booking_SGN!$C$3,[2]!week,0)),0)</f>
        <v>0</v>
      </c>
      <c r="L147" s="243">
        <f>L143+L94</f>
        <v>11395</v>
      </c>
      <c r="M147" s="243">
        <f>M143+M94</f>
        <v>44089</v>
      </c>
      <c r="N147" s="160"/>
      <c r="O147" s="66" t="s">
        <v>487</v>
      </c>
      <c r="P147" s="243">
        <f>IF([2]Booking_SGN!$B$2="SGN",INDEX([2]!volume,MATCH($N$11,[2]!customer,0),MATCH([2]Booking_SGN!$C$3,[2]!week,0)),0)</f>
        <v>0</v>
      </c>
      <c r="Q147" s="243">
        <f>Q143+Q94</f>
        <v>415</v>
      </c>
      <c r="R147" s="244">
        <f>R143+R94</f>
        <v>0</v>
      </c>
      <c r="S147" s="884">
        <f t="shared" si="17"/>
        <v>44089</v>
      </c>
      <c r="T147" s="257"/>
    </row>
    <row r="148" spans="2:20" ht="45.95" customHeight="1" thickBot="1" x14ac:dyDescent="0.3">
      <c r="B148" s="311"/>
      <c r="I148" s="160"/>
      <c r="J148" s="67" t="s">
        <v>488</v>
      </c>
      <c r="K148" s="72"/>
      <c r="L148" s="72"/>
      <c r="M148" s="256">
        <f>M144+M95</f>
        <v>0</v>
      </c>
      <c r="N148" s="160"/>
      <c r="O148" s="67" t="s">
        <v>488</v>
      </c>
      <c r="P148" s="72"/>
      <c r="Q148" s="72"/>
      <c r="R148" s="254">
        <f>R144+R95</f>
        <v>0</v>
      </c>
      <c r="S148" s="887">
        <f t="shared" si="17"/>
        <v>0</v>
      </c>
      <c r="T148" s="255"/>
    </row>
    <row r="149" spans="2:20" ht="15.75" thickBot="1" x14ac:dyDescent="0.3">
      <c r="I149" s="160"/>
      <c r="J149" s="69"/>
      <c r="N149" s="160"/>
      <c r="O149" s="69"/>
      <c r="R149" s="172"/>
      <c r="S149" s="172"/>
    </row>
    <row r="150" spans="2:20" x14ac:dyDescent="0.25">
      <c r="I150" s="160"/>
      <c r="J150" s="70" t="s">
        <v>489</v>
      </c>
      <c r="K150" s="872"/>
      <c r="L150" s="873"/>
      <c r="M150" s="873"/>
      <c r="N150" s="160"/>
      <c r="O150" s="70" t="s">
        <v>489</v>
      </c>
      <c r="P150" s="872"/>
      <c r="Q150" s="873"/>
      <c r="R150" s="888"/>
      <c r="S150" s="172"/>
    </row>
    <row r="151" spans="2:20" ht="30.75" thickBot="1" x14ac:dyDescent="0.3">
      <c r="I151" s="160"/>
      <c r="J151" s="71" t="s">
        <v>490</v>
      </c>
      <c r="K151" s="874"/>
      <c r="L151" s="875"/>
      <c r="M151" s="875"/>
      <c r="N151" s="160"/>
      <c r="O151" s="71" t="s">
        <v>490</v>
      </c>
      <c r="P151" s="874"/>
      <c r="Q151" s="875"/>
      <c r="R151" s="889"/>
      <c r="S151" s="165"/>
    </row>
    <row r="152" spans="2:20" ht="15.75" thickBot="1" x14ac:dyDescent="0.3">
      <c r="B152" s="128"/>
      <c r="C152" s="128"/>
      <c r="D152" s="128"/>
      <c r="I152" s="162"/>
      <c r="J152" s="145"/>
      <c r="K152" s="72"/>
      <c r="L152" s="72"/>
      <c r="M152" s="72"/>
      <c r="N152" s="162"/>
      <c r="O152" s="145"/>
      <c r="P152" s="72"/>
      <c r="Q152" s="72"/>
      <c r="R152" s="165"/>
      <c r="S152" s="890"/>
    </row>
  </sheetData>
  <sheetProtection algorithmName="SHA-512" hashValue="+Kz9AUMqXwrKPLhmCyUKseNfjQt1UHTnxKf+/JobrlGNHa3jU8t24o2TUM0Wg3PSVuAyIheNkwx7pVtLseRtSw==" saltValue="uTN4ogsKbvqoROyG0Hgt2Q==" spinCount="100000" sheet="1" objects="1" scenarios="1" insertRows="0" sort="0" autoFilter="0"/>
  <autoFilter ref="A12:W92" xr:uid="{AFDC1CDB-F735-41D6-A7DF-454654441A16}"/>
  <mergeCells count="19">
    <mergeCell ref="A10:S10"/>
    <mergeCell ref="I11:M11"/>
    <mergeCell ref="N11:R11"/>
    <mergeCell ref="B21:B22"/>
    <mergeCell ref="B28:B29"/>
    <mergeCell ref="A13:A19"/>
    <mergeCell ref="A73:A76"/>
    <mergeCell ref="B74:B75"/>
    <mergeCell ref="A97:A140"/>
    <mergeCell ref="B39:B40"/>
    <mergeCell ref="B42:B43"/>
    <mergeCell ref="B46:B47"/>
    <mergeCell ref="B57:B58"/>
    <mergeCell ref="B64:B65"/>
    <mergeCell ref="B68:B70"/>
    <mergeCell ref="A20:A47"/>
    <mergeCell ref="A48:A72"/>
    <mergeCell ref="A77:A92"/>
    <mergeCell ref="B35:B36"/>
  </mergeCells>
  <conditionalFormatting sqref="I13:I36 I39:I43 I46:I59">
    <cfRule type="notContainsBlanks" dxfId="13" priority="11">
      <formula>LEN(TRIM(I13))&gt;0</formula>
    </cfRule>
  </conditionalFormatting>
  <conditionalFormatting sqref="N13:N142 I63:I142">
    <cfRule type="notContainsBlanks" dxfId="12" priority="1">
      <formula>LEN(TRIM(I13))&gt;0</formula>
    </cfRule>
  </conditionalFormatting>
  <dataValidations disablePrompts="1" count="4">
    <dataValidation type="list" allowBlank="1" showInputMessage="1" showErrorMessage="1" sqref="C149 C153:C1048576 C11 C142:C143" xr:uid="{F19DEFD3-BFAA-4270-B836-A77657DAF9D3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5:C148 B5:B8" xr:uid="{17FDE169-4A6E-4CEF-B43A-70FCB402362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5:F149 E71:E1048576 E11:E14 E16:E67 D5:E8" xr:uid="{59912B47-5622-4AE2-ABD9-17B4719766DF}">
      <formula1>"Air,Sea,Air+Sea"</formula1>
    </dataValidation>
    <dataValidation type="list" allowBlank="1" showInputMessage="1" showErrorMessage="1" sqref="C12:C14 C16:C24 C28:C67 C71:C141" xr:uid="{311023A4-3B7A-4F03-9702-85A42F0215F8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4DD1-A969-4B87-8FF9-350D44E2B653}">
  <sheetPr codeName="Sheet26">
    <tabColor rgb="FF92D050"/>
  </sheetPr>
  <dimension ref="A1:U158"/>
  <sheetViews>
    <sheetView showGridLines="0" topLeftCell="A77" zoomScale="55" zoomScaleNormal="55" workbookViewId="0">
      <selection activeCell="P103" sqref="P103:P146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5.71093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10.7109375" style="195" customWidth="1"/>
    <col min="15" max="15" width="10.7109375" style="151" customWidth="1"/>
    <col min="16" max="18" width="10.710937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30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DSAQSP - Sea</v>
      </c>
      <c r="J11" s="1067"/>
      <c r="K11" s="1067"/>
      <c r="L11" s="1067"/>
      <c r="M11" s="1068"/>
      <c r="N11" s="1066" t="str">
        <f>_xlfn.CONCAT($A$10," ","-"," ","Air")</f>
        <v>DSAQSP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1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390" t="s">
        <v>370</v>
      </c>
      <c r="C14" s="92" t="s">
        <v>153</v>
      </c>
      <c r="D14" s="92" t="s">
        <v>740</v>
      </c>
      <c r="E14" s="92" t="s">
        <v>11</v>
      </c>
      <c r="F14" s="92"/>
      <c r="G14" s="93">
        <v>60</v>
      </c>
      <c r="H14" s="506"/>
      <c r="I14" s="622"/>
      <c r="J14" s="116">
        <v>1</v>
      </c>
      <c r="K14" s="117">
        <v>1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131"/>
      <c r="B15" s="390" t="s">
        <v>697</v>
      </c>
      <c r="C15" s="92" t="s">
        <v>183</v>
      </c>
      <c r="D15" s="92" t="s">
        <v>698</v>
      </c>
      <c r="E15" s="92" t="s">
        <v>11</v>
      </c>
      <c r="F15" s="92"/>
      <c r="G15" s="93">
        <v>70</v>
      </c>
      <c r="H15" s="506"/>
      <c r="I15" s="622"/>
      <c r="J15" s="116">
        <v>1</v>
      </c>
      <c r="K15" s="117">
        <v>1</v>
      </c>
      <c r="L15" s="117">
        <f t="shared" si="3"/>
        <v>70</v>
      </c>
      <c r="M15" s="120">
        <f t="shared" si="4"/>
        <v>70</v>
      </c>
      <c r="N15" s="186"/>
      <c r="O15" s="442"/>
      <c r="P15" s="118">
        <v>0</v>
      </c>
      <c r="Q15" s="118">
        <f t="shared" si="5"/>
        <v>0</v>
      </c>
      <c r="R15" s="125">
        <f t="shared" si="6"/>
        <v>0</v>
      </c>
      <c r="S15" s="370" cm="1">
        <f t="array" ref="S15">_xlfn.IFS(E15="Air",R15,E15="Sea",M15,E15="Air+Sea",M15+R15)</f>
        <v>70</v>
      </c>
      <c r="T15" s="240"/>
    </row>
    <row r="16" spans="1:21" x14ac:dyDescent="0.25">
      <c r="A16" s="1131"/>
      <c r="B16" s="394"/>
      <c r="C16" s="97" t="s">
        <v>153</v>
      </c>
      <c r="D16" s="97" t="s">
        <v>741</v>
      </c>
      <c r="E16" s="97" t="s">
        <v>11</v>
      </c>
      <c r="F16" s="97"/>
      <c r="G16" s="98">
        <v>120</v>
      </c>
      <c r="H16" s="516"/>
      <c r="I16" s="623"/>
      <c r="J16" s="65">
        <v>1</v>
      </c>
      <c r="K16" s="121">
        <v>1</v>
      </c>
      <c r="L16" s="121">
        <f t="shared" si="3"/>
        <v>120</v>
      </c>
      <c r="M16" s="122">
        <f t="shared" si="4"/>
        <v>120</v>
      </c>
      <c r="N16" s="186"/>
      <c r="O16" s="442"/>
      <c r="P16" s="118">
        <v>0</v>
      </c>
      <c r="Q16" s="118">
        <f t="shared" si="5"/>
        <v>120</v>
      </c>
      <c r="R16" s="125">
        <f t="shared" si="6"/>
        <v>0</v>
      </c>
      <c r="S16" s="371" cm="1">
        <f t="array" ref="S16">_xlfn.IFS(E16="Air",R16,E16="Sea",M16,E16="Air+Sea",M16+R16)</f>
        <v>120</v>
      </c>
      <c r="T16" s="240"/>
    </row>
    <row r="17" spans="1:20" x14ac:dyDescent="0.25">
      <c r="A17" s="1131"/>
      <c r="B17" s="399"/>
      <c r="C17" s="99" t="s">
        <v>153</v>
      </c>
      <c r="D17" s="99" t="s">
        <v>373</v>
      </c>
      <c r="E17" s="99"/>
      <c r="F17" s="99"/>
      <c r="G17" s="100"/>
      <c r="H17" s="509"/>
      <c r="I17" s="186"/>
      <c r="J17" s="124"/>
      <c r="K17" s="118">
        <v>1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131"/>
      <c r="B18" s="399"/>
      <c r="C18" s="99" t="s">
        <v>311</v>
      </c>
      <c r="D18" s="99" t="s">
        <v>374</v>
      </c>
      <c r="E18" s="99"/>
      <c r="F18" s="99"/>
      <c r="G18" s="100"/>
      <c r="H18" s="509"/>
      <c r="I18" s="186"/>
      <c r="J18" s="124"/>
      <c r="K18" s="118">
        <v>1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15.75" thickBot="1" x14ac:dyDescent="0.3">
      <c r="A19" s="1132"/>
      <c r="B19" s="399"/>
      <c r="C19" s="99" t="s">
        <v>311</v>
      </c>
      <c r="D19" s="99" t="s">
        <v>375</v>
      </c>
      <c r="E19" s="99"/>
      <c r="F19" s="99"/>
      <c r="G19" s="100"/>
      <c r="H19" s="509"/>
      <c r="I19" s="186"/>
      <c r="J19" s="124"/>
      <c r="K19" s="118">
        <v>1</v>
      </c>
      <c r="L19" s="118">
        <f t="shared" si="3"/>
        <v>0</v>
      </c>
      <c r="M19" s="125">
        <f t="shared" si="4"/>
        <v>0</v>
      </c>
      <c r="N19" s="186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130" t="s">
        <v>382</v>
      </c>
      <c r="B20" s="390" t="s">
        <v>158</v>
      </c>
      <c r="C20" s="92" t="s">
        <v>407</v>
      </c>
      <c r="D20" s="92" t="s">
        <v>699</v>
      </c>
      <c r="E20" s="92" t="s">
        <v>11</v>
      </c>
      <c r="F20" s="92"/>
      <c r="G20" s="93">
        <v>540</v>
      </c>
      <c r="H20" s="506"/>
      <c r="I20" s="624"/>
      <c r="J20" s="116">
        <v>1</v>
      </c>
      <c r="K20" s="117">
        <v>1</v>
      </c>
      <c r="L20" s="117">
        <f t="shared" si="3"/>
        <v>540</v>
      </c>
      <c r="M20" s="120">
        <f t="shared" si="4"/>
        <v>540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540</v>
      </c>
      <c r="T20" s="240"/>
    </row>
    <row r="21" spans="1:20" x14ac:dyDescent="0.25">
      <c r="A21" s="1131"/>
      <c r="B21" s="1072" t="s">
        <v>144</v>
      </c>
      <c r="C21" s="97" t="s">
        <v>377</v>
      </c>
      <c r="D21" s="97" t="s">
        <v>702</v>
      </c>
      <c r="E21" s="97" t="s">
        <v>11</v>
      </c>
      <c r="F21" s="97"/>
      <c r="G21" s="98">
        <v>90</v>
      </c>
      <c r="H21" s="516"/>
      <c r="I21" s="623"/>
      <c r="J21" s="65">
        <v>1</v>
      </c>
      <c r="K21" s="121">
        <v>1</v>
      </c>
      <c r="L21" s="121">
        <f t="shared" si="3"/>
        <v>90</v>
      </c>
      <c r="M21" s="122">
        <f t="shared" si="4"/>
        <v>90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1" cm="1">
        <f t="array" ref="S21">_xlfn.IFS(E21="Air",R21,E21="Sea",M21,E21="Air+Sea",M21+R21)</f>
        <v>90</v>
      </c>
      <c r="T21" s="240"/>
    </row>
    <row r="22" spans="1:20" x14ac:dyDescent="0.25">
      <c r="A22" s="1131"/>
      <c r="B22" s="1072"/>
      <c r="C22" s="92" t="s">
        <v>407</v>
      </c>
      <c r="D22" s="92" t="s">
        <v>146</v>
      </c>
      <c r="E22" s="92" t="s">
        <v>11</v>
      </c>
      <c r="F22" s="92"/>
      <c r="G22" s="93">
        <v>240</v>
      </c>
      <c r="H22" s="506" t="s">
        <v>703</v>
      </c>
      <c r="I22" s="622"/>
      <c r="J22" s="116">
        <v>1</v>
      </c>
      <c r="K22" s="117">
        <v>1</v>
      </c>
      <c r="L22" s="117">
        <f t="shared" si="3"/>
        <v>240</v>
      </c>
      <c r="M22" s="120">
        <f t="shared" si="4"/>
        <v>240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240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742</v>
      </c>
      <c r="E23" s="92" t="s">
        <v>11</v>
      </c>
      <c r="F23" s="94"/>
      <c r="G23" s="95">
        <v>360</v>
      </c>
      <c r="H23" s="506"/>
      <c r="I23" s="588"/>
      <c r="J23" s="116">
        <v>1</v>
      </c>
      <c r="K23" s="117">
        <v>1</v>
      </c>
      <c r="L23" s="117">
        <f t="shared" si="3"/>
        <v>360</v>
      </c>
      <c r="M23" s="120">
        <f t="shared" si="4"/>
        <v>360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360</v>
      </c>
      <c r="T23" s="240"/>
    </row>
    <row r="24" spans="1:20" ht="14.25" customHeight="1" x14ac:dyDescent="0.25">
      <c r="A24" s="1131"/>
      <c r="B24" s="472" t="s">
        <v>134</v>
      </c>
      <c r="C24" s="94" t="s">
        <v>135</v>
      </c>
      <c r="D24" s="94" t="s">
        <v>704</v>
      </c>
      <c r="E24" s="92" t="s">
        <v>11</v>
      </c>
      <c r="F24" s="94"/>
      <c r="G24" s="95">
        <v>350</v>
      </c>
      <c r="H24" s="506"/>
      <c r="I24" s="588"/>
      <c r="J24" s="116">
        <v>1</v>
      </c>
      <c r="K24" s="117">
        <v>1</v>
      </c>
      <c r="L24" s="117">
        <f t="shared" si="3"/>
        <v>350</v>
      </c>
      <c r="M24" s="120">
        <f t="shared" si="4"/>
        <v>350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350</v>
      </c>
      <c r="T24" s="240"/>
    </row>
    <row r="25" spans="1:20" ht="30" customHeight="1" x14ac:dyDescent="0.25">
      <c r="A25" s="1131"/>
      <c r="B25" s="479" t="s">
        <v>492</v>
      </c>
      <c r="C25" s="102" t="s">
        <v>407</v>
      </c>
      <c r="D25" s="102" t="s">
        <v>493</v>
      </c>
      <c r="E25" s="97" t="s">
        <v>11</v>
      </c>
      <c r="F25" s="102"/>
      <c r="G25" s="96">
        <v>360</v>
      </c>
      <c r="H25" s="516"/>
      <c r="I25" s="609"/>
      <c r="J25" s="65">
        <v>1</v>
      </c>
      <c r="K25" s="121">
        <v>1</v>
      </c>
      <c r="L25" s="121">
        <f t="shared" si="3"/>
        <v>360</v>
      </c>
      <c r="M25" s="122">
        <f t="shared" si="4"/>
        <v>360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1" cm="1">
        <f t="array" ref="S25">_xlfn.IFS(E25="Air",R25,E25="Sea",M25,E25="Air+Sea",M25+R25)</f>
        <v>360</v>
      </c>
      <c r="T25" s="240"/>
    </row>
    <row r="26" spans="1:20" ht="14.25" customHeight="1" x14ac:dyDescent="0.25">
      <c r="A26" s="1131"/>
      <c r="B26" s="716"/>
      <c r="C26" s="401"/>
      <c r="D26" s="401"/>
      <c r="E26" s="99"/>
      <c r="F26" s="401"/>
      <c r="G26" s="545"/>
      <c r="H26" s="509"/>
      <c r="I26" s="188"/>
      <c r="J26" s="124"/>
      <c r="K26" s="118">
        <v>1</v>
      </c>
      <c r="L26" s="118">
        <f t="shared" si="3"/>
        <v>0</v>
      </c>
      <c r="M26" s="125">
        <f t="shared" si="4"/>
        <v>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14.25" customHeight="1" x14ac:dyDescent="0.25">
      <c r="A27" s="1131"/>
      <c r="B27" s="716"/>
      <c r="C27" s="401"/>
      <c r="D27" s="401"/>
      <c r="E27" s="99"/>
      <c r="F27" s="401"/>
      <c r="G27" s="545"/>
      <c r="H27" s="509"/>
      <c r="I27" s="188"/>
      <c r="J27" s="124"/>
      <c r="K27" s="118">
        <v>1</v>
      </c>
      <c r="L27" s="118">
        <f t="shared" si="3"/>
        <v>0</v>
      </c>
      <c r="M27" s="125">
        <f t="shared" si="4"/>
        <v>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2" t="e" cm="1">
        <f t="array" ref="S27">_xlfn.IFS(E27="Air",R27,E27="Sea",M27,E27="Air+Sea",M27+R27)</f>
        <v>#N/A</v>
      </c>
      <c r="T27" s="240"/>
    </row>
    <row r="28" spans="1:20" ht="14.25" customHeight="1" x14ac:dyDescent="0.25">
      <c r="A28" s="1131"/>
      <c r="B28" s="716"/>
      <c r="C28" s="401"/>
      <c r="D28" s="401"/>
      <c r="E28" s="99"/>
      <c r="F28" s="401"/>
      <c r="G28" s="545"/>
      <c r="H28" s="509"/>
      <c r="I28" s="188"/>
      <c r="J28" s="124"/>
      <c r="K28" s="118">
        <v>1</v>
      </c>
      <c r="L28" s="118">
        <f t="shared" si="3"/>
        <v>0</v>
      </c>
      <c r="M28" s="125">
        <f t="shared" si="4"/>
        <v>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2" t="e" cm="1">
        <f t="array" ref="S28">_xlfn.IFS(E28="Air",R28,E28="Sea",M28,E28="Air+Sea",M28+R28)</f>
        <v>#N/A</v>
      </c>
      <c r="T28" s="240"/>
    </row>
    <row r="29" spans="1:20" ht="30" x14ac:dyDescent="0.25">
      <c r="A29" s="1131"/>
      <c r="B29" s="1133" t="s">
        <v>498</v>
      </c>
      <c r="C29" s="94" t="s">
        <v>183</v>
      </c>
      <c r="D29" s="94" t="s">
        <v>705</v>
      </c>
      <c r="E29" s="92" t="s">
        <v>11</v>
      </c>
      <c r="F29" s="94"/>
      <c r="G29" s="95">
        <v>60</v>
      </c>
      <c r="H29" s="506"/>
      <c r="I29" s="588"/>
      <c r="J29" s="116">
        <v>1</v>
      </c>
      <c r="K29" s="117">
        <v>1</v>
      </c>
      <c r="L29" s="117">
        <f t="shared" si="3"/>
        <v>60</v>
      </c>
      <c r="M29" s="120">
        <f t="shared" si="4"/>
        <v>60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60</v>
      </c>
      <c r="T29" s="240"/>
    </row>
    <row r="30" spans="1:20" x14ac:dyDescent="0.25">
      <c r="A30" s="1131"/>
      <c r="B30" s="1133"/>
      <c r="C30" s="94" t="s">
        <v>387</v>
      </c>
      <c r="D30" s="94" t="s">
        <v>205</v>
      </c>
      <c r="E30" s="92" t="s">
        <v>11</v>
      </c>
      <c r="F30" s="94"/>
      <c r="G30" s="95">
        <v>300</v>
      </c>
      <c r="H30" s="506"/>
      <c r="I30" s="588"/>
      <c r="J30" s="116">
        <v>1</v>
      </c>
      <c r="K30" s="117">
        <v>1</v>
      </c>
      <c r="L30" s="117">
        <f t="shared" si="3"/>
        <v>300</v>
      </c>
      <c r="M30" s="120">
        <f t="shared" si="4"/>
        <v>300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300</v>
      </c>
      <c r="T30" s="240"/>
    </row>
    <row r="31" spans="1:20" ht="26.25" customHeight="1" x14ac:dyDescent="0.25">
      <c r="A31" s="1131"/>
      <c r="B31" s="472" t="s">
        <v>706</v>
      </c>
      <c r="C31" s="94" t="s">
        <v>183</v>
      </c>
      <c r="D31" s="94" t="s">
        <v>707</v>
      </c>
      <c r="E31" s="92" t="s">
        <v>11</v>
      </c>
      <c r="F31" s="94"/>
      <c r="G31" s="95">
        <v>70</v>
      </c>
      <c r="H31" s="506"/>
      <c r="I31" s="588"/>
      <c r="J31" s="116">
        <v>1</v>
      </c>
      <c r="K31" s="117">
        <v>1</v>
      </c>
      <c r="L31" s="117">
        <f t="shared" si="3"/>
        <v>70</v>
      </c>
      <c r="M31" s="120">
        <f t="shared" si="4"/>
        <v>70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0" cm="1">
        <f t="array" ref="S31">_xlfn.IFS(E31="Air",R31,E31="Sea",M31,E31="Air+Sea",M31+R31)</f>
        <v>70</v>
      </c>
      <c r="T31" s="240"/>
    </row>
    <row r="32" spans="1:20" ht="18" customHeight="1" x14ac:dyDescent="0.25">
      <c r="A32" s="1131"/>
      <c r="B32" s="716" t="s">
        <v>126</v>
      </c>
      <c r="C32" s="401" t="s">
        <v>311</v>
      </c>
      <c r="D32" s="401" t="s">
        <v>127</v>
      </c>
      <c r="E32" s="99"/>
      <c r="F32" s="401"/>
      <c r="G32" s="545"/>
      <c r="H32" s="509" t="s">
        <v>499</v>
      </c>
      <c r="I32" s="188"/>
      <c r="J32" s="124"/>
      <c r="K32" s="118">
        <v>1</v>
      </c>
      <c r="L32" s="118">
        <f t="shared" si="3"/>
        <v>0</v>
      </c>
      <c r="M32" s="125">
        <f t="shared" si="4"/>
        <v>0</v>
      </c>
      <c r="N32" s="188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131"/>
      <c r="B33" s="399" t="s">
        <v>500</v>
      </c>
      <c r="C33" s="99" t="s">
        <v>153</v>
      </c>
      <c r="D33" s="99" t="s">
        <v>501</v>
      </c>
      <c r="E33" s="99"/>
      <c r="F33" s="99"/>
      <c r="G33" s="100"/>
      <c r="H33" s="509"/>
      <c r="I33" s="186"/>
      <c r="J33" s="124"/>
      <c r="K33" s="118">
        <v>1</v>
      </c>
      <c r="L33" s="118">
        <f t="shared" si="3"/>
        <v>0</v>
      </c>
      <c r="M33" s="125">
        <f t="shared" si="4"/>
        <v>0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ht="26.25" customHeight="1" x14ac:dyDescent="0.25">
      <c r="A34" s="1131"/>
      <c r="B34" s="472" t="s">
        <v>558</v>
      </c>
      <c r="C34" s="94" t="s">
        <v>387</v>
      </c>
      <c r="D34" s="94" t="s">
        <v>503</v>
      </c>
      <c r="E34" s="92" t="s">
        <v>11</v>
      </c>
      <c r="F34" s="94"/>
      <c r="G34" s="95">
        <v>360</v>
      </c>
      <c r="H34" s="506"/>
      <c r="I34" s="588">
        <v>0.7</v>
      </c>
      <c r="J34" s="116">
        <v>1</v>
      </c>
      <c r="K34" s="117">
        <v>1</v>
      </c>
      <c r="L34" s="117">
        <f t="shared" si="3"/>
        <v>360</v>
      </c>
      <c r="M34" s="120">
        <f t="shared" si="4"/>
        <v>251.99999999999997</v>
      </c>
      <c r="N34" s="188"/>
      <c r="O34" s="442"/>
      <c r="P34" s="118">
        <v>0</v>
      </c>
      <c r="Q34" s="118">
        <f t="shared" si="5"/>
        <v>0</v>
      </c>
      <c r="R34" s="125">
        <f t="shared" si="6"/>
        <v>0</v>
      </c>
      <c r="S34" s="370" cm="1">
        <f t="array" ref="S34">_xlfn.IFS(E34="Air",R34,E34="Sea",M34,E34="Air+Sea",M34+R34)</f>
        <v>251.99999999999997</v>
      </c>
      <c r="T34" s="240"/>
    </row>
    <row r="35" spans="1:20" x14ac:dyDescent="0.25">
      <c r="A35" s="1131"/>
      <c r="B35" s="472" t="s">
        <v>383</v>
      </c>
      <c r="C35" s="92" t="s">
        <v>183</v>
      </c>
      <c r="D35" s="94" t="s">
        <v>167</v>
      </c>
      <c r="E35" s="92" t="s">
        <v>11</v>
      </c>
      <c r="F35" s="94"/>
      <c r="G35" s="95">
        <v>560</v>
      </c>
      <c r="H35" s="506"/>
      <c r="I35" s="625"/>
      <c r="J35" s="116">
        <v>1</v>
      </c>
      <c r="K35" s="117">
        <v>1</v>
      </c>
      <c r="L35" s="117">
        <f t="shared" si="3"/>
        <v>560</v>
      </c>
      <c r="M35" s="120">
        <f t="shared" si="4"/>
        <v>560</v>
      </c>
      <c r="N35" s="189"/>
      <c r="O35" s="442"/>
      <c r="P35" s="118">
        <v>0</v>
      </c>
      <c r="Q35" s="118">
        <f t="shared" si="5"/>
        <v>0</v>
      </c>
      <c r="R35" s="125">
        <f t="shared" si="6"/>
        <v>0</v>
      </c>
      <c r="S35" s="370" cm="1">
        <f t="array" ref="S35">_xlfn.IFS(E35="Air",R35,E35="Sea",M35,E35="Air+Sea",M35+R35)</f>
        <v>560</v>
      </c>
      <c r="T35" s="240"/>
    </row>
    <row r="36" spans="1:20" x14ac:dyDescent="0.25">
      <c r="A36" s="1131"/>
      <c r="B36" s="1073" t="s">
        <v>152</v>
      </c>
      <c r="C36" s="99" t="s">
        <v>153</v>
      </c>
      <c r="D36" s="99" t="s">
        <v>380</v>
      </c>
      <c r="E36" s="99"/>
      <c r="F36" s="99"/>
      <c r="G36" s="100"/>
      <c r="H36" s="296"/>
      <c r="I36" s="186"/>
      <c r="J36" s="124"/>
      <c r="K36" s="118">
        <v>1</v>
      </c>
      <c r="L36" s="118">
        <f t="shared" si="3"/>
        <v>0</v>
      </c>
      <c r="M36" s="125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1073"/>
      <c r="C37" s="99" t="s">
        <v>153</v>
      </c>
      <c r="D37" s="99" t="s">
        <v>154</v>
      </c>
      <c r="E37" s="99"/>
      <c r="F37" s="99"/>
      <c r="G37" s="100"/>
      <c r="H37" s="296"/>
      <c r="I37" s="186"/>
      <c r="J37" s="124"/>
      <c r="K37" s="118">
        <v>1</v>
      </c>
      <c r="L37" s="118">
        <f t="shared" si="3"/>
        <v>0</v>
      </c>
      <c r="M37" s="125">
        <f t="shared" si="4"/>
        <v>0</v>
      </c>
      <c r="N37" s="186"/>
      <c r="O37" s="442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 t="s">
        <v>381</v>
      </c>
      <c r="C38" s="99"/>
      <c r="D38" s="99"/>
      <c r="E38" s="99"/>
      <c r="F38" s="99"/>
      <c r="G38" s="100"/>
      <c r="H38" s="509"/>
      <c r="I38" s="186"/>
      <c r="J38" s="101"/>
      <c r="K38" s="742">
        <v>1</v>
      </c>
      <c r="L38" s="118">
        <f t="shared" si="3"/>
        <v>0</v>
      </c>
      <c r="M38" s="208">
        <f t="shared" si="4"/>
        <v>0</v>
      </c>
      <c r="N38" s="186"/>
      <c r="O38" s="101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x14ac:dyDescent="0.25">
      <c r="A39" s="1131"/>
      <c r="B39" s="399" t="s">
        <v>384</v>
      </c>
      <c r="C39" s="99" t="s">
        <v>385</v>
      </c>
      <c r="D39" s="99" t="s">
        <v>386</v>
      </c>
      <c r="E39" s="99"/>
      <c r="F39" s="99"/>
      <c r="G39" s="100"/>
      <c r="H39" s="509"/>
      <c r="I39" s="186"/>
      <c r="J39" s="124"/>
      <c r="K39" s="118">
        <v>1</v>
      </c>
      <c r="L39" s="118">
        <f t="shared" si="3"/>
        <v>0</v>
      </c>
      <c r="M39" s="208">
        <f t="shared" si="4"/>
        <v>0</v>
      </c>
      <c r="N39" s="186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ht="25.5" customHeight="1" x14ac:dyDescent="0.25">
      <c r="A40" s="1131"/>
      <c r="B40" s="1148" t="s">
        <v>208</v>
      </c>
      <c r="C40" s="401" t="s">
        <v>407</v>
      </c>
      <c r="D40" s="99" t="s">
        <v>392</v>
      </c>
      <c r="E40" s="99"/>
      <c r="F40" s="99"/>
      <c r="G40" s="100"/>
      <c r="H40" s="509" t="s">
        <v>559</v>
      </c>
      <c r="I40" s="188"/>
      <c r="J40" s="124"/>
      <c r="K40" s="118">
        <v>1</v>
      </c>
      <c r="L40" s="118">
        <f t="shared" si="3"/>
        <v>0</v>
      </c>
      <c r="M40" s="125">
        <f t="shared" si="4"/>
        <v>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1148"/>
      <c r="C41" s="401" t="s">
        <v>407</v>
      </c>
      <c r="D41" s="99" t="s">
        <v>211</v>
      </c>
      <c r="E41" s="99"/>
      <c r="F41" s="99"/>
      <c r="G41" s="100"/>
      <c r="H41" s="509"/>
      <c r="I41" s="188"/>
      <c r="J41" s="124"/>
      <c r="K41" s="118">
        <v>1</v>
      </c>
      <c r="L41" s="118">
        <f t="shared" si="3"/>
        <v>0</v>
      </c>
      <c r="M41" s="125">
        <f t="shared" si="4"/>
        <v>0</v>
      </c>
      <c r="N41" s="188"/>
      <c r="O41" s="442"/>
      <c r="P41" s="118">
        <v>0</v>
      </c>
      <c r="Q41" s="118">
        <f t="shared" si="5"/>
        <v>0</v>
      </c>
      <c r="R41" s="125">
        <f t="shared" si="6"/>
        <v>0</v>
      </c>
      <c r="S41" s="372" t="e" cm="1">
        <f t="array" ref="S41">_xlfn.IFS(E41="Air",R41,E41="Sea",M41,E41="Air+Sea",M41+R41)</f>
        <v>#N/A</v>
      </c>
      <c r="T41" s="240"/>
    </row>
    <row r="42" spans="1:20" x14ac:dyDescent="0.25">
      <c r="A42" s="1131"/>
      <c r="B42" s="472" t="s">
        <v>505</v>
      </c>
      <c r="C42" s="94" t="s">
        <v>183</v>
      </c>
      <c r="D42" s="94" t="s">
        <v>195</v>
      </c>
      <c r="E42" s="92" t="s">
        <v>11</v>
      </c>
      <c r="F42" s="94"/>
      <c r="G42" s="95">
        <v>210</v>
      </c>
      <c r="H42" s="506"/>
      <c r="I42" s="588"/>
      <c r="J42" s="116">
        <v>1</v>
      </c>
      <c r="K42" s="117">
        <v>1</v>
      </c>
      <c r="L42" s="117">
        <f t="shared" si="3"/>
        <v>210</v>
      </c>
      <c r="M42" s="120">
        <f t="shared" si="4"/>
        <v>210</v>
      </c>
      <c r="N42" s="188"/>
      <c r="O42" s="442"/>
      <c r="P42" s="118">
        <v>0</v>
      </c>
      <c r="Q42" s="118">
        <f t="shared" si="5"/>
        <v>0</v>
      </c>
      <c r="R42" s="125">
        <f t="shared" si="6"/>
        <v>0</v>
      </c>
      <c r="S42" s="370" cm="1">
        <f t="array" ref="S42">_xlfn.IFS(E42="Air",R42,E42="Sea",M42,E42="Air+Sea",M42+R42)</f>
        <v>210</v>
      </c>
      <c r="T42" s="240"/>
    </row>
    <row r="43" spans="1:20" x14ac:dyDescent="0.25">
      <c r="A43" s="1131"/>
      <c r="B43" s="1134" t="s">
        <v>743</v>
      </c>
      <c r="C43" s="102" t="s">
        <v>153</v>
      </c>
      <c r="D43" s="97" t="s">
        <v>744</v>
      </c>
      <c r="E43" s="97" t="s">
        <v>11</v>
      </c>
      <c r="F43" s="102"/>
      <c r="G43" s="96">
        <v>40</v>
      </c>
      <c r="H43" s="516"/>
      <c r="I43" s="627"/>
      <c r="J43" s="65">
        <v>1</v>
      </c>
      <c r="K43" s="121">
        <v>1</v>
      </c>
      <c r="L43" s="121">
        <f t="shared" si="3"/>
        <v>40</v>
      </c>
      <c r="M43" s="122">
        <f t="shared" si="4"/>
        <v>40</v>
      </c>
      <c r="N43" s="188"/>
      <c r="O43" s="442"/>
      <c r="P43" s="118">
        <v>0</v>
      </c>
      <c r="Q43" s="118">
        <f t="shared" si="5"/>
        <v>40</v>
      </c>
      <c r="R43" s="125">
        <f t="shared" si="6"/>
        <v>0</v>
      </c>
      <c r="S43" s="371" cm="1">
        <f t="array" ref="S43">_xlfn.IFS(E43="Air",R43,E43="Sea",M43,E43="Air+Sea",M43+R43)</f>
        <v>40</v>
      </c>
      <c r="T43" s="240"/>
    </row>
    <row r="44" spans="1:20" ht="30" x14ac:dyDescent="0.25">
      <c r="A44" s="1131"/>
      <c r="B44" s="1134"/>
      <c r="C44" s="102" t="s">
        <v>153</v>
      </c>
      <c r="D44" s="102" t="s">
        <v>745</v>
      </c>
      <c r="E44" s="97" t="s">
        <v>11</v>
      </c>
      <c r="F44" s="102"/>
      <c r="G44" s="96">
        <v>300</v>
      </c>
      <c r="H44" s="516" t="s">
        <v>506</v>
      </c>
      <c r="I44" s="627"/>
      <c r="J44" s="65">
        <v>1</v>
      </c>
      <c r="K44" s="121">
        <v>1</v>
      </c>
      <c r="L44" s="121">
        <f t="shared" si="3"/>
        <v>300</v>
      </c>
      <c r="M44" s="122">
        <f t="shared" si="4"/>
        <v>300</v>
      </c>
      <c r="N44" s="188"/>
      <c r="O44" s="442"/>
      <c r="P44" s="118">
        <v>0</v>
      </c>
      <c r="Q44" s="118">
        <f t="shared" si="5"/>
        <v>300</v>
      </c>
      <c r="R44" s="125">
        <f t="shared" si="6"/>
        <v>0</v>
      </c>
      <c r="S44" s="371" cm="1">
        <f t="array" ref="S44">_xlfn.IFS(E44="Air",R44,E44="Sea",M44,E44="Air+Sea",M44+R44)</f>
        <v>300</v>
      </c>
      <c r="T44" s="240"/>
    </row>
    <row r="45" spans="1:20" x14ac:dyDescent="0.25">
      <c r="A45" s="1131"/>
      <c r="B45" s="399" t="s">
        <v>389</v>
      </c>
      <c r="C45" s="99" t="s">
        <v>390</v>
      </c>
      <c r="D45" s="99" t="s">
        <v>386</v>
      </c>
      <c r="E45" s="99"/>
      <c r="F45" s="99"/>
      <c r="G45" s="100"/>
      <c r="H45" s="509"/>
      <c r="I45" s="186"/>
      <c r="J45" s="124"/>
      <c r="K45" s="118">
        <v>1</v>
      </c>
      <c r="L45" s="118">
        <f t="shared" si="3"/>
        <v>0</v>
      </c>
      <c r="M45" s="208">
        <f t="shared" si="4"/>
        <v>0</v>
      </c>
      <c r="N45" s="186"/>
      <c r="O45" s="442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131"/>
      <c r="B46" s="399" t="s">
        <v>381</v>
      </c>
      <c r="C46" s="99"/>
      <c r="D46" s="99"/>
      <c r="E46" s="99"/>
      <c r="F46" s="99"/>
      <c r="G46" s="100"/>
      <c r="H46" s="509"/>
      <c r="I46" s="186"/>
      <c r="J46" s="124"/>
      <c r="K46" s="118">
        <v>1</v>
      </c>
      <c r="L46" s="118">
        <f t="shared" si="3"/>
        <v>0</v>
      </c>
      <c r="M46" s="208">
        <f t="shared" si="4"/>
        <v>0</v>
      </c>
      <c r="N46" s="186"/>
      <c r="O46" s="442"/>
      <c r="P46" s="118">
        <v>0</v>
      </c>
      <c r="Q46" s="118">
        <f t="shared" si="5"/>
        <v>0</v>
      </c>
      <c r="R46" s="125">
        <f t="shared" si="6"/>
        <v>0</v>
      </c>
      <c r="S46" s="372" t="e" cm="1">
        <f t="array" ref="S46">_xlfn.IFS(E46="Air",R46,E46="Sea",M46,E46="Air+Sea",M46+R46)</f>
        <v>#N/A</v>
      </c>
      <c r="T46" s="240"/>
    </row>
    <row r="47" spans="1:20" x14ac:dyDescent="0.25">
      <c r="A47" s="1131"/>
      <c r="B47" s="1133" t="s">
        <v>216</v>
      </c>
      <c r="C47" s="94" t="s">
        <v>183</v>
      </c>
      <c r="D47" s="94" t="s">
        <v>394</v>
      </c>
      <c r="E47" s="92" t="s">
        <v>11</v>
      </c>
      <c r="F47" s="94"/>
      <c r="G47" s="95">
        <v>25</v>
      </c>
      <c r="H47" s="506"/>
      <c r="I47" s="588"/>
      <c r="J47" s="116">
        <v>1</v>
      </c>
      <c r="K47" s="117">
        <v>1</v>
      </c>
      <c r="L47" s="117">
        <f t="shared" si="3"/>
        <v>25</v>
      </c>
      <c r="M47" s="120">
        <f t="shared" si="4"/>
        <v>25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25</v>
      </c>
      <c r="T47" s="240"/>
    </row>
    <row r="48" spans="1:20" ht="60.75" thickBot="1" x14ac:dyDescent="0.3">
      <c r="A48" s="1132"/>
      <c r="B48" s="1133"/>
      <c r="C48" s="94" t="s">
        <v>183</v>
      </c>
      <c r="D48" s="94" t="s">
        <v>217</v>
      </c>
      <c r="E48" s="92" t="s">
        <v>11</v>
      </c>
      <c r="F48" s="94"/>
      <c r="G48" s="95">
        <v>420</v>
      </c>
      <c r="H48" s="506" t="s">
        <v>507</v>
      </c>
      <c r="I48" s="588"/>
      <c r="J48" s="116">
        <v>1</v>
      </c>
      <c r="K48" s="117">
        <v>1</v>
      </c>
      <c r="L48" s="117">
        <f t="shared" si="3"/>
        <v>420</v>
      </c>
      <c r="M48" s="120">
        <f t="shared" si="4"/>
        <v>420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0" cm="1">
        <f t="array" ref="S48">_xlfn.IFS(E48="Air",R48,E48="Sea",M48,E48="Air+Sea",M48+R48)</f>
        <v>420</v>
      </c>
      <c r="T48" s="240"/>
    </row>
    <row r="49" spans="1:20" ht="45.75" customHeight="1" x14ac:dyDescent="0.25">
      <c r="A49" s="1130" t="s">
        <v>395</v>
      </c>
      <c r="B49" s="522" t="s">
        <v>710</v>
      </c>
      <c r="C49" s="409" t="s">
        <v>711</v>
      </c>
      <c r="D49" s="409" t="s">
        <v>712</v>
      </c>
      <c r="E49" s="104"/>
      <c r="F49" s="409"/>
      <c r="G49" s="542"/>
      <c r="H49" s="519"/>
      <c r="I49" s="628"/>
      <c r="J49" s="135"/>
      <c r="K49" s="136">
        <v>1</v>
      </c>
      <c r="L49" s="136">
        <f t="shared" si="3"/>
        <v>0</v>
      </c>
      <c r="M49" s="446">
        <f t="shared" si="4"/>
        <v>0</v>
      </c>
      <c r="N49" s="628"/>
      <c r="O49" s="493"/>
      <c r="P49" s="136">
        <v>0</v>
      </c>
      <c r="Q49" s="136">
        <f t="shared" si="5"/>
        <v>0</v>
      </c>
      <c r="R49" s="446">
        <f t="shared" si="6"/>
        <v>0</v>
      </c>
      <c r="S49" s="618" t="e" cm="1">
        <f t="array" ref="S49">_xlfn.IFS(E49="Air",R49,E49="Sea",M49,E49="Air+Sea",M49+R49)</f>
        <v>#N/A</v>
      </c>
      <c r="T49" s="240"/>
    </row>
    <row r="50" spans="1:20" x14ac:dyDescent="0.25">
      <c r="A50" s="1131"/>
      <c r="B50" s="472"/>
      <c r="C50" s="94" t="s">
        <v>225</v>
      </c>
      <c r="D50" s="94" t="s">
        <v>511</v>
      </c>
      <c r="E50" s="92" t="s">
        <v>11</v>
      </c>
      <c r="F50" s="94"/>
      <c r="G50" s="95">
        <v>60</v>
      </c>
      <c r="H50" s="506"/>
      <c r="I50" s="588">
        <v>0.7</v>
      </c>
      <c r="J50" s="116"/>
      <c r="K50" s="117">
        <v>1</v>
      </c>
      <c r="L50" s="117">
        <f t="shared" si="3"/>
        <v>0</v>
      </c>
      <c r="M50" s="120">
        <f t="shared" si="4"/>
        <v>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0</v>
      </c>
      <c r="T50" s="240"/>
    </row>
    <row r="51" spans="1:20" ht="45" x14ac:dyDescent="0.25">
      <c r="A51" s="1131"/>
      <c r="B51" s="472" t="s">
        <v>396</v>
      </c>
      <c r="C51" s="94" t="s">
        <v>183</v>
      </c>
      <c r="D51" s="94" t="s">
        <v>229</v>
      </c>
      <c r="E51" s="92" t="s">
        <v>11</v>
      </c>
      <c r="F51" s="94"/>
      <c r="G51" s="95">
        <v>150</v>
      </c>
      <c r="H51" s="506" t="s">
        <v>563</v>
      </c>
      <c r="I51" s="588"/>
      <c r="J51" s="116">
        <v>3</v>
      </c>
      <c r="K51" s="117">
        <v>1</v>
      </c>
      <c r="L51" s="117">
        <f t="shared" si="3"/>
        <v>450</v>
      </c>
      <c r="M51" s="120">
        <f t="shared" si="4"/>
        <v>450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450</v>
      </c>
      <c r="T51" s="240"/>
    </row>
    <row r="52" spans="1:20" x14ac:dyDescent="0.25">
      <c r="A52" s="1131"/>
      <c r="B52" s="522" t="s">
        <v>232</v>
      </c>
      <c r="C52" s="409" t="s">
        <v>183</v>
      </c>
      <c r="D52" s="409" t="s">
        <v>232</v>
      </c>
      <c r="E52" s="104"/>
      <c r="F52" s="409"/>
      <c r="G52" s="542"/>
      <c r="H52" s="519"/>
      <c r="I52" s="628"/>
      <c r="J52" s="135"/>
      <c r="K52" s="136">
        <v>1</v>
      </c>
      <c r="L52" s="136">
        <f t="shared" si="3"/>
        <v>0</v>
      </c>
      <c r="M52" s="446">
        <f t="shared" si="4"/>
        <v>0</v>
      </c>
      <c r="N52" s="628"/>
      <c r="O52" s="493"/>
      <c r="P52" s="136">
        <v>0</v>
      </c>
      <c r="Q52" s="136">
        <f t="shared" si="5"/>
        <v>0</v>
      </c>
      <c r="R52" s="446">
        <f t="shared" si="6"/>
        <v>0</v>
      </c>
      <c r="S52" s="618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390"/>
      <c r="C53" s="92" t="s">
        <v>225</v>
      </c>
      <c r="D53" s="92" t="s">
        <v>524</v>
      </c>
      <c r="E53" s="92" t="s">
        <v>11</v>
      </c>
      <c r="F53" s="92"/>
      <c r="G53" s="93">
        <v>60</v>
      </c>
      <c r="H53" s="506" t="s">
        <v>525</v>
      </c>
      <c r="I53" s="622"/>
      <c r="J53" s="116"/>
      <c r="K53" s="117">
        <v>1</v>
      </c>
      <c r="L53" s="117">
        <f t="shared" si="3"/>
        <v>0</v>
      </c>
      <c r="M53" s="120">
        <f t="shared" si="4"/>
        <v>0</v>
      </c>
      <c r="N53" s="186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0</v>
      </c>
      <c r="T53" s="240"/>
    </row>
    <row r="54" spans="1:20" x14ac:dyDescent="0.25">
      <c r="A54" s="1131"/>
      <c r="B54" s="390" t="s">
        <v>714</v>
      </c>
      <c r="C54" s="92" t="s">
        <v>266</v>
      </c>
      <c r="D54" s="92" t="s">
        <v>715</v>
      </c>
      <c r="E54" s="92" t="s">
        <v>11</v>
      </c>
      <c r="F54" s="92"/>
      <c r="G54" s="93">
        <v>240</v>
      </c>
      <c r="H54" s="506"/>
      <c r="I54" s="622"/>
      <c r="J54" s="116">
        <v>1</v>
      </c>
      <c r="K54" s="117">
        <v>1</v>
      </c>
      <c r="L54" s="117">
        <f t="shared" si="3"/>
        <v>240</v>
      </c>
      <c r="M54" s="120">
        <f t="shared" si="4"/>
        <v>240</v>
      </c>
      <c r="N54" s="186"/>
      <c r="O54" s="442"/>
      <c r="P54" s="118">
        <v>0</v>
      </c>
      <c r="Q54" s="118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240</v>
      </c>
      <c r="T54" s="240"/>
    </row>
    <row r="55" spans="1:20" x14ac:dyDescent="0.25">
      <c r="A55" s="1131"/>
      <c r="B55" s="472" t="s">
        <v>265</v>
      </c>
      <c r="C55" s="94" t="s">
        <v>266</v>
      </c>
      <c r="D55" s="94" t="s">
        <v>265</v>
      </c>
      <c r="E55" s="92" t="s">
        <v>11</v>
      </c>
      <c r="F55" s="94"/>
      <c r="G55" s="95">
        <v>60</v>
      </c>
      <c r="H55" s="506"/>
      <c r="I55" s="588"/>
      <c r="J55" s="116">
        <v>1</v>
      </c>
      <c r="K55" s="117">
        <v>1</v>
      </c>
      <c r="L55" s="117">
        <f t="shared" si="3"/>
        <v>60</v>
      </c>
      <c r="M55" s="120">
        <f t="shared" si="4"/>
        <v>60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0" cm="1">
        <f t="array" ref="S55">_xlfn.IFS(E55="Air",R55,E55="Sea",M55,E55="Air+Sea",M55+R55)</f>
        <v>60</v>
      </c>
      <c r="T55" s="240"/>
    </row>
    <row r="56" spans="1:20" x14ac:dyDescent="0.25">
      <c r="A56" s="1131"/>
      <c r="B56" s="472" t="s">
        <v>337</v>
      </c>
      <c r="C56" s="94" t="s">
        <v>183</v>
      </c>
      <c r="D56" s="94" t="s">
        <v>338</v>
      </c>
      <c r="E56" s="92" t="s">
        <v>11</v>
      </c>
      <c r="F56" s="94"/>
      <c r="G56" s="95">
        <v>205</v>
      </c>
      <c r="H56" s="506"/>
      <c r="I56" s="588"/>
      <c r="J56" s="116">
        <v>1</v>
      </c>
      <c r="K56" s="117">
        <v>1</v>
      </c>
      <c r="L56" s="117">
        <f t="shared" si="3"/>
        <v>205</v>
      </c>
      <c r="M56" s="120">
        <f t="shared" si="4"/>
        <v>205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0" cm="1">
        <f t="array" ref="S56">_xlfn.IFS(E56="Air",R56,E56="Sea",M56,E56="Air+Sea",M56+R56)</f>
        <v>205</v>
      </c>
      <c r="T56" s="240"/>
    </row>
    <row r="57" spans="1:20" x14ac:dyDescent="0.25">
      <c r="A57" s="1131"/>
      <c r="B57" s="399" t="s">
        <v>240</v>
      </c>
      <c r="C57" s="99" t="s">
        <v>241</v>
      </c>
      <c r="D57" s="99" t="s">
        <v>240</v>
      </c>
      <c r="E57" s="99"/>
      <c r="F57" s="99"/>
      <c r="G57" s="100"/>
      <c r="H57" s="509"/>
      <c r="I57" s="186"/>
      <c r="J57" s="124"/>
      <c r="K57" s="118">
        <v>1</v>
      </c>
      <c r="L57" s="118">
        <f t="shared" si="3"/>
        <v>0</v>
      </c>
      <c r="M57" s="208">
        <f t="shared" si="4"/>
        <v>0</v>
      </c>
      <c r="N57" s="186"/>
      <c r="O57" s="442"/>
      <c r="P57" s="118">
        <v>0</v>
      </c>
      <c r="Q57" s="118">
        <f t="shared" si="5"/>
        <v>0</v>
      </c>
      <c r="R57" s="125">
        <f t="shared" si="6"/>
        <v>0</v>
      </c>
      <c r="S57" s="372" t="e" cm="1">
        <f t="array" ref="S57">_xlfn.IFS(E57="Air",R57,E57="Sea",M57,E57="Air+Sea",M57+R57)</f>
        <v>#N/A</v>
      </c>
      <c r="T57" s="240"/>
    </row>
    <row r="58" spans="1:20" x14ac:dyDescent="0.25">
      <c r="A58" s="1131"/>
      <c r="B58" s="522" t="s">
        <v>253</v>
      </c>
      <c r="C58" s="409" t="s">
        <v>183</v>
      </c>
      <c r="D58" s="409" t="s">
        <v>253</v>
      </c>
      <c r="E58" s="104"/>
      <c r="F58" s="409"/>
      <c r="G58" s="542"/>
      <c r="H58" s="519"/>
      <c r="I58" s="628"/>
      <c r="J58" s="135">
        <v>1</v>
      </c>
      <c r="K58" s="136">
        <v>1</v>
      </c>
      <c r="L58" s="136">
        <f t="shared" si="3"/>
        <v>0</v>
      </c>
      <c r="M58" s="446">
        <f t="shared" si="4"/>
        <v>0</v>
      </c>
      <c r="N58" s="628"/>
      <c r="O58" s="493"/>
      <c r="P58" s="136">
        <v>0</v>
      </c>
      <c r="Q58" s="136">
        <f t="shared" si="5"/>
        <v>0</v>
      </c>
      <c r="R58" s="446">
        <f t="shared" si="6"/>
        <v>0</v>
      </c>
      <c r="S58" s="618" t="e" cm="1">
        <f t="array" ref="S58">_xlfn.IFS(E58="Air",R58,E58="Sea",M58,E58="Air+Sea",M58+R58)</f>
        <v>#N/A</v>
      </c>
      <c r="T58" s="240"/>
    </row>
    <row r="59" spans="1:20" x14ac:dyDescent="0.25">
      <c r="A59" s="1131"/>
      <c r="B59" s="1133" t="s">
        <v>258</v>
      </c>
      <c r="C59" s="94" t="s">
        <v>183</v>
      </c>
      <c r="D59" s="94" t="s">
        <v>397</v>
      </c>
      <c r="E59" s="92" t="s">
        <v>11</v>
      </c>
      <c r="F59" s="94"/>
      <c r="G59" s="95">
        <v>30</v>
      </c>
      <c r="H59" s="506"/>
      <c r="I59" s="588"/>
      <c r="J59" s="116">
        <v>1</v>
      </c>
      <c r="K59" s="117">
        <v>1</v>
      </c>
      <c r="L59" s="117">
        <f t="shared" si="3"/>
        <v>30</v>
      </c>
      <c r="M59" s="120">
        <f t="shared" si="4"/>
        <v>30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30</v>
      </c>
      <c r="T59" s="240"/>
    </row>
    <row r="60" spans="1:20" ht="30" x14ac:dyDescent="0.25">
      <c r="A60" s="1131"/>
      <c r="B60" s="1133"/>
      <c r="C60" s="94" t="s">
        <v>183</v>
      </c>
      <c r="D60" s="94" t="s">
        <v>716</v>
      </c>
      <c r="E60" s="92" t="s">
        <v>11</v>
      </c>
      <c r="F60" s="94"/>
      <c r="G60" s="95">
        <v>360</v>
      </c>
      <c r="H60" s="506"/>
      <c r="I60" s="588"/>
      <c r="J60" s="116">
        <v>1</v>
      </c>
      <c r="K60" s="117">
        <v>1</v>
      </c>
      <c r="L60" s="117">
        <f t="shared" si="3"/>
        <v>360</v>
      </c>
      <c r="M60" s="120">
        <f t="shared" si="4"/>
        <v>360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360</v>
      </c>
      <c r="T60" s="240"/>
    </row>
    <row r="61" spans="1:20" x14ac:dyDescent="0.25">
      <c r="A61" s="1131"/>
      <c r="B61" s="472" t="s">
        <v>746</v>
      </c>
      <c r="C61" s="94" t="s">
        <v>183</v>
      </c>
      <c r="D61" s="94" t="s">
        <v>530</v>
      </c>
      <c r="E61" s="92" t="s">
        <v>11</v>
      </c>
      <c r="F61" s="94"/>
      <c r="G61" s="95">
        <v>115</v>
      </c>
      <c r="H61" s="506"/>
      <c r="I61" s="588"/>
      <c r="J61" s="116">
        <v>1</v>
      </c>
      <c r="K61" s="117">
        <v>1</v>
      </c>
      <c r="L61" s="117">
        <f t="shared" si="3"/>
        <v>115</v>
      </c>
      <c r="M61" s="120">
        <f t="shared" si="4"/>
        <v>115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115</v>
      </c>
      <c r="T61" s="240"/>
    </row>
    <row r="62" spans="1:20" ht="45" x14ac:dyDescent="0.25">
      <c r="A62" s="1131"/>
      <c r="B62" s="472" t="s">
        <v>717</v>
      </c>
      <c r="C62" s="94" t="s">
        <v>387</v>
      </c>
      <c r="D62" s="94" t="s">
        <v>717</v>
      </c>
      <c r="E62" s="92" t="s">
        <v>11</v>
      </c>
      <c r="F62" s="94"/>
      <c r="G62" s="95">
        <v>120</v>
      </c>
      <c r="H62" s="506"/>
      <c r="I62" s="588"/>
      <c r="J62" s="116">
        <v>1</v>
      </c>
      <c r="K62" s="117">
        <v>1</v>
      </c>
      <c r="L62" s="117">
        <f t="shared" si="3"/>
        <v>120</v>
      </c>
      <c r="M62" s="120">
        <f t="shared" si="4"/>
        <v>120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0" cm="1">
        <f t="array" ref="S62">_xlfn.IFS(E62="Air",R62,E62="Sea",M62,E62="Air+Sea",M62+R62)</f>
        <v>120</v>
      </c>
      <c r="T62" s="240"/>
    </row>
    <row r="63" spans="1:20" ht="30" x14ac:dyDescent="0.25">
      <c r="A63" s="1131"/>
      <c r="B63" s="472" t="s">
        <v>718</v>
      </c>
      <c r="C63" s="94" t="s">
        <v>387</v>
      </c>
      <c r="D63" s="94" t="s">
        <v>719</v>
      </c>
      <c r="E63" s="92" t="s">
        <v>11</v>
      </c>
      <c r="F63" s="94"/>
      <c r="G63" s="95">
        <v>120</v>
      </c>
      <c r="H63" s="506"/>
      <c r="I63" s="588"/>
      <c r="J63" s="116">
        <v>1</v>
      </c>
      <c r="K63" s="117">
        <v>1</v>
      </c>
      <c r="L63" s="117">
        <f t="shared" si="3"/>
        <v>120</v>
      </c>
      <c r="M63" s="120">
        <f t="shared" si="4"/>
        <v>120</v>
      </c>
      <c r="N63" s="188"/>
      <c r="O63" s="442"/>
      <c r="P63" s="118">
        <v>0</v>
      </c>
      <c r="Q63" s="118">
        <f t="shared" si="5"/>
        <v>0</v>
      </c>
      <c r="R63" s="125">
        <f t="shared" si="6"/>
        <v>0</v>
      </c>
      <c r="S63" s="370" cm="1">
        <f t="array" ref="S63">_xlfn.IFS(E63="Air",R63,E63="Sea",M63,E63="Air+Sea",M63+R63)</f>
        <v>120</v>
      </c>
      <c r="T63" s="240"/>
    </row>
    <row r="64" spans="1:20" x14ac:dyDescent="0.25">
      <c r="A64" s="1131"/>
      <c r="B64" s="472" t="s">
        <v>747</v>
      </c>
      <c r="C64" s="94" t="s">
        <v>183</v>
      </c>
      <c r="D64" s="94" t="s">
        <v>721</v>
      </c>
      <c r="E64" s="92" t="s">
        <v>11</v>
      </c>
      <c r="F64" s="94"/>
      <c r="G64" s="95">
        <v>240</v>
      </c>
      <c r="H64" s="506"/>
      <c r="I64" s="588"/>
      <c r="J64" s="116">
        <v>1</v>
      </c>
      <c r="K64" s="117">
        <v>1</v>
      </c>
      <c r="L64" s="117">
        <f t="shared" si="3"/>
        <v>240</v>
      </c>
      <c r="M64" s="120">
        <f t="shared" si="4"/>
        <v>240</v>
      </c>
      <c r="N64" s="188"/>
      <c r="O64" s="442"/>
      <c r="P64" s="118">
        <v>0</v>
      </c>
      <c r="Q64" s="118">
        <f t="shared" si="5"/>
        <v>0</v>
      </c>
      <c r="R64" s="125">
        <f t="shared" si="6"/>
        <v>0</v>
      </c>
      <c r="S64" s="370" cm="1">
        <f t="array" ref="S64">_xlfn.IFS(E64="Air",R64,E64="Sea",M64,E64="Air+Sea",M64+R64)</f>
        <v>240</v>
      </c>
      <c r="T64" s="240"/>
    </row>
    <row r="65" spans="1:20" ht="30" x14ac:dyDescent="0.25">
      <c r="A65" s="1131"/>
      <c r="B65" s="479" t="s">
        <v>722</v>
      </c>
      <c r="C65" s="102" t="s">
        <v>407</v>
      </c>
      <c r="D65" s="102" t="s">
        <v>722</v>
      </c>
      <c r="E65" s="97" t="s">
        <v>11</v>
      </c>
      <c r="F65" s="102"/>
      <c r="G65" s="96">
        <v>200</v>
      </c>
      <c r="H65" s="516"/>
      <c r="I65" s="609"/>
      <c r="J65" s="65">
        <v>1</v>
      </c>
      <c r="K65" s="121">
        <v>1</v>
      </c>
      <c r="L65" s="121">
        <f t="shared" si="3"/>
        <v>200</v>
      </c>
      <c r="M65" s="122">
        <f t="shared" si="4"/>
        <v>200</v>
      </c>
      <c r="N65" s="188"/>
      <c r="O65" s="442"/>
      <c r="P65" s="118">
        <v>0</v>
      </c>
      <c r="Q65" s="118">
        <f t="shared" si="5"/>
        <v>0</v>
      </c>
      <c r="R65" s="125">
        <f t="shared" si="6"/>
        <v>0</v>
      </c>
      <c r="S65" s="371" cm="1">
        <f t="array" ref="S65">_xlfn.IFS(E65="Air",R65,E65="Sea",M65,E65="Air+Sea",M65+R65)</f>
        <v>200</v>
      </c>
      <c r="T65" s="240"/>
    </row>
    <row r="66" spans="1:20" x14ac:dyDescent="0.25">
      <c r="A66" s="1131"/>
      <c r="B66" s="399" t="s">
        <v>399</v>
      </c>
      <c r="C66" s="99" t="s">
        <v>400</v>
      </c>
      <c r="D66" s="99" t="s">
        <v>386</v>
      </c>
      <c r="E66" s="99"/>
      <c r="F66" s="99"/>
      <c r="G66" s="100"/>
      <c r="H66" s="509"/>
      <c r="I66" s="186"/>
      <c r="J66" s="124"/>
      <c r="K66" s="118">
        <v>1</v>
      </c>
      <c r="L66" s="118">
        <f t="shared" si="3"/>
        <v>0</v>
      </c>
      <c r="M66" s="208">
        <f t="shared" si="4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399" t="s">
        <v>401</v>
      </c>
      <c r="C67" s="99" t="s">
        <v>183</v>
      </c>
      <c r="D67" s="99" t="s">
        <v>386</v>
      </c>
      <c r="E67" s="99"/>
      <c r="F67" s="99"/>
      <c r="G67" s="100"/>
      <c r="H67" s="509"/>
      <c r="I67" s="186"/>
      <c r="J67" s="124"/>
      <c r="K67" s="118">
        <v>1</v>
      </c>
      <c r="L67" s="118">
        <f t="shared" si="3"/>
        <v>0</v>
      </c>
      <c r="M67" s="208">
        <f t="shared" si="4"/>
        <v>0</v>
      </c>
      <c r="N67" s="186"/>
      <c r="O67" s="442"/>
      <c r="P67" s="118">
        <v>0</v>
      </c>
      <c r="Q67" s="118">
        <f t="shared" si="5"/>
        <v>0</v>
      </c>
      <c r="R67" s="125">
        <f t="shared" si="6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399" t="s">
        <v>402</v>
      </c>
      <c r="C68" s="99" t="s">
        <v>153</v>
      </c>
      <c r="D68" s="99" t="s">
        <v>386</v>
      </c>
      <c r="E68" s="99"/>
      <c r="F68" s="99"/>
      <c r="G68" s="100"/>
      <c r="H68" s="509"/>
      <c r="I68" s="186"/>
      <c r="J68" s="124"/>
      <c r="K68" s="118">
        <v>1</v>
      </c>
      <c r="L68" s="118">
        <f t="shared" si="3"/>
        <v>0</v>
      </c>
      <c r="M68" s="208">
        <f t="shared" si="4"/>
        <v>0</v>
      </c>
      <c r="N68" s="186"/>
      <c r="O68" s="442"/>
      <c r="P68" s="118">
        <v>0</v>
      </c>
      <c r="Q68" s="118">
        <f t="shared" si="5"/>
        <v>0</v>
      </c>
      <c r="R68" s="125">
        <f t="shared" si="6"/>
        <v>0</v>
      </c>
      <c r="S68" s="372" t="e" cm="1">
        <f t="array" ref="S68">_xlfn.IFS(E68="Air",R68,E68="Sea",M68,E68="Air+Sea",M68+R68)</f>
        <v>#N/A</v>
      </c>
      <c r="T68" s="240"/>
    </row>
    <row r="69" spans="1:20" x14ac:dyDescent="0.25">
      <c r="A69" s="1131"/>
      <c r="B69" s="399" t="s">
        <v>403</v>
      </c>
      <c r="C69" s="99" t="s">
        <v>266</v>
      </c>
      <c r="D69" s="99"/>
      <c r="E69" s="99"/>
      <c r="F69" s="99"/>
      <c r="G69" s="100"/>
      <c r="H69" s="509"/>
      <c r="I69" s="186"/>
      <c r="J69" s="124"/>
      <c r="K69" s="118">
        <v>1</v>
      </c>
      <c r="L69" s="118">
        <f t="shared" si="3"/>
        <v>0</v>
      </c>
      <c r="M69" s="208">
        <f t="shared" si="4"/>
        <v>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2" t="e" cm="1">
        <f t="array" ref="S69">_xlfn.IFS(E69="Air",R69,E69="Sea",M69,E69="Air+Sea",M69+R69)</f>
        <v>#N/A</v>
      </c>
      <c r="T69" s="240"/>
    </row>
    <row r="70" spans="1:20" x14ac:dyDescent="0.25">
      <c r="A70" s="1131"/>
      <c r="B70" s="1133" t="s">
        <v>269</v>
      </c>
      <c r="C70" s="94" t="s">
        <v>404</v>
      </c>
      <c r="D70" s="94" t="s">
        <v>405</v>
      </c>
      <c r="E70" s="92" t="s">
        <v>11</v>
      </c>
      <c r="F70" s="94"/>
      <c r="G70" s="95">
        <v>30</v>
      </c>
      <c r="H70" s="506"/>
      <c r="I70" s="588"/>
      <c r="J70" s="116">
        <v>1</v>
      </c>
      <c r="K70" s="117">
        <v>1</v>
      </c>
      <c r="L70" s="117">
        <f t="shared" si="3"/>
        <v>30</v>
      </c>
      <c r="M70" s="120">
        <f t="shared" si="4"/>
        <v>30</v>
      </c>
      <c r="N70" s="188"/>
      <c r="O70" s="442"/>
      <c r="P70" s="118">
        <v>0</v>
      </c>
      <c r="Q70" s="118">
        <f t="shared" si="5"/>
        <v>0</v>
      </c>
      <c r="R70" s="125">
        <f t="shared" si="6"/>
        <v>0</v>
      </c>
      <c r="S70" s="370" cm="1">
        <f t="array" ref="S70">_xlfn.IFS(E70="Air",R70,E70="Sea",M70,E70="Air+Sea",M70+R70)</f>
        <v>30</v>
      </c>
      <c r="T70" s="240"/>
    </row>
    <row r="71" spans="1:20" x14ac:dyDescent="0.25">
      <c r="A71" s="1131"/>
      <c r="B71" s="1133"/>
      <c r="C71" s="94" t="s">
        <v>404</v>
      </c>
      <c r="D71" s="94" t="s">
        <v>723</v>
      </c>
      <c r="E71" s="92" t="s">
        <v>11</v>
      </c>
      <c r="F71" s="94"/>
      <c r="G71" s="95">
        <v>130</v>
      </c>
      <c r="H71" s="506"/>
      <c r="I71" s="588"/>
      <c r="J71" s="116">
        <v>1</v>
      </c>
      <c r="K71" s="117">
        <v>1</v>
      </c>
      <c r="L71" s="117">
        <f t="shared" si="3"/>
        <v>130</v>
      </c>
      <c r="M71" s="120">
        <f t="shared" si="4"/>
        <v>130</v>
      </c>
      <c r="N71" s="188"/>
      <c r="O71" s="442"/>
      <c r="P71" s="118">
        <v>0</v>
      </c>
      <c r="Q71" s="118">
        <f t="shared" si="5"/>
        <v>0</v>
      </c>
      <c r="R71" s="125">
        <f t="shared" si="6"/>
        <v>0</v>
      </c>
      <c r="S71" s="370" cm="1">
        <f t="array" ref="S71">_xlfn.IFS(E71="Air",R71,E71="Sea",M71,E71="Air+Sea",M71+R71)</f>
        <v>130</v>
      </c>
      <c r="T71" s="240"/>
    </row>
    <row r="72" spans="1:20" x14ac:dyDescent="0.25">
      <c r="A72" s="1131"/>
      <c r="B72" s="399" t="s">
        <v>406</v>
      </c>
      <c r="C72" s="99" t="s">
        <v>407</v>
      </c>
      <c r="D72" s="99"/>
      <c r="E72" s="99"/>
      <c r="F72" s="99"/>
      <c r="G72" s="100"/>
      <c r="H72" s="509"/>
      <c r="I72" s="186"/>
      <c r="J72" s="124"/>
      <c r="K72" s="118">
        <v>1</v>
      </c>
      <c r="L72" s="118">
        <f t="shared" si="3"/>
        <v>0</v>
      </c>
      <c r="M72" s="208">
        <f t="shared" si="4"/>
        <v>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2" t="e" cm="1">
        <f t="array" ref="S72">_xlfn.IFS(E72="Air",R72,E72="Sea",M72,E72="Air+Sea",M72+R72)</f>
        <v>#N/A</v>
      </c>
      <c r="T72" s="240"/>
    </row>
    <row r="73" spans="1:20" x14ac:dyDescent="0.25">
      <c r="A73" s="1131"/>
      <c r="B73" s="472" t="s">
        <v>274</v>
      </c>
      <c r="C73" s="94" t="s">
        <v>266</v>
      </c>
      <c r="D73" s="94" t="s">
        <v>274</v>
      </c>
      <c r="E73" s="92" t="s">
        <v>11</v>
      </c>
      <c r="F73" s="94"/>
      <c r="G73" s="95">
        <v>60</v>
      </c>
      <c r="H73" s="506"/>
      <c r="I73" s="622"/>
      <c r="J73" s="116">
        <v>1</v>
      </c>
      <c r="K73" s="117">
        <v>1</v>
      </c>
      <c r="L73" s="117">
        <f t="shared" si="3"/>
        <v>60</v>
      </c>
      <c r="M73" s="120">
        <f t="shared" si="4"/>
        <v>60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0" cm="1">
        <f t="array" ref="S73">_xlfn.IFS(E73="Air",R73,E73="Sea",M73,E73="Air+Sea",M73+R73)</f>
        <v>60</v>
      </c>
      <c r="T73" s="240"/>
    </row>
    <row r="74" spans="1:20" x14ac:dyDescent="0.25">
      <c r="A74" s="1131"/>
      <c r="B74" s="1134" t="s">
        <v>532</v>
      </c>
      <c r="C74" s="102" t="s">
        <v>183</v>
      </c>
      <c r="D74" s="102" t="s">
        <v>665</v>
      </c>
      <c r="E74" s="97" t="s">
        <v>11</v>
      </c>
      <c r="F74" s="102"/>
      <c r="G74" s="96">
        <v>60</v>
      </c>
      <c r="H74" s="516"/>
      <c r="I74" s="623"/>
      <c r="J74" s="65">
        <v>1</v>
      </c>
      <c r="K74" s="121">
        <v>1</v>
      </c>
      <c r="L74" s="121">
        <f t="shared" si="3"/>
        <v>60</v>
      </c>
      <c r="M74" s="122">
        <f t="shared" si="4"/>
        <v>60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1" cm="1">
        <f t="array" ref="S74">_xlfn.IFS(E74="Air",R74,E74="Sea",M74,E74="Air+Sea",M74+R74)</f>
        <v>60</v>
      </c>
      <c r="T74" s="240"/>
    </row>
    <row r="75" spans="1:20" ht="30" x14ac:dyDescent="0.25">
      <c r="A75" s="1131"/>
      <c r="B75" s="1134"/>
      <c r="C75" s="102" t="s">
        <v>266</v>
      </c>
      <c r="D75" s="102" t="s">
        <v>534</v>
      </c>
      <c r="E75" s="97" t="s">
        <v>11</v>
      </c>
      <c r="F75" s="102"/>
      <c r="G75" s="96">
        <v>180</v>
      </c>
      <c r="H75" s="516"/>
      <c r="I75" s="623"/>
      <c r="J75" s="65">
        <v>1</v>
      </c>
      <c r="K75" s="121">
        <v>1</v>
      </c>
      <c r="L75" s="121">
        <f t="shared" si="3"/>
        <v>180</v>
      </c>
      <c r="M75" s="122">
        <f t="shared" si="4"/>
        <v>180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1" cm="1">
        <f t="array" ref="S75">_xlfn.IFS(E75="Air",R75,E75="Sea",M75,E75="Air+Sea",M75+R75)</f>
        <v>180</v>
      </c>
      <c r="T75" s="240"/>
    </row>
    <row r="76" spans="1:20" ht="60" x14ac:dyDescent="0.25">
      <c r="A76" s="1131"/>
      <c r="B76" s="1134"/>
      <c r="C76" s="102" t="s">
        <v>266</v>
      </c>
      <c r="D76" s="102" t="s">
        <v>639</v>
      </c>
      <c r="E76" s="97" t="s">
        <v>11</v>
      </c>
      <c r="F76" s="102"/>
      <c r="G76" s="96">
        <v>180</v>
      </c>
      <c r="H76" s="516"/>
      <c r="I76" s="623"/>
      <c r="J76" s="65">
        <v>1</v>
      </c>
      <c r="K76" s="121">
        <v>1</v>
      </c>
      <c r="L76" s="121">
        <f t="shared" si="3"/>
        <v>180</v>
      </c>
      <c r="M76" s="122">
        <f t="shared" si="4"/>
        <v>180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1" cm="1">
        <f t="array" ref="S76">_xlfn.IFS(E76="Air",R76,E76="Sea",M76,E76="Air+Sea",M76+R76)</f>
        <v>180</v>
      </c>
      <c r="T76" s="240"/>
    </row>
    <row r="77" spans="1:20" x14ac:dyDescent="0.25">
      <c r="A77" s="1131"/>
      <c r="B77" s="399" t="s">
        <v>408</v>
      </c>
      <c r="C77" s="99" t="s">
        <v>153</v>
      </c>
      <c r="D77" s="99" t="s">
        <v>386</v>
      </c>
      <c r="E77" s="99"/>
      <c r="F77" s="99"/>
      <c r="G77" s="100"/>
      <c r="H77" s="509"/>
      <c r="I77" s="186"/>
      <c r="J77" s="124"/>
      <c r="K77" s="118">
        <v>1</v>
      </c>
      <c r="L77" s="118">
        <f t="shared" si="3"/>
        <v>0</v>
      </c>
      <c r="M77" s="208">
        <f t="shared" si="4"/>
        <v>0</v>
      </c>
      <c r="N77" s="186"/>
      <c r="O77" s="442"/>
      <c r="P77" s="118">
        <v>0</v>
      </c>
      <c r="Q77" s="118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ht="15.75" thickBot="1" x14ac:dyDescent="0.3">
      <c r="A78" s="1132"/>
      <c r="B78" s="399" t="s">
        <v>381</v>
      </c>
      <c r="C78" s="99"/>
      <c r="D78" s="99" t="s">
        <v>386</v>
      </c>
      <c r="E78" s="99"/>
      <c r="F78" s="99"/>
      <c r="G78" s="100"/>
      <c r="H78" s="509"/>
      <c r="I78" s="186"/>
      <c r="J78" s="124"/>
      <c r="K78" s="118">
        <v>1</v>
      </c>
      <c r="L78" s="118">
        <f t="shared" ref="L78:L98" si="7">IF(C78="APLL BK",G78,G78*J78)</f>
        <v>0</v>
      </c>
      <c r="M78" s="208">
        <f t="shared" ref="M78:M98" si="8">IFERROR(IF(OR(E78="Sea",E78="Air+Sea"),IF(C78="APLL BK",G78*IF(I78="",1,I78),L78/K78*IF(I78="",1,I78)),0),0)</f>
        <v>0</v>
      </c>
      <c r="N78" s="186"/>
      <c r="O78" s="442"/>
      <c r="P78" s="118">
        <v>0</v>
      </c>
      <c r="Q78" s="118">
        <f t="shared" ref="Q78:Q98" si="9">IF(C78="APLL BK",G78,G78*O78)</f>
        <v>0</v>
      </c>
      <c r="R78" s="125">
        <f t="shared" ref="R78:R98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x14ac:dyDescent="0.25">
      <c r="A79" s="1130" t="s">
        <v>409</v>
      </c>
      <c r="B79" s="399" t="s">
        <v>289</v>
      </c>
      <c r="C79" s="99" t="s">
        <v>410</v>
      </c>
      <c r="D79" s="99" t="s">
        <v>291</v>
      </c>
      <c r="E79" s="99"/>
      <c r="F79" s="99"/>
      <c r="G79" s="100"/>
      <c r="H79" s="509"/>
      <c r="I79" s="186"/>
      <c r="J79" s="124"/>
      <c r="K79" s="118">
        <v>1</v>
      </c>
      <c r="L79" s="118">
        <f t="shared" si="7"/>
        <v>0</v>
      </c>
      <c r="M79" s="208">
        <f t="shared" si="8"/>
        <v>0</v>
      </c>
      <c r="N79" s="186"/>
      <c r="O79" s="442"/>
      <c r="P79" s="118">
        <v>0</v>
      </c>
      <c r="Q79" s="118">
        <f t="shared" si="9"/>
        <v>0</v>
      </c>
      <c r="R79" s="125">
        <f t="shared" si="10"/>
        <v>0</v>
      </c>
      <c r="S79" s="372" t="e" cm="1">
        <f t="array" ref="S79">_xlfn.IFS(E79="Air",R79,E79="Sea",M79,E79="Air+Sea",M79+R79)</f>
        <v>#N/A</v>
      </c>
      <c r="T79" s="240"/>
    </row>
    <row r="80" spans="1:20" x14ac:dyDescent="0.25">
      <c r="A80" s="1131"/>
      <c r="B80" s="1133" t="s">
        <v>411</v>
      </c>
      <c r="C80" s="94" t="s">
        <v>266</v>
      </c>
      <c r="D80" s="94" t="s">
        <v>412</v>
      </c>
      <c r="E80" s="92" t="s">
        <v>11</v>
      </c>
      <c r="F80" s="94"/>
      <c r="G80" s="95">
        <v>20</v>
      </c>
      <c r="H80" s="506"/>
      <c r="I80" s="588"/>
      <c r="J80" s="116">
        <v>1</v>
      </c>
      <c r="K80" s="117">
        <v>1</v>
      </c>
      <c r="L80" s="117">
        <f t="shared" si="7"/>
        <v>20</v>
      </c>
      <c r="M80" s="120">
        <f t="shared" si="8"/>
        <v>20</v>
      </c>
      <c r="N80" s="188"/>
      <c r="O80" s="442"/>
      <c r="P80" s="118">
        <v>0</v>
      </c>
      <c r="Q80" s="118">
        <f t="shared" si="9"/>
        <v>0</v>
      </c>
      <c r="R80" s="125">
        <f t="shared" si="10"/>
        <v>0</v>
      </c>
      <c r="S80" s="370" cm="1">
        <f t="array" ref="S80">_xlfn.IFS(E80="Air",R80,E80="Sea",M80,E80="Air+Sea",M80+R80)</f>
        <v>20</v>
      </c>
      <c r="T80" s="240"/>
    </row>
    <row r="81" spans="1:20" x14ac:dyDescent="0.25">
      <c r="A81" s="1131"/>
      <c r="B81" s="1133"/>
      <c r="C81" s="94" t="s">
        <v>266</v>
      </c>
      <c r="D81" s="94" t="s">
        <v>306</v>
      </c>
      <c r="E81" s="92" t="s">
        <v>11</v>
      </c>
      <c r="F81" s="94"/>
      <c r="G81" s="95">
        <v>140</v>
      </c>
      <c r="H81" s="506"/>
      <c r="I81" s="588"/>
      <c r="J81" s="116">
        <v>1</v>
      </c>
      <c r="K81" s="117">
        <v>1</v>
      </c>
      <c r="L81" s="117">
        <f t="shared" si="7"/>
        <v>140</v>
      </c>
      <c r="M81" s="120">
        <f t="shared" si="8"/>
        <v>140</v>
      </c>
      <c r="N81" s="188"/>
      <c r="O81" s="442"/>
      <c r="P81" s="118">
        <v>0</v>
      </c>
      <c r="Q81" s="118">
        <f t="shared" si="9"/>
        <v>0</v>
      </c>
      <c r="R81" s="125">
        <f t="shared" si="10"/>
        <v>0</v>
      </c>
      <c r="S81" s="370" cm="1">
        <f t="array" ref="S81">_xlfn.IFS(E81="Air",R81,E81="Sea",M81,E81="Air+Sea",M81+R81)</f>
        <v>140</v>
      </c>
      <c r="T81" s="240"/>
    </row>
    <row r="82" spans="1:20" ht="14.25" customHeight="1" thickBot="1" x14ac:dyDescent="0.3">
      <c r="A82" s="1132"/>
      <c r="B82" s="399" t="s">
        <v>381</v>
      </c>
      <c r="C82" s="99"/>
      <c r="D82" s="99"/>
      <c r="E82" s="99"/>
      <c r="F82" s="99"/>
      <c r="G82" s="100"/>
      <c r="H82" s="509"/>
      <c r="I82" s="186"/>
      <c r="J82" s="124"/>
      <c r="K82" s="118">
        <v>1</v>
      </c>
      <c r="L82" s="118">
        <f t="shared" si="7"/>
        <v>0</v>
      </c>
      <c r="M82" s="208">
        <f t="shared" si="8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ht="25.5" customHeight="1" x14ac:dyDescent="0.25">
      <c r="A83" s="1146" t="s">
        <v>413</v>
      </c>
      <c r="B83" s="522" t="s">
        <v>311</v>
      </c>
      <c r="C83" s="409" t="s">
        <v>311</v>
      </c>
      <c r="D83" s="409" t="s">
        <v>537</v>
      </c>
      <c r="E83" s="409"/>
      <c r="F83" s="409"/>
      <c r="G83" s="542"/>
      <c r="H83" s="519" t="s">
        <v>537</v>
      </c>
      <c r="I83" s="628"/>
      <c r="J83" s="135"/>
      <c r="K83" s="136">
        <v>1</v>
      </c>
      <c r="L83" s="136">
        <f t="shared" si="7"/>
        <v>0</v>
      </c>
      <c r="M83" s="446">
        <f t="shared" si="8"/>
        <v>0</v>
      </c>
      <c r="N83" s="628"/>
      <c r="O83" s="493"/>
      <c r="P83" s="136">
        <v>0</v>
      </c>
      <c r="Q83" s="450">
        <f t="shared" si="9"/>
        <v>0</v>
      </c>
      <c r="R83" s="446">
        <f t="shared" si="10"/>
        <v>0</v>
      </c>
      <c r="S83" s="618" t="e" cm="1">
        <f t="array" ref="S83">_xlfn.IFS(E83="Air",R83,E83="Sea",M83,E83="Air+Sea",M83+R83)</f>
        <v>#N/A</v>
      </c>
      <c r="T83" s="240"/>
    </row>
    <row r="84" spans="1:20" ht="25.5" customHeight="1" x14ac:dyDescent="0.25">
      <c r="A84" s="1147"/>
      <c r="B84" s="522"/>
      <c r="C84" s="409" t="s">
        <v>311</v>
      </c>
      <c r="D84" s="409" t="s">
        <v>538</v>
      </c>
      <c r="E84" s="409"/>
      <c r="F84" s="409"/>
      <c r="G84" s="542"/>
      <c r="H84" s="519"/>
      <c r="I84" s="628"/>
      <c r="J84" s="135"/>
      <c r="K84" s="136">
        <v>1</v>
      </c>
      <c r="L84" s="136">
        <f t="shared" si="7"/>
        <v>0</v>
      </c>
      <c r="M84" s="446">
        <f t="shared" si="8"/>
        <v>0</v>
      </c>
      <c r="N84" s="628"/>
      <c r="O84" s="493"/>
      <c r="P84" s="136">
        <v>0</v>
      </c>
      <c r="Q84" s="450">
        <f t="shared" si="9"/>
        <v>0</v>
      </c>
      <c r="R84" s="446">
        <f t="shared" si="10"/>
        <v>0</v>
      </c>
      <c r="S84" s="618" t="e" cm="1">
        <f t="array" ref="S84">_xlfn.IFS(E84="Air",R84,E84="Sea",M84,E84="Air+Sea",M84+R84)</f>
        <v>#N/A</v>
      </c>
      <c r="T84" s="240"/>
    </row>
    <row r="85" spans="1:20" x14ac:dyDescent="0.25">
      <c r="A85" s="1147"/>
      <c r="B85" s="399" t="s">
        <v>381</v>
      </c>
      <c r="C85" s="99"/>
      <c r="D85" s="99"/>
      <c r="E85" s="99"/>
      <c r="F85" s="99"/>
      <c r="G85" s="100"/>
      <c r="H85" s="509"/>
      <c r="I85" s="186"/>
      <c r="J85" s="124"/>
      <c r="K85" s="118">
        <v>1</v>
      </c>
      <c r="L85" s="118">
        <f t="shared" si="7"/>
        <v>0</v>
      </c>
      <c r="M85" s="208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0" s="36" customFormat="1" x14ac:dyDescent="0.25">
      <c r="A86" s="1147"/>
      <c r="B86" s="405" t="s">
        <v>414</v>
      </c>
      <c r="C86" s="173" t="s">
        <v>317</v>
      </c>
      <c r="D86" s="173" t="s">
        <v>318</v>
      </c>
      <c r="E86" s="173" t="s">
        <v>11</v>
      </c>
      <c r="F86" s="173"/>
      <c r="G86" s="209">
        <v>870</v>
      </c>
      <c r="H86" s="523"/>
      <c r="I86" s="700"/>
      <c r="J86" s="138">
        <v>0.125</v>
      </c>
      <c r="K86" s="139">
        <v>1</v>
      </c>
      <c r="L86" s="139">
        <f t="shared" si="7"/>
        <v>108.75</v>
      </c>
      <c r="M86" s="210">
        <f t="shared" si="8"/>
        <v>108.75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3" cm="1">
        <f t="array" ref="S86">_xlfn.IFS(E86="Air",R86,E86="Sea",M86,E86="Air+Sea",M86+R86)</f>
        <v>108.75</v>
      </c>
      <c r="T86" s="240"/>
    </row>
    <row r="87" spans="1:20" x14ac:dyDescent="0.25">
      <c r="A87" s="1147"/>
      <c r="B87" s="107" t="s">
        <v>415</v>
      </c>
      <c r="C87" s="108" t="s">
        <v>404</v>
      </c>
      <c r="D87" s="108" t="s">
        <v>416</v>
      </c>
      <c r="E87" s="108" t="s">
        <v>11</v>
      </c>
      <c r="F87" s="108"/>
      <c r="G87" s="109">
        <v>240</v>
      </c>
      <c r="H87" s="523"/>
      <c r="I87" s="701"/>
      <c r="J87" s="138">
        <v>5</v>
      </c>
      <c r="K87" s="139">
        <v>1</v>
      </c>
      <c r="L87" s="139">
        <f t="shared" si="7"/>
        <v>1200</v>
      </c>
      <c r="M87" s="140">
        <f t="shared" si="8"/>
        <v>1200</v>
      </c>
      <c r="N87" s="190"/>
      <c r="O87" s="442"/>
      <c r="P87" s="118">
        <v>0</v>
      </c>
      <c r="Q87" s="194">
        <f t="shared" si="9"/>
        <v>0</v>
      </c>
      <c r="R87" s="125">
        <f t="shared" si="10"/>
        <v>0</v>
      </c>
      <c r="S87" s="373" cm="1">
        <f t="array" ref="S87">_xlfn.IFS(E87="Air",R87,E87="Sea",M87,E87="Air+Sea",M87+R87)</f>
        <v>1200</v>
      </c>
      <c r="T87" s="240"/>
    </row>
    <row r="88" spans="1:20" x14ac:dyDescent="0.25">
      <c r="A88" s="1147"/>
      <c r="B88" s="107" t="s">
        <v>417</v>
      </c>
      <c r="C88" s="108" t="s">
        <v>418</v>
      </c>
      <c r="D88" s="108" t="s">
        <v>419</v>
      </c>
      <c r="E88" s="108" t="s">
        <v>11</v>
      </c>
      <c r="F88" s="108"/>
      <c r="G88" s="109">
        <v>240</v>
      </c>
      <c r="H88" s="523"/>
      <c r="I88" s="701"/>
      <c r="J88" s="138">
        <v>3</v>
      </c>
      <c r="K88" s="139">
        <v>1</v>
      </c>
      <c r="L88" s="139">
        <f t="shared" si="7"/>
        <v>720</v>
      </c>
      <c r="M88" s="140">
        <f t="shared" si="8"/>
        <v>720</v>
      </c>
      <c r="N88" s="190"/>
      <c r="O88" s="442"/>
      <c r="P88" s="118">
        <v>0</v>
      </c>
      <c r="Q88" s="194">
        <f t="shared" si="9"/>
        <v>0</v>
      </c>
      <c r="R88" s="125">
        <f t="shared" si="10"/>
        <v>0</v>
      </c>
      <c r="S88" s="373" cm="1">
        <f t="array" ref="S88">_xlfn.IFS(E88="Air",R88,E88="Sea",M88,E88="Air+Sea",M88+R88)</f>
        <v>720</v>
      </c>
      <c r="T88" s="240"/>
    </row>
    <row r="89" spans="1:20" x14ac:dyDescent="0.25">
      <c r="A89" s="1147"/>
      <c r="B89" s="399" t="s">
        <v>420</v>
      </c>
      <c r="C89" s="99" t="s">
        <v>404</v>
      </c>
      <c r="D89" s="99"/>
      <c r="E89" s="99"/>
      <c r="F89" s="99"/>
      <c r="G89" s="100"/>
      <c r="H89" s="509"/>
      <c r="I89" s="186"/>
      <c r="J89" s="124"/>
      <c r="K89" s="118">
        <v>1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47"/>
      <c r="B90" s="399" t="s">
        <v>421</v>
      </c>
      <c r="C90" s="99" t="s">
        <v>404</v>
      </c>
      <c r="D90" s="99"/>
      <c r="E90" s="99"/>
      <c r="F90" s="99"/>
      <c r="G90" s="100"/>
      <c r="H90" s="509"/>
      <c r="I90" s="186"/>
      <c r="J90" s="124"/>
      <c r="K90" s="118">
        <v>1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47"/>
      <c r="B91" s="399" t="s">
        <v>422</v>
      </c>
      <c r="C91" s="99" t="s">
        <v>404</v>
      </c>
      <c r="D91" s="99"/>
      <c r="E91" s="99"/>
      <c r="F91" s="99"/>
      <c r="G91" s="100"/>
      <c r="H91" s="509"/>
      <c r="I91" s="186"/>
      <c r="J91" s="124"/>
      <c r="K91" s="118">
        <v>1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x14ac:dyDescent="0.25">
      <c r="A92" s="1147"/>
      <c r="B92" s="399" t="s">
        <v>423</v>
      </c>
      <c r="C92" s="99" t="s">
        <v>424</v>
      </c>
      <c r="D92" s="99"/>
      <c r="E92" s="99"/>
      <c r="F92" s="99"/>
      <c r="G92" s="100"/>
      <c r="H92" s="509"/>
      <c r="I92" s="186"/>
      <c r="J92" s="124"/>
      <c r="K92" s="118">
        <v>1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47"/>
      <c r="B93" s="399" t="s">
        <v>425</v>
      </c>
      <c r="C93" s="99" t="s">
        <v>311</v>
      </c>
      <c r="D93" s="99"/>
      <c r="E93" s="99"/>
      <c r="F93" s="99"/>
      <c r="G93" s="100"/>
      <c r="H93" s="509"/>
      <c r="I93" s="186"/>
      <c r="J93" s="124"/>
      <c r="K93" s="118">
        <v>1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x14ac:dyDescent="0.25">
      <c r="A94" s="1147"/>
      <c r="B94" s="399" t="s">
        <v>426</v>
      </c>
      <c r="C94" s="99" t="s">
        <v>407</v>
      </c>
      <c r="D94" s="99"/>
      <c r="E94" s="99"/>
      <c r="F94" s="99"/>
      <c r="G94" s="100"/>
      <c r="H94" s="509"/>
      <c r="I94" s="186"/>
      <c r="J94" s="124"/>
      <c r="K94" s="118">
        <v>1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x14ac:dyDescent="0.25">
      <c r="A95" s="1147"/>
      <c r="B95" s="399" t="s">
        <v>427</v>
      </c>
      <c r="C95" s="99" t="s">
        <v>428</v>
      </c>
      <c r="D95" s="99"/>
      <c r="E95" s="99"/>
      <c r="F95" s="99"/>
      <c r="G95" s="100"/>
      <c r="H95" s="509"/>
      <c r="I95" s="186"/>
      <c r="J95" s="124"/>
      <c r="K95" s="118">
        <v>1</v>
      </c>
      <c r="L95" s="118">
        <f t="shared" si="7"/>
        <v>0</v>
      </c>
      <c r="M95" s="208">
        <f t="shared" si="8"/>
        <v>0</v>
      </c>
      <c r="N95" s="186"/>
      <c r="O95" s="442"/>
      <c r="P95" s="118">
        <v>0</v>
      </c>
      <c r="Q95" s="194">
        <f t="shared" si="9"/>
        <v>0</v>
      </c>
      <c r="R95" s="125">
        <f t="shared" si="10"/>
        <v>0</v>
      </c>
      <c r="S95" s="372" t="e" cm="1">
        <f t="array" ref="S95">_xlfn.IFS(E95="Air",R95,E95="Sea",M95,E95="Air+Sea",M95+R95)</f>
        <v>#N/A</v>
      </c>
      <c r="T95" s="240"/>
    </row>
    <row r="96" spans="1:20" x14ac:dyDescent="0.25">
      <c r="A96" s="1147"/>
      <c r="B96" s="399" t="s">
        <v>429</v>
      </c>
      <c r="C96" s="99" t="s">
        <v>407</v>
      </c>
      <c r="D96" s="99"/>
      <c r="E96" s="99"/>
      <c r="F96" s="99"/>
      <c r="G96" s="100"/>
      <c r="H96" s="509"/>
      <c r="I96" s="186"/>
      <c r="J96" s="124"/>
      <c r="K96" s="118">
        <v>1</v>
      </c>
      <c r="L96" s="118">
        <f t="shared" si="7"/>
        <v>0</v>
      </c>
      <c r="M96" s="208">
        <f t="shared" si="8"/>
        <v>0</v>
      </c>
      <c r="N96" s="186"/>
      <c r="O96" s="442"/>
      <c r="P96" s="118">
        <v>0</v>
      </c>
      <c r="Q96" s="194">
        <f t="shared" si="9"/>
        <v>0</v>
      </c>
      <c r="R96" s="125">
        <f t="shared" si="10"/>
        <v>0</v>
      </c>
      <c r="S96" s="372" t="e" cm="1">
        <f t="array" ref="S96">_xlfn.IFS(E96="Air",R96,E96="Sea",M96,E96="Air+Sea",M96+R96)</f>
        <v>#N/A</v>
      </c>
      <c r="T96" s="240"/>
    </row>
    <row r="97" spans="1:21" s="36" customFormat="1" x14ac:dyDescent="0.25">
      <c r="A97" s="1147"/>
      <c r="B97" s="399" t="s">
        <v>430</v>
      </c>
      <c r="C97" s="99" t="s">
        <v>431</v>
      </c>
      <c r="D97" s="99"/>
      <c r="E97" s="99"/>
      <c r="F97" s="99"/>
      <c r="G97" s="100"/>
      <c r="H97" s="509"/>
      <c r="I97" s="186"/>
      <c r="J97" s="124"/>
      <c r="K97" s="118">
        <v>1</v>
      </c>
      <c r="L97" s="118">
        <f t="shared" si="7"/>
        <v>0</v>
      </c>
      <c r="M97" s="208">
        <f t="shared" si="8"/>
        <v>0</v>
      </c>
      <c r="N97" s="186"/>
      <c r="O97" s="442"/>
      <c r="P97" s="118">
        <v>0</v>
      </c>
      <c r="Q97" s="194">
        <f t="shared" si="9"/>
        <v>0</v>
      </c>
      <c r="R97" s="125">
        <f t="shared" si="10"/>
        <v>0</v>
      </c>
      <c r="S97" s="372" t="e" cm="1">
        <f t="array" ref="S97">_xlfn.IFS(E97="Air",R97,E97="Sea",M97,E97="Air+Sea",M97+R97)</f>
        <v>#N/A</v>
      </c>
      <c r="T97" s="240"/>
    </row>
    <row r="98" spans="1:21" ht="30.75" thickBot="1" x14ac:dyDescent="0.3">
      <c r="A98" s="1147"/>
      <c r="B98" s="179" t="s">
        <v>432</v>
      </c>
      <c r="C98" s="180" t="s">
        <v>433</v>
      </c>
      <c r="D98" s="180"/>
      <c r="E98" s="180" t="s">
        <v>11</v>
      </c>
      <c r="F98" s="180"/>
      <c r="G98" s="181">
        <v>500</v>
      </c>
      <c r="H98" s="527"/>
      <c r="I98" s="702">
        <v>0.2</v>
      </c>
      <c r="J98" s="182">
        <v>1</v>
      </c>
      <c r="K98" s="183">
        <v>1</v>
      </c>
      <c r="L98" s="183">
        <f t="shared" si="7"/>
        <v>500</v>
      </c>
      <c r="M98" s="184">
        <f t="shared" si="8"/>
        <v>100</v>
      </c>
      <c r="N98" s="696"/>
      <c r="O98" s="496"/>
      <c r="P98" s="200">
        <v>0</v>
      </c>
      <c r="Q98" s="339">
        <f t="shared" si="9"/>
        <v>0</v>
      </c>
      <c r="R98" s="201">
        <f t="shared" si="10"/>
        <v>0</v>
      </c>
      <c r="S98" s="374" cm="1">
        <f t="array" ref="S98">_xlfn.IFS(E98="Air",R98,E98="Sea",M98,E98="Air+Sea",M98+R98)</f>
        <v>100</v>
      </c>
      <c r="T98" s="240"/>
    </row>
    <row r="99" spans="1:21" ht="15.75" thickBot="1" x14ac:dyDescent="0.3">
      <c r="A99" s="310"/>
      <c r="I99" s="160"/>
      <c r="M99" s="172"/>
      <c r="N99" s="160"/>
      <c r="S99" s="205"/>
    </row>
    <row r="100" spans="1:21" ht="47.25" customHeight="1" x14ac:dyDescent="0.25">
      <c r="A100" s="310"/>
      <c r="I100" s="312"/>
      <c r="J100" s="66" t="s">
        <v>434</v>
      </c>
      <c r="K100" s="817">
        <f>IF([2]Booking_SGN!$B$2="SGN",INDEX([2]!volume,MATCH($I$11,[2]!customer,0),MATCH([2]Booking_SGN!$C$3,[2]!week,0)),0)</f>
        <v>0</v>
      </c>
      <c r="L100" s="243">
        <f>SUM(L13:L98)</f>
        <v>10003.75</v>
      </c>
      <c r="M100" s="244">
        <f>SUM(M13:M98)</f>
        <v>9495.75</v>
      </c>
      <c r="N100" s="160"/>
      <c r="O100" s="66" t="s">
        <v>434</v>
      </c>
      <c r="P100" s="243">
        <f>IF([2]Booking_SGN!$B$2="SGN",INDEX([2]!volume,MATCH($N$11,[2]!customer,0),MATCH([2]Booking_SGN!$C$3,[2]!week,0)),0)</f>
        <v>0</v>
      </c>
      <c r="Q100" s="243">
        <f>SUM(Q13:Q99)</f>
        <v>520</v>
      </c>
      <c r="R100" s="244">
        <f>SUM(R13:R98)</f>
        <v>0</v>
      </c>
      <c r="S100" s="245">
        <f t="shared" ref="S100:S101" si="11">R100+M100</f>
        <v>9495.75</v>
      </c>
      <c r="T100" s="246"/>
    </row>
    <row r="101" spans="1:21" ht="15.75" thickBot="1" x14ac:dyDescent="0.3">
      <c r="A101" s="310"/>
      <c r="I101" s="160"/>
      <c r="J101" s="67" t="s">
        <v>435</v>
      </c>
      <c r="K101" s="72"/>
      <c r="L101" s="72"/>
      <c r="M101" s="247">
        <f>M100*K100/40/3600</f>
        <v>0</v>
      </c>
      <c r="N101" s="161"/>
      <c r="O101" s="67" t="s">
        <v>435</v>
      </c>
      <c r="P101" s="72"/>
      <c r="Q101" s="72"/>
      <c r="R101" s="247">
        <f>R100*P100/40/3600</f>
        <v>0</v>
      </c>
      <c r="S101" s="248">
        <f t="shared" si="11"/>
        <v>0</v>
      </c>
      <c r="T101" s="249"/>
    </row>
    <row r="102" spans="1:21" ht="15.75" thickBot="1" x14ac:dyDescent="0.3">
      <c r="A102" s="310"/>
      <c r="I102" s="160"/>
      <c r="M102" s="172"/>
      <c r="N102" s="160"/>
      <c r="S102" s="205"/>
    </row>
    <row r="103" spans="1:21" ht="21.75" customHeight="1" x14ac:dyDescent="0.25">
      <c r="A103" s="1130" t="s">
        <v>436</v>
      </c>
      <c r="B103" s="745" t="s">
        <v>437</v>
      </c>
      <c r="C103" s="56" t="s">
        <v>183</v>
      </c>
      <c r="D103" s="388" t="s">
        <v>438</v>
      </c>
      <c r="E103" s="388" t="s">
        <v>11</v>
      </c>
      <c r="F103" s="59"/>
      <c r="G103" s="216">
        <v>20</v>
      </c>
      <c r="H103" s="314"/>
      <c r="I103" s="418"/>
      <c r="J103" s="198">
        <v>7</v>
      </c>
      <c r="K103" s="813">
        <v>1</v>
      </c>
      <c r="L103" s="177">
        <f t="shared" ref="L103:L146" si="12">IF(C103="APLL BK",G103,G103*J103)</f>
        <v>140</v>
      </c>
      <c r="M103" s="178">
        <f t="shared" ref="M103:M146" si="13">IFERROR(IF(OR(E103="Sea",E103="Air+Sea"),IF(C103="APLL BK",G103*IF(I103="",1,I103),L103/K103*IF(I103="",1,I103)),0),0)</f>
        <v>140</v>
      </c>
      <c r="N103" s="419"/>
      <c r="O103" s="490"/>
      <c r="P103" s="202">
        <v>0</v>
      </c>
      <c r="Q103" s="336">
        <f t="shared" ref="Q103:Q146" si="14">IF(OR(E103="Air",E103="Air+Sea"),IF(C103="APLL BK",G103,G103*O103),0)</f>
        <v>0</v>
      </c>
      <c r="R103" s="203">
        <f t="shared" ref="R103:R132" si="15">IFERROR(IF(OR(E103="Air",E103="Air+Sea"),IF(C103="APLL BK",G103*IF(N103="",1,N103),Q103/P103*IF(N103="",1,N103)),0),0)</f>
        <v>0</v>
      </c>
      <c r="S103" s="369" cm="1">
        <f t="array" ref="S103">_xlfn.IFS(E103="Air",R103,E103="Sea",M103,E103="Air+Sea",M103+R103)</f>
        <v>140</v>
      </c>
      <c r="T103" s="240"/>
      <c r="U103" s="36"/>
    </row>
    <row r="104" spans="1:21" ht="36" customHeight="1" x14ac:dyDescent="0.25">
      <c r="A104" s="1131"/>
      <c r="B104" s="472" t="s">
        <v>439</v>
      </c>
      <c r="C104" s="57" t="s">
        <v>311</v>
      </c>
      <c r="D104" s="94" t="s">
        <v>440</v>
      </c>
      <c r="E104" s="94" t="s">
        <v>11</v>
      </c>
      <c r="F104" s="416"/>
      <c r="G104" s="217">
        <v>25</v>
      </c>
      <c r="H104" s="315"/>
      <c r="I104" s="325"/>
      <c r="J104" s="147">
        <v>2</v>
      </c>
      <c r="K104" s="814">
        <v>1</v>
      </c>
      <c r="L104" s="117">
        <f t="shared" si="12"/>
        <v>50</v>
      </c>
      <c r="M104" s="120">
        <f t="shared" si="13"/>
        <v>50</v>
      </c>
      <c r="N104" s="326"/>
      <c r="O104" s="442"/>
      <c r="P104" s="118">
        <v>0</v>
      </c>
      <c r="Q104" s="194">
        <f t="shared" si="14"/>
        <v>0</v>
      </c>
      <c r="R104" s="125">
        <f t="shared" si="15"/>
        <v>0</v>
      </c>
      <c r="S104" s="370" cm="1">
        <f t="array" ref="S104">_xlfn.IFS(E104="Air",R104,E104="Sea",M104,E104="Air+Sea",M104+R104)</f>
        <v>50</v>
      </c>
      <c r="T104" s="240"/>
      <c r="U104" s="36"/>
    </row>
    <row r="105" spans="1:21" ht="18.75" customHeight="1" x14ac:dyDescent="0.25">
      <c r="A105" s="1131"/>
      <c r="B105" s="472"/>
      <c r="C105" s="57" t="s">
        <v>311</v>
      </c>
      <c r="D105" s="94" t="s">
        <v>441</v>
      </c>
      <c r="E105" s="94" t="s">
        <v>11</v>
      </c>
      <c r="F105" s="416"/>
      <c r="G105" s="217">
        <v>5</v>
      </c>
      <c r="H105" s="315"/>
      <c r="I105" s="325"/>
      <c r="J105" s="147">
        <v>2</v>
      </c>
      <c r="K105" s="814">
        <v>1</v>
      </c>
      <c r="L105" s="117">
        <f t="shared" si="12"/>
        <v>10</v>
      </c>
      <c r="M105" s="120">
        <f t="shared" si="13"/>
        <v>10</v>
      </c>
      <c r="N105" s="326"/>
      <c r="O105" s="442"/>
      <c r="P105" s="118">
        <v>0</v>
      </c>
      <c r="Q105" s="194">
        <f t="shared" si="14"/>
        <v>0</v>
      </c>
      <c r="R105" s="125">
        <f t="shared" si="15"/>
        <v>0</v>
      </c>
      <c r="S105" s="370" cm="1">
        <f t="array" ref="S105">_xlfn.IFS(E105="Air",R105,E105="Sea",M105,E105="Air+Sea",M105+R105)</f>
        <v>10</v>
      </c>
      <c r="T105" s="240"/>
      <c r="U105" s="36"/>
    </row>
    <row r="106" spans="1:21" ht="27" customHeight="1" x14ac:dyDescent="0.25">
      <c r="A106" s="1131"/>
      <c r="B106" s="472"/>
      <c r="C106" s="57" t="s">
        <v>311</v>
      </c>
      <c r="D106" s="94" t="s">
        <v>442</v>
      </c>
      <c r="E106" s="94" t="s">
        <v>11</v>
      </c>
      <c r="F106" s="416"/>
      <c r="G106" s="217">
        <v>5</v>
      </c>
      <c r="H106" s="315"/>
      <c r="I106" s="325"/>
      <c r="J106" s="147">
        <v>2</v>
      </c>
      <c r="K106" s="814">
        <v>1</v>
      </c>
      <c r="L106" s="117">
        <f t="shared" si="12"/>
        <v>10</v>
      </c>
      <c r="M106" s="120">
        <f t="shared" si="13"/>
        <v>10</v>
      </c>
      <c r="N106" s="326"/>
      <c r="O106" s="442"/>
      <c r="P106" s="118">
        <v>0</v>
      </c>
      <c r="Q106" s="194">
        <f t="shared" si="14"/>
        <v>0</v>
      </c>
      <c r="R106" s="125">
        <f t="shared" si="15"/>
        <v>0</v>
      </c>
      <c r="S106" s="370" cm="1">
        <f t="array" ref="S106">_xlfn.IFS(E106="Air",R106,E106="Sea",M106,E106="Air+Sea",M106+R106)</f>
        <v>10</v>
      </c>
      <c r="T106" s="240"/>
      <c r="U106" s="36"/>
    </row>
    <row r="107" spans="1:21" ht="45" x14ac:dyDescent="0.25">
      <c r="A107" s="1131"/>
      <c r="B107" s="472" t="s">
        <v>443</v>
      </c>
      <c r="C107" s="57" t="s">
        <v>520</v>
      </c>
      <c r="D107" s="94" t="s">
        <v>540</v>
      </c>
      <c r="E107" s="94" t="s">
        <v>11</v>
      </c>
      <c r="F107" s="422"/>
      <c r="G107" s="217">
        <v>10</v>
      </c>
      <c r="H107" s="317"/>
      <c r="I107" s="325"/>
      <c r="J107" s="147">
        <v>8</v>
      </c>
      <c r="K107" s="814">
        <v>1</v>
      </c>
      <c r="L107" s="117">
        <f t="shared" si="12"/>
        <v>80</v>
      </c>
      <c r="M107" s="120">
        <f t="shared" si="13"/>
        <v>80</v>
      </c>
      <c r="N107" s="326"/>
      <c r="O107" s="442"/>
      <c r="P107" s="118">
        <v>0</v>
      </c>
      <c r="Q107" s="194">
        <f t="shared" si="14"/>
        <v>0</v>
      </c>
      <c r="R107" s="125">
        <f t="shared" si="15"/>
        <v>0</v>
      </c>
      <c r="S107" s="370" cm="1">
        <f t="array" ref="S107">_xlfn.IFS(E107="Air",R107,E107="Sea",M107,E107="Air+Sea",M107+R107)</f>
        <v>80</v>
      </c>
      <c r="T107" s="240"/>
      <c r="U107" s="36"/>
    </row>
    <row r="108" spans="1:21" ht="30" x14ac:dyDescent="0.25">
      <c r="A108" s="1131"/>
      <c r="B108" s="472"/>
      <c r="C108" s="57" t="s">
        <v>520</v>
      </c>
      <c r="D108" s="94" t="s">
        <v>445</v>
      </c>
      <c r="E108" s="94" t="s">
        <v>11</v>
      </c>
      <c r="F108" s="423"/>
      <c r="G108" s="217">
        <v>35</v>
      </c>
      <c r="H108" s="318"/>
      <c r="I108" s="325"/>
      <c r="J108" s="147">
        <v>8</v>
      </c>
      <c r="K108" s="814">
        <v>1</v>
      </c>
      <c r="L108" s="117">
        <f t="shared" si="12"/>
        <v>280</v>
      </c>
      <c r="M108" s="120">
        <f t="shared" si="13"/>
        <v>280</v>
      </c>
      <c r="N108" s="326"/>
      <c r="O108" s="442"/>
      <c r="P108" s="118">
        <v>0</v>
      </c>
      <c r="Q108" s="194">
        <f t="shared" si="14"/>
        <v>0</v>
      </c>
      <c r="R108" s="125">
        <f t="shared" si="15"/>
        <v>0</v>
      </c>
      <c r="S108" s="370" cm="1">
        <f t="array" ref="S108">_xlfn.IFS(E108="Air",R108,E108="Sea",M108,E108="Air+Sea",M108+R108)</f>
        <v>280</v>
      </c>
      <c r="T108" s="240"/>
    </row>
    <row r="109" spans="1:21" x14ac:dyDescent="0.25">
      <c r="A109" s="1131"/>
      <c r="B109" s="472"/>
      <c r="C109" s="57" t="s">
        <v>520</v>
      </c>
      <c r="D109" s="94" t="s">
        <v>243</v>
      </c>
      <c r="E109" s="94" t="s">
        <v>11</v>
      </c>
      <c r="F109" s="423"/>
      <c r="G109" s="217">
        <v>5</v>
      </c>
      <c r="H109" s="318"/>
      <c r="I109" s="325"/>
      <c r="J109" s="147">
        <v>8</v>
      </c>
      <c r="K109" s="814">
        <v>1</v>
      </c>
      <c r="L109" s="117">
        <f t="shared" si="12"/>
        <v>40</v>
      </c>
      <c r="M109" s="120">
        <f t="shared" si="13"/>
        <v>40</v>
      </c>
      <c r="N109" s="326"/>
      <c r="O109" s="442"/>
      <c r="P109" s="118">
        <v>0</v>
      </c>
      <c r="Q109" s="194">
        <f t="shared" si="14"/>
        <v>0</v>
      </c>
      <c r="R109" s="125">
        <f t="shared" si="15"/>
        <v>0</v>
      </c>
      <c r="S109" s="370" cm="1">
        <f t="array" ref="S109">_xlfn.IFS(E109="Air",R109,E109="Sea",M109,E109="Air+Sea",M109+R109)</f>
        <v>40</v>
      </c>
      <c r="T109" s="240"/>
      <c r="U109" s="36"/>
    </row>
    <row r="110" spans="1:21" ht="30" x14ac:dyDescent="0.25">
      <c r="A110" s="1131"/>
      <c r="B110" s="472"/>
      <c r="C110" s="57" t="s">
        <v>520</v>
      </c>
      <c r="D110" s="94" t="s">
        <v>446</v>
      </c>
      <c r="E110" s="94" t="s">
        <v>11</v>
      </c>
      <c r="F110" s="423"/>
      <c r="G110" s="217">
        <v>10</v>
      </c>
      <c r="H110" s="318"/>
      <c r="I110" s="325"/>
      <c r="J110" s="147">
        <v>8</v>
      </c>
      <c r="K110" s="814">
        <v>1</v>
      </c>
      <c r="L110" s="117">
        <f t="shared" si="12"/>
        <v>80</v>
      </c>
      <c r="M110" s="120">
        <f t="shared" si="13"/>
        <v>80</v>
      </c>
      <c r="N110" s="326"/>
      <c r="O110" s="442"/>
      <c r="P110" s="118">
        <v>0</v>
      </c>
      <c r="Q110" s="194">
        <f t="shared" si="14"/>
        <v>0</v>
      </c>
      <c r="R110" s="125">
        <f t="shared" si="15"/>
        <v>0</v>
      </c>
      <c r="S110" s="370" cm="1">
        <f t="array" ref="S110">_xlfn.IFS(E110="Air",R110,E110="Sea",M110,E110="Air+Sea",M110+R110)</f>
        <v>80</v>
      </c>
      <c r="T110" s="240"/>
      <c r="U110" s="36"/>
    </row>
    <row r="111" spans="1:21" ht="45" x14ac:dyDescent="0.25">
      <c r="A111" s="1131"/>
      <c r="B111" s="716" t="s">
        <v>447</v>
      </c>
      <c r="C111" s="58" t="s">
        <v>153</v>
      </c>
      <c r="D111" s="401" t="s">
        <v>448</v>
      </c>
      <c r="E111" s="401"/>
      <c r="F111" s="424"/>
      <c r="G111" s="219"/>
      <c r="H111" s="320"/>
      <c r="I111" s="326"/>
      <c r="J111" s="149"/>
      <c r="K111" s="220">
        <v>1</v>
      </c>
      <c r="L111" s="118">
        <f t="shared" si="12"/>
        <v>0</v>
      </c>
      <c r="M111" s="125">
        <f t="shared" si="13"/>
        <v>0</v>
      </c>
      <c r="N111" s="326"/>
      <c r="O111" s="442"/>
      <c r="P111" s="118">
        <v>0</v>
      </c>
      <c r="Q111" s="194">
        <f t="shared" si="14"/>
        <v>0</v>
      </c>
      <c r="R111" s="125">
        <f t="shared" si="15"/>
        <v>0</v>
      </c>
      <c r="S111" s="372" t="e" cm="1">
        <f t="array" ref="S111">_xlfn.IFS(E111="Air",R111,E111="Sea",M111,E111="Air+Sea",M111+R111)</f>
        <v>#N/A</v>
      </c>
      <c r="T111" s="240"/>
      <c r="U111" s="36"/>
    </row>
    <row r="112" spans="1:21" ht="30" x14ac:dyDescent="0.25">
      <c r="A112" s="1131"/>
      <c r="B112" s="472"/>
      <c r="C112" s="57" t="s">
        <v>520</v>
      </c>
      <c r="D112" s="94" t="s">
        <v>541</v>
      </c>
      <c r="E112" s="94" t="s">
        <v>542</v>
      </c>
      <c r="F112" s="416"/>
      <c r="G112" s="217">
        <v>10</v>
      </c>
      <c r="H112" s="315"/>
      <c r="I112" s="325"/>
      <c r="J112" s="147">
        <v>12</v>
      </c>
      <c r="K112" s="814">
        <v>1</v>
      </c>
      <c r="L112" s="117">
        <f t="shared" si="12"/>
        <v>120</v>
      </c>
      <c r="M112" s="120">
        <f t="shared" si="13"/>
        <v>120</v>
      </c>
      <c r="N112" s="325"/>
      <c r="O112" s="799">
        <v>1</v>
      </c>
      <c r="P112" s="815">
        <v>0</v>
      </c>
      <c r="Q112" s="615">
        <f t="shared" si="14"/>
        <v>10</v>
      </c>
      <c r="R112" s="241">
        <f t="shared" si="15"/>
        <v>0</v>
      </c>
      <c r="S112" s="370" cm="1">
        <f t="array" ref="S112">_xlfn.IFS(E112="Air",R112,E112="Sea",M112,E112="Air+Sea",M112+R112)</f>
        <v>120</v>
      </c>
      <c r="T112" s="240"/>
      <c r="U112" s="36"/>
    </row>
    <row r="113" spans="1:21" ht="30" x14ac:dyDescent="0.25">
      <c r="A113" s="1131"/>
      <c r="B113" s="716" t="s">
        <v>449</v>
      </c>
      <c r="C113" s="58" t="s">
        <v>153</v>
      </c>
      <c r="D113" s="401" t="s">
        <v>450</v>
      </c>
      <c r="E113" s="401"/>
      <c r="F113" s="424"/>
      <c r="G113" s="219"/>
      <c r="H113" s="320"/>
      <c r="I113" s="326"/>
      <c r="J113" s="149"/>
      <c r="K113" s="220">
        <v>1</v>
      </c>
      <c r="L113" s="118">
        <f t="shared" si="12"/>
        <v>0</v>
      </c>
      <c r="M113" s="125">
        <f t="shared" si="13"/>
        <v>0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2" t="e" cm="1">
        <f t="array" ref="S113">_xlfn.IFS(E113="Air",R113,E113="Sea",M113,E113="Air+Sea",M113+R113)</f>
        <v>#N/A</v>
      </c>
      <c r="T113" s="240"/>
      <c r="U113" s="36"/>
    </row>
    <row r="114" spans="1:21" ht="30" x14ac:dyDescent="0.25">
      <c r="A114" s="1131"/>
      <c r="B114" s="716"/>
      <c r="C114" s="58" t="s">
        <v>153</v>
      </c>
      <c r="D114" s="401" t="s">
        <v>451</v>
      </c>
      <c r="E114" s="401"/>
      <c r="F114" s="424"/>
      <c r="G114" s="219"/>
      <c r="H114" s="320"/>
      <c r="I114" s="326"/>
      <c r="J114" s="149"/>
      <c r="K114" s="220">
        <v>1</v>
      </c>
      <c r="L114" s="118">
        <f t="shared" si="12"/>
        <v>0</v>
      </c>
      <c r="M114" s="125">
        <f t="shared" si="13"/>
        <v>0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2" t="e" cm="1">
        <f t="array" ref="S114">_xlfn.IFS(E114="Air",R114,E114="Sea",M114,E114="Air+Sea",M114+R114)</f>
        <v>#N/A</v>
      </c>
      <c r="T114" s="240"/>
      <c r="U114" s="36"/>
    </row>
    <row r="115" spans="1:21" ht="30" customHeight="1" x14ac:dyDescent="0.25">
      <c r="A115" s="1131"/>
      <c r="B115" s="716"/>
      <c r="C115" s="58" t="s">
        <v>153</v>
      </c>
      <c r="D115" s="401" t="s">
        <v>452</v>
      </c>
      <c r="E115" s="401"/>
      <c r="F115" s="424"/>
      <c r="G115" s="219"/>
      <c r="H115" s="320"/>
      <c r="I115" s="326"/>
      <c r="J115" s="149"/>
      <c r="K115" s="220">
        <v>1</v>
      </c>
      <c r="L115" s="118">
        <f t="shared" si="12"/>
        <v>0</v>
      </c>
      <c r="M115" s="125">
        <f t="shared" si="13"/>
        <v>0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2" t="e" cm="1">
        <f t="array" ref="S115">_xlfn.IFS(E115="Air",R115,E115="Sea",M115,E115="Air+Sea",M115+R115)</f>
        <v>#N/A</v>
      </c>
      <c r="T115" s="240"/>
      <c r="U115" s="36"/>
    </row>
    <row r="116" spans="1:21" x14ac:dyDescent="0.25">
      <c r="A116" s="1131"/>
      <c r="B116" s="716" t="s">
        <v>453</v>
      </c>
      <c r="C116" s="58" t="s">
        <v>153</v>
      </c>
      <c r="D116" s="401" t="s">
        <v>454</v>
      </c>
      <c r="E116" s="401"/>
      <c r="F116" s="424"/>
      <c r="G116" s="219"/>
      <c r="H116" s="320"/>
      <c r="I116" s="326"/>
      <c r="J116" s="149"/>
      <c r="K116" s="220">
        <v>1</v>
      </c>
      <c r="L116" s="118">
        <f t="shared" si="12"/>
        <v>0</v>
      </c>
      <c r="M116" s="125">
        <f t="shared" si="13"/>
        <v>0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2" t="e" cm="1">
        <f t="array" ref="S116">_xlfn.IFS(E116="Air",R116,E116="Sea",M116,E116="Air+Sea",M116+R116)</f>
        <v>#N/A</v>
      </c>
      <c r="T116" s="240"/>
      <c r="U116" s="36"/>
    </row>
    <row r="117" spans="1:21" x14ac:dyDescent="0.25">
      <c r="A117" s="1131"/>
      <c r="B117" s="472" t="s">
        <v>455</v>
      </c>
      <c r="C117" s="57" t="s">
        <v>456</v>
      </c>
      <c r="D117" s="94" t="s">
        <v>457</v>
      </c>
      <c r="E117" s="94" t="s">
        <v>11</v>
      </c>
      <c r="F117" s="423">
        <v>20</v>
      </c>
      <c r="G117" s="217">
        <v>20</v>
      </c>
      <c r="H117" s="318"/>
      <c r="I117" s="325"/>
      <c r="J117" s="147">
        <v>7</v>
      </c>
      <c r="K117" s="814">
        <v>1</v>
      </c>
      <c r="L117" s="117">
        <f t="shared" si="12"/>
        <v>140</v>
      </c>
      <c r="M117" s="120">
        <f t="shared" si="13"/>
        <v>140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140</v>
      </c>
      <c r="T117" s="240"/>
      <c r="U117" s="36"/>
    </row>
    <row r="118" spans="1:21" x14ac:dyDescent="0.25">
      <c r="A118" s="1131"/>
      <c r="B118" s="472" t="s">
        <v>458</v>
      </c>
      <c r="C118" s="57" t="s">
        <v>456</v>
      </c>
      <c r="D118" s="94" t="s">
        <v>459</v>
      </c>
      <c r="E118" s="94" t="s">
        <v>11</v>
      </c>
      <c r="F118" s="416"/>
      <c r="G118" s="217">
        <v>70</v>
      </c>
      <c r="H118" s="315"/>
      <c r="I118" s="325"/>
      <c r="J118" s="147">
        <v>7</v>
      </c>
      <c r="K118" s="814">
        <v>1</v>
      </c>
      <c r="L118" s="117">
        <f t="shared" si="12"/>
        <v>490</v>
      </c>
      <c r="M118" s="120">
        <f t="shared" si="13"/>
        <v>490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0" cm="1">
        <f t="array" ref="S118">_xlfn.IFS(E118="Air",R118,E118="Sea",M118,E118="Air+Sea",M118+R118)</f>
        <v>490</v>
      </c>
      <c r="T118" s="240"/>
      <c r="U118" s="36"/>
    </row>
    <row r="119" spans="1:21" x14ac:dyDescent="0.25">
      <c r="A119" s="1131"/>
      <c r="B119" s="472"/>
      <c r="C119" s="57" t="s">
        <v>456</v>
      </c>
      <c r="D119" s="94" t="s">
        <v>460</v>
      </c>
      <c r="E119" s="94" t="s">
        <v>11</v>
      </c>
      <c r="F119" s="416"/>
      <c r="G119" s="217">
        <v>75</v>
      </c>
      <c r="H119" s="315"/>
      <c r="I119" s="325"/>
      <c r="J119" s="147">
        <v>7</v>
      </c>
      <c r="K119" s="814">
        <v>1</v>
      </c>
      <c r="L119" s="117">
        <f t="shared" si="12"/>
        <v>525</v>
      </c>
      <c r="M119" s="120">
        <f t="shared" si="13"/>
        <v>525</v>
      </c>
      <c r="N119" s="326"/>
      <c r="O119" s="442"/>
      <c r="P119" s="118">
        <v>0</v>
      </c>
      <c r="Q119" s="194">
        <f t="shared" si="14"/>
        <v>0</v>
      </c>
      <c r="R119" s="125">
        <f t="shared" si="15"/>
        <v>0</v>
      </c>
      <c r="S119" s="370" cm="1">
        <f t="array" ref="S119">_xlfn.IFS(E119="Air",R119,E119="Sea",M119,E119="Air+Sea",M119+R119)</f>
        <v>525</v>
      </c>
      <c r="T119" s="240"/>
      <c r="U119" s="36"/>
    </row>
    <row r="120" spans="1:21" ht="30" x14ac:dyDescent="0.25">
      <c r="A120" s="1131"/>
      <c r="B120" s="472"/>
      <c r="C120" s="57" t="s">
        <v>520</v>
      </c>
      <c r="D120" s="94" t="s">
        <v>461</v>
      </c>
      <c r="E120" s="94" t="s">
        <v>11</v>
      </c>
      <c r="F120" s="416"/>
      <c r="G120" s="217">
        <v>400</v>
      </c>
      <c r="H120" s="315"/>
      <c r="I120" s="325"/>
      <c r="J120" s="147">
        <v>8</v>
      </c>
      <c r="K120" s="814">
        <v>1</v>
      </c>
      <c r="L120" s="117">
        <f t="shared" si="12"/>
        <v>3200</v>
      </c>
      <c r="M120" s="120">
        <f t="shared" si="13"/>
        <v>3200</v>
      </c>
      <c r="N120" s="326"/>
      <c r="O120" s="442"/>
      <c r="P120" s="118">
        <v>0</v>
      </c>
      <c r="Q120" s="194">
        <f t="shared" si="14"/>
        <v>0</v>
      </c>
      <c r="R120" s="125">
        <f t="shared" si="15"/>
        <v>0</v>
      </c>
      <c r="S120" s="370" cm="1">
        <f t="array" ref="S120">_xlfn.IFS(E120="Air",R120,E120="Sea",M120,E120="Air+Sea",M120+R120)</f>
        <v>3200</v>
      </c>
      <c r="T120" s="240"/>
      <c r="U120" s="36"/>
    </row>
    <row r="121" spans="1:21" ht="30" x14ac:dyDescent="0.25">
      <c r="A121" s="1131"/>
      <c r="B121" s="472"/>
      <c r="C121" s="57" t="s">
        <v>520</v>
      </c>
      <c r="D121" s="94" t="s">
        <v>462</v>
      </c>
      <c r="E121" s="94" t="s">
        <v>11</v>
      </c>
      <c r="F121" s="416"/>
      <c r="G121" s="217">
        <v>75</v>
      </c>
      <c r="H121" s="315"/>
      <c r="I121" s="325"/>
      <c r="J121" s="147">
        <v>8</v>
      </c>
      <c r="K121" s="814">
        <v>1</v>
      </c>
      <c r="L121" s="117">
        <f t="shared" si="12"/>
        <v>600</v>
      </c>
      <c r="M121" s="120">
        <f t="shared" si="13"/>
        <v>600</v>
      </c>
      <c r="N121" s="326"/>
      <c r="O121" s="442"/>
      <c r="P121" s="118">
        <v>0</v>
      </c>
      <c r="Q121" s="194">
        <f t="shared" si="14"/>
        <v>0</v>
      </c>
      <c r="R121" s="125">
        <f t="shared" si="15"/>
        <v>0</v>
      </c>
      <c r="S121" s="370" cm="1">
        <f t="array" ref="S121">_xlfn.IFS(E121="Air",R121,E121="Sea",M121,E121="Air+Sea",M121+R121)</f>
        <v>600</v>
      </c>
      <c r="T121" s="240"/>
      <c r="U121" s="36"/>
    </row>
    <row r="122" spans="1:21" x14ac:dyDescent="0.25">
      <c r="A122" s="1131"/>
      <c r="B122" s="472" t="s">
        <v>463</v>
      </c>
      <c r="C122" s="57" t="s">
        <v>456</v>
      </c>
      <c r="D122" s="94" t="s">
        <v>464</v>
      </c>
      <c r="E122" s="94" t="s">
        <v>11</v>
      </c>
      <c r="F122" s="416"/>
      <c r="G122" s="217">
        <v>5</v>
      </c>
      <c r="H122" s="315"/>
      <c r="I122" s="325"/>
      <c r="J122" s="147">
        <v>7</v>
      </c>
      <c r="K122" s="814">
        <v>1</v>
      </c>
      <c r="L122" s="117">
        <f t="shared" si="12"/>
        <v>35</v>
      </c>
      <c r="M122" s="120">
        <f t="shared" si="13"/>
        <v>35</v>
      </c>
      <c r="N122" s="326"/>
      <c r="O122" s="442"/>
      <c r="P122" s="118">
        <v>0</v>
      </c>
      <c r="Q122" s="194">
        <f t="shared" si="14"/>
        <v>0</v>
      </c>
      <c r="R122" s="125">
        <f t="shared" si="15"/>
        <v>0</v>
      </c>
      <c r="S122" s="370" cm="1">
        <f t="array" ref="S122">_xlfn.IFS(E122="Air",R122,E122="Sea",M122,E122="Air+Sea",M122+R122)</f>
        <v>35</v>
      </c>
      <c r="T122" s="240"/>
      <c r="U122" s="36"/>
    </row>
    <row r="123" spans="1:21" ht="18.75" customHeight="1" x14ac:dyDescent="0.25">
      <c r="A123" s="1131"/>
      <c r="B123" s="472"/>
      <c r="C123" s="57" t="s">
        <v>456</v>
      </c>
      <c r="D123" s="94" t="s">
        <v>543</v>
      </c>
      <c r="E123" s="94" t="s">
        <v>11</v>
      </c>
      <c r="F123" s="416"/>
      <c r="G123" s="217">
        <v>15</v>
      </c>
      <c r="H123" s="315"/>
      <c r="I123" s="325"/>
      <c r="J123" s="147">
        <v>7</v>
      </c>
      <c r="K123" s="814">
        <v>1</v>
      </c>
      <c r="L123" s="117">
        <f t="shared" si="12"/>
        <v>105</v>
      </c>
      <c r="M123" s="120">
        <f t="shared" si="13"/>
        <v>105</v>
      </c>
      <c r="N123" s="326"/>
      <c r="O123" s="442"/>
      <c r="P123" s="118">
        <v>0</v>
      </c>
      <c r="Q123" s="194">
        <f t="shared" si="14"/>
        <v>0</v>
      </c>
      <c r="R123" s="125">
        <f t="shared" si="15"/>
        <v>0</v>
      </c>
      <c r="S123" s="370" cm="1">
        <f t="array" ref="S123">_xlfn.IFS(E123="Air",R123,E123="Sea",M123,E123="Air+Sea",M123+R123)</f>
        <v>105</v>
      </c>
      <c r="T123" s="240"/>
      <c r="U123" s="36"/>
    </row>
    <row r="124" spans="1:21" ht="30" x14ac:dyDescent="0.25">
      <c r="A124" s="1131"/>
      <c r="B124" s="472"/>
      <c r="C124" s="58" t="s">
        <v>456</v>
      </c>
      <c r="D124" s="401" t="s">
        <v>544</v>
      </c>
      <c r="E124" s="401"/>
      <c r="F124" s="424"/>
      <c r="G124" s="219"/>
      <c r="H124" s="320"/>
      <c r="I124" s="326"/>
      <c r="J124" s="149">
        <v>7</v>
      </c>
      <c r="K124" s="220">
        <v>1</v>
      </c>
      <c r="L124" s="118">
        <f t="shared" si="12"/>
        <v>0</v>
      </c>
      <c r="M124" s="125">
        <f t="shared" si="13"/>
        <v>0</v>
      </c>
      <c r="N124" s="326"/>
      <c r="O124" s="442"/>
      <c r="P124" s="118">
        <v>0</v>
      </c>
      <c r="Q124" s="194">
        <f t="shared" si="14"/>
        <v>0</v>
      </c>
      <c r="R124" s="125">
        <f t="shared" si="15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x14ac:dyDescent="0.25">
      <c r="A125" s="1131"/>
      <c r="B125" s="472"/>
      <c r="C125" s="57" t="s">
        <v>456</v>
      </c>
      <c r="D125" s="102" t="s">
        <v>545</v>
      </c>
      <c r="E125" s="94" t="s">
        <v>542</v>
      </c>
      <c r="F125" s="416"/>
      <c r="G125" s="217">
        <v>10</v>
      </c>
      <c r="H125" s="315"/>
      <c r="I125" s="325"/>
      <c r="J125" s="147">
        <v>8</v>
      </c>
      <c r="K125" s="814">
        <v>1</v>
      </c>
      <c r="L125" s="117">
        <f t="shared" si="12"/>
        <v>80</v>
      </c>
      <c r="M125" s="120">
        <f t="shared" si="13"/>
        <v>80</v>
      </c>
      <c r="N125" s="325"/>
      <c r="O125" s="799">
        <v>1</v>
      </c>
      <c r="P125" s="815">
        <v>0</v>
      </c>
      <c r="Q125" s="615">
        <f t="shared" si="14"/>
        <v>10</v>
      </c>
      <c r="R125" s="241">
        <f t="shared" si="15"/>
        <v>0</v>
      </c>
      <c r="S125" s="370" cm="1">
        <f t="array" ref="S125">_xlfn.IFS(E125="Air",R125,E125="Sea",M125,E125="Air+Sea",M125+R125)</f>
        <v>80</v>
      </c>
      <c r="T125" s="240"/>
      <c r="U125" s="36"/>
    </row>
    <row r="126" spans="1:21" x14ac:dyDescent="0.25">
      <c r="A126" s="1131"/>
      <c r="B126" s="472"/>
      <c r="C126" s="57" t="s">
        <v>456</v>
      </c>
      <c r="D126" s="102" t="s">
        <v>546</v>
      </c>
      <c r="E126" s="94" t="s">
        <v>542</v>
      </c>
      <c r="F126" s="416"/>
      <c r="G126" s="217">
        <v>10</v>
      </c>
      <c r="H126" s="315"/>
      <c r="I126" s="325"/>
      <c r="J126" s="147">
        <v>8</v>
      </c>
      <c r="K126" s="814">
        <v>1</v>
      </c>
      <c r="L126" s="117">
        <f t="shared" si="12"/>
        <v>80</v>
      </c>
      <c r="M126" s="120">
        <f t="shared" si="13"/>
        <v>80</v>
      </c>
      <c r="N126" s="325"/>
      <c r="O126" s="799">
        <v>1</v>
      </c>
      <c r="P126" s="815">
        <v>0</v>
      </c>
      <c r="Q126" s="615">
        <f t="shared" si="14"/>
        <v>10</v>
      </c>
      <c r="R126" s="241">
        <f t="shared" si="15"/>
        <v>0</v>
      </c>
      <c r="S126" s="370" cm="1">
        <f t="array" ref="S126">_xlfn.IFS(E126="Air",R126,E126="Sea",M126,E126="Air+Sea",M126+R126)</f>
        <v>80</v>
      </c>
      <c r="T126" s="240"/>
      <c r="U126" s="36"/>
    </row>
    <row r="127" spans="1:21" ht="30" x14ac:dyDescent="0.25">
      <c r="A127" s="1131"/>
      <c r="B127" s="716"/>
      <c r="C127" s="58" t="s">
        <v>456</v>
      </c>
      <c r="D127" s="401" t="s">
        <v>466</v>
      </c>
      <c r="E127" s="401"/>
      <c r="F127" s="424"/>
      <c r="G127" s="219"/>
      <c r="H127" s="320"/>
      <c r="I127" s="326"/>
      <c r="J127" s="149"/>
      <c r="K127" s="220">
        <v>1</v>
      </c>
      <c r="L127" s="118">
        <f t="shared" si="12"/>
        <v>0</v>
      </c>
      <c r="M127" s="125">
        <f t="shared" si="13"/>
        <v>0</v>
      </c>
      <c r="N127" s="326"/>
      <c r="O127" s="442"/>
      <c r="P127" s="118">
        <v>0</v>
      </c>
      <c r="Q127" s="194">
        <f t="shared" si="14"/>
        <v>0</v>
      </c>
      <c r="R127" s="125">
        <f t="shared" si="15"/>
        <v>0</v>
      </c>
      <c r="S127" s="372" t="e" cm="1">
        <f t="array" ref="S127">_xlfn.IFS(E127="Air",R127,E127="Sea",M127,E127="Air+Sea",M127+R127)</f>
        <v>#N/A</v>
      </c>
      <c r="T127" s="240"/>
      <c r="U127" s="36"/>
    </row>
    <row r="128" spans="1:21" ht="30" x14ac:dyDescent="0.25">
      <c r="A128" s="1131"/>
      <c r="B128" s="472"/>
      <c r="C128" s="57" t="s">
        <v>456</v>
      </c>
      <c r="D128" s="94" t="s">
        <v>467</v>
      </c>
      <c r="E128" s="94" t="s">
        <v>11</v>
      </c>
      <c r="F128" s="416"/>
      <c r="G128" s="217">
        <v>5</v>
      </c>
      <c r="H128" s="315"/>
      <c r="I128" s="325"/>
      <c r="J128" s="147">
        <v>7</v>
      </c>
      <c r="K128" s="814">
        <v>1</v>
      </c>
      <c r="L128" s="117">
        <f t="shared" si="12"/>
        <v>35</v>
      </c>
      <c r="M128" s="120">
        <f t="shared" si="13"/>
        <v>35</v>
      </c>
      <c r="N128" s="326"/>
      <c r="O128" s="442"/>
      <c r="P128" s="118">
        <v>0</v>
      </c>
      <c r="Q128" s="194">
        <f t="shared" si="14"/>
        <v>0</v>
      </c>
      <c r="R128" s="125">
        <f t="shared" si="15"/>
        <v>0</v>
      </c>
      <c r="S128" s="370" cm="1">
        <f t="array" ref="S128">_xlfn.IFS(E128="Air",R128,E128="Sea",M128,E128="Air+Sea",M128+R128)</f>
        <v>35</v>
      </c>
      <c r="T128" s="240"/>
      <c r="U128" s="36"/>
    </row>
    <row r="129" spans="1:21" x14ac:dyDescent="0.25">
      <c r="A129" s="1131"/>
      <c r="B129" s="472" t="s">
        <v>468</v>
      </c>
      <c r="C129" s="58" t="s">
        <v>456</v>
      </c>
      <c r="D129" s="401" t="s">
        <v>469</v>
      </c>
      <c r="E129" s="401"/>
      <c r="F129" s="424"/>
      <c r="G129" s="219"/>
      <c r="H129" s="320"/>
      <c r="I129" s="326"/>
      <c r="J129" s="149"/>
      <c r="K129" s="220">
        <v>1</v>
      </c>
      <c r="L129" s="118">
        <f t="shared" si="12"/>
        <v>0</v>
      </c>
      <c r="M129" s="125">
        <f t="shared" si="13"/>
        <v>0</v>
      </c>
      <c r="N129" s="326"/>
      <c r="O129" s="442"/>
      <c r="P129" s="118">
        <v>0</v>
      </c>
      <c r="Q129" s="194">
        <f t="shared" si="14"/>
        <v>0</v>
      </c>
      <c r="R129" s="125">
        <f t="shared" si="15"/>
        <v>0</v>
      </c>
      <c r="S129" s="372" t="e" cm="1">
        <f t="array" ref="S129">_xlfn.IFS(E129="Air",R129,E129="Sea",M129,E129="Air+Sea",M129+R129)</f>
        <v>#N/A</v>
      </c>
      <c r="T129" s="240"/>
      <c r="U129" s="36"/>
    </row>
    <row r="130" spans="1:21" ht="30" x14ac:dyDescent="0.25">
      <c r="A130" s="1131"/>
      <c r="B130" s="472"/>
      <c r="C130" s="58" t="s">
        <v>456</v>
      </c>
      <c r="D130" s="401" t="s">
        <v>547</v>
      </c>
      <c r="E130" s="401"/>
      <c r="F130" s="424"/>
      <c r="G130" s="219"/>
      <c r="H130" s="320"/>
      <c r="I130" s="326"/>
      <c r="J130" s="149"/>
      <c r="K130" s="220">
        <v>1</v>
      </c>
      <c r="L130" s="118">
        <f t="shared" si="12"/>
        <v>0</v>
      </c>
      <c r="M130" s="125">
        <f t="shared" si="13"/>
        <v>0</v>
      </c>
      <c r="N130" s="326"/>
      <c r="O130" s="442"/>
      <c r="P130" s="118">
        <v>0</v>
      </c>
      <c r="Q130" s="194">
        <f t="shared" si="14"/>
        <v>0</v>
      </c>
      <c r="R130" s="125">
        <f t="shared" si="15"/>
        <v>0</v>
      </c>
      <c r="S130" s="372" t="e" cm="1">
        <f t="array" ref="S130">_xlfn.IFS(E130="Air",R130,E130="Sea",M130,E130="Air+Sea",M130+R130)</f>
        <v>#N/A</v>
      </c>
      <c r="T130" s="240"/>
      <c r="U130" s="36"/>
    </row>
    <row r="131" spans="1:21" ht="30" x14ac:dyDescent="0.25">
      <c r="A131" s="1131"/>
      <c r="B131" s="472"/>
      <c r="C131" s="58" t="s">
        <v>456</v>
      </c>
      <c r="D131" s="401" t="s">
        <v>548</v>
      </c>
      <c r="E131" s="401"/>
      <c r="F131" s="424"/>
      <c r="G131" s="219"/>
      <c r="H131" s="320"/>
      <c r="I131" s="326"/>
      <c r="J131" s="149"/>
      <c r="K131" s="220">
        <v>1</v>
      </c>
      <c r="L131" s="118">
        <f t="shared" si="12"/>
        <v>0</v>
      </c>
      <c r="M131" s="125">
        <f t="shared" si="13"/>
        <v>0</v>
      </c>
      <c r="N131" s="326"/>
      <c r="O131" s="442"/>
      <c r="P131" s="118">
        <v>0</v>
      </c>
      <c r="Q131" s="194">
        <f t="shared" si="14"/>
        <v>0</v>
      </c>
      <c r="R131" s="125">
        <f t="shared" si="15"/>
        <v>0</v>
      </c>
      <c r="S131" s="372" t="e" cm="1">
        <f t="array" ref="S131">_xlfn.IFS(E131="Air",R131,E131="Sea",M131,E131="Air+Sea",M131+R131)</f>
        <v>#N/A</v>
      </c>
      <c r="T131" s="240"/>
      <c r="U131" s="36"/>
    </row>
    <row r="132" spans="1:21" ht="45" x14ac:dyDescent="0.25">
      <c r="A132" s="1131"/>
      <c r="B132" s="472"/>
      <c r="C132" s="58" t="s">
        <v>456</v>
      </c>
      <c r="D132" s="401" t="s">
        <v>549</v>
      </c>
      <c r="E132" s="401"/>
      <c r="F132" s="424"/>
      <c r="G132" s="219"/>
      <c r="H132" s="320"/>
      <c r="I132" s="326"/>
      <c r="J132" s="149"/>
      <c r="K132" s="220">
        <v>1</v>
      </c>
      <c r="L132" s="118">
        <f t="shared" si="12"/>
        <v>0</v>
      </c>
      <c r="M132" s="125">
        <f t="shared" si="13"/>
        <v>0</v>
      </c>
      <c r="N132" s="326"/>
      <c r="O132" s="442"/>
      <c r="P132" s="118">
        <v>0</v>
      </c>
      <c r="Q132" s="194">
        <f t="shared" si="14"/>
        <v>0</v>
      </c>
      <c r="R132" s="125">
        <f t="shared" si="15"/>
        <v>0</v>
      </c>
      <c r="S132" s="372" t="e" cm="1">
        <f t="array" ref="S132">_xlfn.IFS(E132="Air",R132,E132="Sea",M132,E132="Air+Sea",M132+R132)</f>
        <v>#N/A</v>
      </c>
      <c r="T132" s="240"/>
      <c r="U132" s="36"/>
    </row>
    <row r="133" spans="1:21" x14ac:dyDescent="0.25">
      <c r="A133" s="1131"/>
      <c r="B133" s="472"/>
      <c r="C133" s="57" t="s">
        <v>550</v>
      </c>
      <c r="D133" s="102" t="s">
        <v>551</v>
      </c>
      <c r="E133" s="94" t="s">
        <v>542</v>
      </c>
      <c r="F133" s="416"/>
      <c r="G133" s="217">
        <v>40</v>
      </c>
      <c r="H133" s="315"/>
      <c r="I133" s="325"/>
      <c r="J133" s="147">
        <v>8</v>
      </c>
      <c r="K133" s="814">
        <v>1</v>
      </c>
      <c r="L133" s="117">
        <f t="shared" si="12"/>
        <v>320</v>
      </c>
      <c r="M133" s="120">
        <f t="shared" si="13"/>
        <v>320</v>
      </c>
      <c r="N133" s="325"/>
      <c r="O133" s="799">
        <v>1</v>
      </c>
      <c r="P133" s="815">
        <v>0</v>
      </c>
      <c r="Q133" s="615">
        <f t="shared" si="14"/>
        <v>40</v>
      </c>
      <c r="R133" s="241"/>
      <c r="S133" s="370" cm="1">
        <f t="array" ref="S133">_xlfn.IFS(E133="Air",R133,E133="Sea",M133,E133="Air+Sea",M133+R133)</f>
        <v>320</v>
      </c>
      <c r="T133" s="240"/>
      <c r="U133" s="36"/>
    </row>
    <row r="134" spans="1:21" ht="25.5" customHeight="1" x14ac:dyDescent="0.25">
      <c r="A134" s="1131"/>
      <c r="B134" s="472" t="s">
        <v>472</v>
      </c>
      <c r="C134" s="57" t="s">
        <v>183</v>
      </c>
      <c r="D134" s="94" t="s">
        <v>243</v>
      </c>
      <c r="E134" s="94" t="s">
        <v>11</v>
      </c>
      <c r="F134" s="416"/>
      <c r="G134" s="217">
        <v>5</v>
      </c>
      <c r="H134" s="315"/>
      <c r="I134" s="325"/>
      <c r="J134" s="147">
        <v>7</v>
      </c>
      <c r="K134" s="814">
        <v>1</v>
      </c>
      <c r="L134" s="117">
        <f t="shared" si="12"/>
        <v>35</v>
      </c>
      <c r="M134" s="120">
        <f t="shared" si="13"/>
        <v>35</v>
      </c>
      <c r="N134" s="326"/>
      <c r="O134" s="442"/>
      <c r="P134" s="118">
        <v>0</v>
      </c>
      <c r="Q134" s="194">
        <f t="shared" si="14"/>
        <v>0</v>
      </c>
      <c r="R134" s="125">
        <f t="shared" ref="R134:R146" si="16">IFERROR(IF(OR(E134="Air",E134="Air+Sea"),IF(C134="APLL BK",G134*IF(N134="",1,N134),Q134/P134*IF(N134="",1,N134)),0),0)</f>
        <v>0</v>
      </c>
      <c r="S134" s="370" cm="1">
        <f t="array" ref="S134">_xlfn.IFS(E134="Air",R134,E134="Sea",M134,E134="Air+Sea",M134+R134)</f>
        <v>35</v>
      </c>
      <c r="T134" s="240"/>
      <c r="U134" s="36"/>
    </row>
    <row r="135" spans="1:21" x14ac:dyDescent="0.25">
      <c r="A135" s="1131"/>
      <c r="B135" s="472"/>
      <c r="C135" s="57" t="s">
        <v>183</v>
      </c>
      <c r="D135" s="94" t="s">
        <v>473</v>
      </c>
      <c r="E135" s="94" t="s">
        <v>11</v>
      </c>
      <c r="F135" s="416"/>
      <c r="G135" s="217">
        <v>25</v>
      </c>
      <c r="H135" s="315"/>
      <c r="I135" s="325"/>
      <c r="J135" s="147">
        <v>7</v>
      </c>
      <c r="K135" s="814">
        <v>1</v>
      </c>
      <c r="L135" s="117">
        <f t="shared" si="12"/>
        <v>175</v>
      </c>
      <c r="M135" s="120">
        <f t="shared" si="13"/>
        <v>175</v>
      </c>
      <c r="N135" s="326"/>
      <c r="O135" s="442"/>
      <c r="P135" s="118">
        <v>0</v>
      </c>
      <c r="Q135" s="194">
        <f t="shared" si="14"/>
        <v>0</v>
      </c>
      <c r="R135" s="125">
        <f t="shared" si="16"/>
        <v>0</v>
      </c>
      <c r="S135" s="370" cm="1">
        <f t="array" ref="S135">_xlfn.IFS(E135="Air",R135,E135="Sea",M135,E135="Air+Sea",M135+R135)</f>
        <v>175</v>
      </c>
      <c r="T135" s="240"/>
      <c r="U135" s="36"/>
    </row>
    <row r="136" spans="1:21" ht="30" x14ac:dyDescent="0.25">
      <c r="A136" s="1131"/>
      <c r="B136" s="472"/>
      <c r="C136" s="57" t="s">
        <v>183</v>
      </c>
      <c r="D136" s="94" t="s">
        <v>474</v>
      </c>
      <c r="E136" s="94" t="s">
        <v>11</v>
      </c>
      <c r="F136" s="416"/>
      <c r="G136" s="217">
        <v>20</v>
      </c>
      <c r="H136" s="315"/>
      <c r="I136" s="325"/>
      <c r="J136" s="147">
        <v>7</v>
      </c>
      <c r="K136" s="814">
        <v>1</v>
      </c>
      <c r="L136" s="117">
        <f t="shared" si="12"/>
        <v>140</v>
      </c>
      <c r="M136" s="120">
        <f t="shared" si="13"/>
        <v>140</v>
      </c>
      <c r="N136" s="326"/>
      <c r="O136" s="442"/>
      <c r="P136" s="118">
        <v>0</v>
      </c>
      <c r="Q136" s="194">
        <f t="shared" si="14"/>
        <v>0</v>
      </c>
      <c r="R136" s="125">
        <f t="shared" si="16"/>
        <v>0</v>
      </c>
      <c r="S136" s="370" cm="1">
        <f t="array" ref="S136">_xlfn.IFS(E136="Air",R136,E136="Sea",M136,E136="Air+Sea",M136+R136)</f>
        <v>140</v>
      </c>
      <c r="T136" s="240"/>
      <c r="U136" s="36"/>
    </row>
    <row r="137" spans="1:21" ht="45" x14ac:dyDescent="0.25">
      <c r="A137" s="1131"/>
      <c r="B137" s="472" t="s">
        <v>552</v>
      </c>
      <c r="C137" s="58" t="s">
        <v>183</v>
      </c>
      <c r="D137" s="401" t="s">
        <v>553</v>
      </c>
      <c r="E137" s="401"/>
      <c r="F137" s="424"/>
      <c r="G137" s="219"/>
      <c r="H137" s="320"/>
      <c r="I137" s="326"/>
      <c r="J137" s="149"/>
      <c r="K137" s="220">
        <v>1</v>
      </c>
      <c r="L137" s="118">
        <f t="shared" si="12"/>
        <v>0</v>
      </c>
      <c r="M137" s="125">
        <f t="shared" si="13"/>
        <v>0</v>
      </c>
      <c r="N137" s="326"/>
      <c r="O137" s="442"/>
      <c r="P137" s="118">
        <v>0</v>
      </c>
      <c r="Q137" s="194">
        <f t="shared" si="14"/>
        <v>0</v>
      </c>
      <c r="R137" s="125">
        <f t="shared" si="16"/>
        <v>0</v>
      </c>
      <c r="S137" s="372" t="e" cm="1">
        <f t="array" ref="S137">_xlfn.IFS(E137="Air",R137,E137="Sea",M137,E137="Air+Sea",M137+R137)</f>
        <v>#N/A</v>
      </c>
      <c r="T137" s="240"/>
      <c r="U137" s="36"/>
    </row>
    <row r="138" spans="1:21" x14ac:dyDescent="0.25">
      <c r="A138" s="1131"/>
      <c r="B138" s="472"/>
      <c r="C138" s="58" t="s">
        <v>183</v>
      </c>
      <c r="D138" s="401" t="s">
        <v>554</v>
      </c>
      <c r="E138" s="401"/>
      <c r="F138" s="424"/>
      <c r="G138" s="219"/>
      <c r="H138" s="320"/>
      <c r="I138" s="326"/>
      <c r="J138" s="149"/>
      <c r="K138" s="220">
        <v>1</v>
      </c>
      <c r="L138" s="118">
        <f t="shared" si="12"/>
        <v>0</v>
      </c>
      <c r="M138" s="125">
        <f t="shared" si="13"/>
        <v>0</v>
      </c>
      <c r="N138" s="326"/>
      <c r="O138" s="442"/>
      <c r="P138" s="118">
        <v>0</v>
      </c>
      <c r="Q138" s="194">
        <f t="shared" si="14"/>
        <v>0</v>
      </c>
      <c r="R138" s="125">
        <f t="shared" si="16"/>
        <v>0</v>
      </c>
      <c r="S138" s="372" t="e" cm="1">
        <f t="array" ref="S138">_xlfn.IFS(E138="Air",R138,E138="Sea",M138,E138="Air+Sea",M138+R138)</f>
        <v>#N/A</v>
      </c>
      <c r="T138" s="240"/>
      <c r="U138" s="36"/>
    </row>
    <row r="139" spans="1:21" x14ac:dyDescent="0.25">
      <c r="A139" s="1131"/>
      <c r="B139" s="472"/>
      <c r="C139" s="57" t="s">
        <v>183</v>
      </c>
      <c r="D139" s="102" t="s">
        <v>623</v>
      </c>
      <c r="E139" s="94" t="s">
        <v>542</v>
      </c>
      <c r="F139" s="57"/>
      <c r="G139" s="217">
        <v>30</v>
      </c>
      <c r="H139" s="315"/>
      <c r="I139" s="325"/>
      <c r="J139" s="147">
        <v>7</v>
      </c>
      <c r="K139" s="814">
        <v>1</v>
      </c>
      <c r="L139" s="117">
        <f t="shared" si="12"/>
        <v>210</v>
      </c>
      <c r="M139" s="120">
        <f t="shared" si="13"/>
        <v>210</v>
      </c>
      <c r="N139" s="325"/>
      <c r="O139" s="799">
        <v>1</v>
      </c>
      <c r="P139" s="815">
        <v>0</v>
      </c>
      <c r="Q139" s="615">
        <f t="shared" si="14"/>
        <v>30</v>
      </c>
      <c r="R139" s="241">
        <f t="shared" si="16"/>
        <v>0</v>
      </c>
      <c r="S139" s="370" cm="1">
        <f t="array" ref="S139">_xlfn.IFS(E139="Air",R139,E139="Sea",M139,E139="Air+Sea",M139+R139)</f>
        <v>210</v>
      </c>
      <c r="T139" s="240"/>
      <c r="U139" s="36"/>
    </row>
    <row r="140" spans="1:21" ht="30" x14ac:dyDescent="0.25">
      <c r="A140" s="1131"/>
      <c r="B140" s="472"/>
      <c r="C140" s="57" t="s">
        <v>183</v>
      </c>
      <c r="D140" s="94" t="s">
        <v>477</v>
      </c>
      <c r="E140" s="94" t="s">
        <v>11</v>
      </c>
      <c r="F140" s="416">
        <v>60</v>
      </c>
      <c r="G140" s="217">
        <v>60</v>
      </c>
      <c r="H140" s="315"/>
      <c r="I140" s="325"/>
      <c r="J140" s="147">
        <v>7</v>
      </c>
      <c r="K140" s="814">
        <v>1</v>
      </c>
      <c r="L140" s="117">
        <f t="shared" si="12"/>
        <v>420</v>
      </c>
      <c r="M140" s="120">
        <f t="shared" si="13"/>
        <v>420</v>
      </c>
      <c r="N140" s="326"/>
      <c r="O140" s="442"/>
      <c r="P140" s="118">
        <v>0</v>
      </c>
      <c r="Q140" s="194">
        <f t="shared" si="14"/>
        <v>0</v>
      </c>
      <c r="R140" s="125">
        <f t="shared" si="16"/>
        <v>0</v>
      </c>
      <c r="S140" s="370" cm="1">
        <f t="array" ref="S140">_xlfn.IFS(E140="Air",R140,E140="Sea",M140,E140="Air+Sea",M140+R140)</f>
        <v>420</v>
      </c>
      <c r="T140" s="240"/>
      <c r="U140" s="36"/>
    </row>
    <row r="141" spans="1:21" ht="30" x14ac:dyDescent="0.25">
      <c r="A141" s="1131"/>
      <c r="B141" s="716" t="s">
        <v>478</v>
      </c>
      <c r="C141" s="58" t="s">
        <v>479</v>
      </c>
      <c r="D141" s="401" t="s">
        <v>480</v>
      </c>
      <c r="E141" s="401"/>
      <c r="F141" s="424"/>
      <c r="G141" s="219"/>
      <c r="H141" s="320"/>
      <c r="I141" s="326"/>
      <c r="J141" s="149"/>
      <c r="K141" s="220">
        <v>1</v>
      </c>
      <c r="L141" s="118">
        <f t="shared" si="12"/>
        <v>0</v>
      </c>
      <c r="M141" s="125">
        <f t="shared" si="13"/>
        <v>0</v>
      </c>
      <c r="N141" s="326"/>
      <c r="O141" s="442"/>
      <c r="P141" s="118">
        <v>0</v>
      </c>
      <c r="Q141" s="194">
        <f t="shared" si="14"/>
        <v>0</v>
      </c>
      <c r="R141" s="125">
        <f t="shared" si="16"/>
        <v>0</v>
      </c>
      <c r="S141" s="372" t="e" cm="1">
        <f t="array" ref="S141">_xlfn.IFS(E141="Air",R141,E141="Sea",M141,E141="Air+Sea",M141+R141)</f>
        <v>#N/A</v>
      </c>
      <c r="T141" s="240"/>
      <c r="U141" s="36"/>
    </row>
    <row r="142" spans="1:21" ht="30" x14ac:dyDescent="0.25">
      <c r="A142" s="1131"/>
      <c r="B142" s="716"/>
      <c r="C142" s="58" t="s">
        <v>479</v>
      </c>
      <c r="D142" s="401" t="s">
        <v>481</v>
      </c>
      <c r="E142" s="401"/>
      <c r="F142" s="424"/>
      <c r="G142" s="219"/>
      <c r="H142" s="320"/>
      <c r="I142" s="326"/>
      <c r="J142" s="149"/>
      <c r="K142" s="220">
        <v>1</v>
      </c>
      <c r="L142" s="118">
        <f t="shared" si="12"/>
        <v>0</v>
      </c>
      <c r="M142" s="125">
        <f t="shared" si="13"/>
        <v>0</v>
      </c>
      <c r="N142" s="326"/>
      <c r="O142" s="442"/>
      <c r="P142" s="118">
        <v>0</v>
      </c>
      <c r="Q142" s="194">
        <f t="shared" si="14"/>
        <v>0</v>
      </c>
      <c r="R142" s="125">
        <f t="shared" si="16"/>
        <v>0</v>
      </c>
      <c r="S142" s="372" t="e" cm="1">
        <f t="array" ref="S142">_xlfn.IFS(E142="Air",R142,E142="Sea",M142,E142="Air+Sea",M142+R142)</f>
        <v>#N/A</v>
      </c>
      <c r="T142" s="240"/>
      <c r="U142" s="36"/>
    </row>
    <row r="143" spans="1:21" x14ac:dyDescent="0.25">
      <c r="A143" s="1131"/>
      <c r="B143" s="716"/>
      <c r="C143" s="58" t="s">
        <v>479</v>
      </c>
      <c r="D143" s="401" t="s">
        <v>482</v>
      </c>
      <c r="E143" s="401"/>
      <c r="F143" s="424"/>
      <c r="G143" s="219"/>
      <c r="H143" s="320"/>
      <c r="I143" s="326"/>
      <c r="J143" s="149"/>
      <c r="K143" s="220">
        <v>1</v>
      </c>
      <c r="L143" s="118">
        <f t="shared" si="12"/>
        <v>0</v>
      </c>
      <c r="M143" s="125">
        <f t="shared" si="13"/>
        <v>0</v>
      </c>
      <c r="N143" s="326"/>
      <c r="O143" s="442"/>
      <c r="P143" s="118">
        <v>0</v>
      </c>
      <c r="Q143" s="194">
        <f t="shared" si="14"/>
        <v>0</v>
      </c>
      <c r="R143" s="125">
        <f t="shared" si="16"/>
        <v>0</v>
      </c>
      <c r="S143" s="372" t="e" cm="1">
        <f t="array" ref="S143">_xlfn.IFS(E143="Air",R143,E143="Sea",M143,E143="Air+Sea",M143+R143)</f>
        <v>#N/A</v>
      </c>
      <c r="T143" s="240"/>
      <c r="U143" s="36"/>
    </row>
    <row r="144" spans="1:21" x14ac:dyDescent="0.25">
      <c r="A144" s="1131"/>
      <c r="B144" s="716"/>
      <c r="C144" s="58" t="s">
        <v>479</v>
      </c>
      <c r="D144" s="401" t="s">
        <v>483</v>
      </c>
      <c r="E144" s="401"/>
      <c r="F144" s="424"/>
      <c r="G144" s="219"/>
      <c r="H144" s="320"/>
      <c r="I144" s="326"/>
      <c r="J144" s="149"/>
      <c r="K144" s="220">
        <v>1</v>
      </c>
      <c r="L144" s="118">
        <f t="shared" si="12"/>
        <v>0</v>
      </c>
      <c r="M144" s="125">
        <f t="shared" si="13"/>
        <v>0</v>
      </c>
      <c r="N144" s="326"/>
      <c r="O144" s="442"/>
      <c r="P144" s="118">
        <v>0</v>
      </c>
      <c r="Q144" s="194">
        <f t="shared" si="14"/>
        <v>0</v>
      </c>
      <c r="R144" s="125">
        <f t="shared" si="16"/>
        <v>0</v>
      </c>
      <c r="S144" s="372" t="e" cm="1">
        <f t="array" ref="S144">_xlfn.IFS(E144="Air",R144,E144="Sea",M144,E144="Air+Sea",M144+R144)</f>
        <v>#N/A</v>
      </c>
      <c r="T144" s="240"/>
      <c r="U144" s="36"/>
    </row>
    <row r="145" spans="1:21" x14ac:dyDescent="0.25">
      <c r="A145" s="1131"/>
      <c r="B145" s="716"/>
      <c r="C145" s="58" t="s">
        <v>479</v>
      </c>
      <c r="D145" s="401" t="s">
        <v>484</v>
      </c>
      <c r="E145" s="401"/>
      <c r="F145" s="424"/>
      <c r="G145" s="219"/>
      <c r="H145" s="320"/>
      <c r="I145" s="326"/>
      <c r="J145" s="149"/>
      <c r="K145" s="220">
        <v>1</v>
      </c>
      <c r="L145" s="118">
        <f t="shared" si="12"/>
        <v>0</v>
      </c>
      <c r="M145" s="125">
        <f t="shared" si="13"/>
        <v>0</v>
      </c>
      <c r="N145" s="326"/>
      <c r="O145" s="442"/>
      <c r="P145" s="118">
        <v>0</v>
      </c>
      <c r="Q145" s="194">
        <f t="shared" si="14"/>
        <v>0</v>
      </c>
      <c r="R145" s="125">
        <f t="shared" si="16"/>
        <v>0</v>
      </c>
      <c r="S145" s="372" t="e" cm="1">
        <f t="array" ref="S145">_xlfn.IFS(E145="Air",R145,E145="Sea",M145,E145="Air+Sea",M145+R145)</f>
        <v>#N/A</v>
      </c>
      <c r="T145" s="240"/>
      <c r="U145" s="36"/>
    </row>
    <row r="146" spans="1:21" ht="30.75" thickBot="1" x14ac:dyDescent="0.3">
      <c r="A146" s="1132"/>
      <c r="B146" s="816"/>
      <c r="C146" s="196" t="s">
        <v>479</v>
      </c>
      <c r="D146" s="593" t="s">
        <v>485</v>
      </c>
      <c r="E146" s="593"/>
      <c r="F146" s="425"/>
      <c r="G146" s="221"/>
      <c r="H146" s="332"/>
      <c r="I146" s="426"/>
      <c r="J146" s="199"/>
      <c r="K146" s="222">
        <v>1</v>
      </c>
      <c r="L146" s="200">
        <f t="shared" si="12"/>
        <v>0</v>
      </c>
      <c r="M146" s="201">
        <f t="shared" si="13"/>
        <v>0</v>
      </c>
      <c r="N146" s="426"/>
      <c r="O146" s="496"/>
      <c r="P146" s="200">
        <v>0</v>
      </c>
      <c r="Q146" s="339">
        <f t="shared" si="14"/>
        <v>0</v>
      </c>
      <c r="R146" s="201">
        <f t="shared" si="16"/>
        <v>0</v>
      </c>
      <c r="S146" s="432" t="e" cm="1">
        <f t="array" ref="S146">_xlfn.IFS(E146="Air",R146,E146="Sea",M146,E146="Air+Sea",M146+R146)</f>
        <v>#N/A</v>
      </c>
      <c r="T146" s="240"/>
      <c r="U146" s="36"/>
    </row>
    <row r="147" spans="1:21" ht="18.75" customHeight="1" x14ac:dyDescent="0.25">
      <c r="A147" s="483"/>
      <c r="B147" s="484"/>
      <c r="C147" s="484"/>
      <c r="D147" s="484"/>
      <c r="E147" s="484"/>
      <c r="F147" s="484"/>
      <c r="H147" s="484"/>
      <c r="I147" s="485"/>
      <c r="K147" s="867"/>
      <c r="L147" s="867"/>
      <c r="M147" s="168"/>
      <c r="N147" s="486"/>
      <c r="O147" s="232"/>
      <c r="P147" s="881"/>
      <c r="Q147" s="169"/>
      <c r="R147" s="169"/>
      <c r="S147" s="170"/>
      <c r="T147" s="240"/>
      <c r="U147" s="484"/>
    </row>
    <row r="148" spans="1:21" ht="18.75" customHeight="1" thickBot="1" x14ac:dyDescent="0.3">
      <c r="A148" s="487"/>
      <c r="B148" s="484"/>
      <c r="C148" s="484"/>
      <c r="D148" s="484"/>
      <c r="E148" s="484"/>
      <c r="F148" s="484"/>
      <c r="H148" s="484"/>
      <c r="I148" s="485"/>
      <c r="K148" s="867"/>
      <c r="L148" s="867"/>
      <c r="M148" s="168"/>
      <c r="N148" s="485"/>
      <c r="O148" s="231"/>
      <c r="P148" s="867"/>
      <c r="Q148" s="168"/>
      <c r="R148" s="168"/>
      <c r="S148" s="171"/>
      <c r="T148" s="240"/>
      <c r="U148" s="484"/>
    </row>
    <row r="149" spans="1:21" ht="36.75" customHeight="1" x14ac:dyDescent="0.25">
      <c r="A149" s="310"/>
      <c r="I149" s="160"/>
      <c r="J149" s="66" t="s">
        <v>486</v>
      </c>
      <c r="K149" s="243">
        <f>IF([2]Booking_SGN!$B$2="SGN",INDEX([2]!volume,MATCH($I$11,[2]!customer,0),MATCH([2]Booking_SGN!$C$3,[2]!week,0)),0)</f>
        <v>0</v>
      </c>
      <c r="L149" s="243">
        <f>SUM(L103:L148)</f>
        <v>7400</v>
      </c>
      <c r="M149" s="243">
        <f>SUM(M103:M148)</f>
        <v>7400</v>
      </c>
      <c r="N149" s="160"/>
      <c r="O149" s="66" t="s">
        <v>486</v>
      </c>
      <c r="P149" s="882">
        <f>IF([2]Booking_SGN!$B$2="SGN",INDEX([2]!volume,MATCH($N$11,[2]!customer,0),MATCH([2]Booking_SGN!$C$3,[2]!week,0)),0)</f>
        <v>0</v>
      </c>
      <c r="Q149" s="882">
        <f>SUM(Q103:Q148)</f>
        <v>100</v>
      </c>
      <c r="R149" s="883">
        <f>SUM(R103:R148)</f>
        <v>0</v>
      </c>
      <c r="S149" s="884">
        <f>R149+M149</f>
        <v>7400</v>
      </c>
      <c r="T149" s="246"/>
    </row>
    <row r="150" spans="1:21" ht="15.75" thickBot="1" x14ac:dyDescent="0.3">
      <c r="B150" s="311"/>
      <c r="I150" s="160"/>
      <c r="J150" s="67" t="s">
        <v>435</v>
      </c>
      <c r="K150" s="72"/>
      <c r="L150" s="72"/>
      <c r="M150" s="256">
        <f>M149*K149/40/3600</f>
        <v>0</v>
      </c>
      <c r="N150" s="160"/>
      <c r="O150" s="67" t="s">
        <v>435</v>
      </c>
      <c r="P150" s="885"/>
      <c r="Q150" s="885"/>
      <c r="R150" s="886">
        <f>R149*P149/40/3600</f>
        <v>0</v>
      </c>
      <c r="S150" s="887">
        <f>R150+M150</f>
        <v>0</v>
      </c>
      <c r="T150" s="255"/>
    </row>
    <row r="151" spans="1:21" x14ac:dyDescent="0.25">
      <c r="B151" s="311"/>
      <c r="I151" s="160"/>
      <c r="J151" s="69"/>
      <c r="N151" s="160"/>
      <c r="O151" s="69"/>
      <c r="R151" s="172"/>
      <c r="S151" s="172"/>
    </row>
    <row r="152" spans="1:21" ht="15.75" thickBot="1" x14ac:dyDescent="0.3">
      <c r="B152" s="311"/>
      <c r="I152" s="160"/>
      <c r="J152" s="69"/>
      <c r="N152" s="160"/>
      <c r="O152" s="69"/>
      <c r="R152" s="172"/>
      <c r="S152" s="172"/>
    </row>
    <row r="153" spans="1:21" ht="29.1" customHeight="1" x14ac:dyDescent="0.25">
      <c r="B153" s="311"/>
      <c r="I153" s="160"/>
      <c r="J153" s="66" t="s">
        <v>487</v>
      </c>
      <c r="K153" s="243">
        <f>IF([2]Booking_SGN!$B$2="SGN",INDEX([2]!volume,MATCH($I$11,[2]!customer,0),MATCH([2]Booking_SGN!$C$3,[2]!week,0)),0)</f>
        <v>0</v>
      </c>
      <c r="L153" s="243">
        <f>L149+L100</f>
        <v>17403.75</v>
      </c>
      <c r="M153" s="243">
        <f>M149+M100</f>
        <v>16895.75</v>
      </c>
      <c r="N153" s="160"/>
      <c r="O153" s="66" t="s">
        <v>487</v>
      </c>
      <c r="P153" s="243">
        <f>IF([2]Booking_SGN!$B$2="SGN",INDEX([2]!volume,MATCH($N$11,[2]!customer,0),MATCH([2]Booking_SGN!$C$3,[2]!week,0)),0)</f>
        <v>0</v>
      </c>
      <c r="Q153" s="243">
        <f>Q149+Q100</f>
        <v>620</v>
      </c>
      <c r="R153" s="244">
        <f>R149+R100</f>
        <v>0</v>
      </c>
      <c r="S153" s="884">
        <f>R153+M153</f>
        <v>16895.75</v>
      </c>
      <c r="T153" s="257"/>
    </row>
    <row r="154" spans="1:21" ht="45.95" customHeight="1" thickBot="1" x14ac:dyDescent="0.3">
      <c r="B154" s="311"/>
      <c r="I154" s="160"/>
      <c r="J154" s="67" t="s">
        <v>488</v>
      </c>
      <c r="K154" s="72"/>
      <c r="L154" s="72"/>
      <c r="M154" s="256">
        <f>M150+M101</f>
        <v>0</v>
      </c>
      <c r="N154" s="160"/>
      <c r="O154" s="67" t="s">
        <v>488</v>
      </c>
      <c r="P154" s="72"/>
      <c r="Q154" s="72"/>
      <c r="R154" s="254">
        <f>R150+R101</f>
        <v>0</v>
      </c>
      <c r="S154" s="887">
        <f>R154+M154</f>
        <v>0</v>
      </c>
      <c r="T154" s="255"/>
    </row>
    <row r="155" spans="1:21" ht="15.75" thickBot="1" x14ac:dyDescent="0.3">
      <c r="I155" s="160"/>
      <c r="J155" s="69"/>
      <c r="N155" s="160"/>
      <c r="O155" s="69"/>
      <c r="R155" s="172"/>
      <c r="S155" s="172"/>
    </row>
    <row r="156" spans="1:21" x14ac:dyDescent="0.25">
      <c r="I156" s="160"/>
      <c r="J156" s="70" t="s">
        <v>489</v>
      </c>
      <c r="K156" s="872"/>
      <c r="L156" s="873"/>
      <c r="M156" s="873"/>
      <c r="N156" s="160"/>
      <c r="O156" s="70" t="s">
        <v>489</v>
      </c>
      <c r="P156" s="872"/>
      <c r="Q156" s="873"/>
      <c r="R156" s="888"/>
      <c r="S156" s="172"/>
    </row>
    <row r="157" spans="1:21" ht="30.75" thickBot="1" x14ac:dyDescent="0.3">
      <c r="I157" s="160"/>
      <c r="J157" s="71" t="s">
        <v>490</v>
      </c>
      <c r="K157" s="874"/>
      <c r="L157" s="875"/>
      <c r="M157" s="875"/>
      <c r="N157" s="160"/>
      <c r="O157" s="71" t="s">
        <v>490</v>
      </c>
      <c r="P157" s="874"/>
      <c r="Q157" s="875"/>
      <c r="R157" s="889"/>
      <c r="S157" s="165"/>
    </row>
    <row r="158" spans="1:21" ht="15.75" thickBot="1" x14ac:dyDescent="0.3">
      <c r="B158" s="128"/>
      <c r="C158" s="128"/>
      <c r="D158" s="128"/>
      <c r="I158" s="162"/>
      <c r="J158" s="145"/>
      <c r="K158" s="72"/>
      <c r="L158" s="72"/>
      <c r="M158" s="72"/>
      <c r="N158" s="162"/>
      <c r="O158" s="145"/>
      <c r="P158" s="72"/>
      <c r="Q158" s="72"/>
      <c r="R158" s="165"/>
      <c r="S158" s="890"/>
    </row>
  </sheetData>
  <sheetProtection algorithmName="SHA-512" hashValue="mGVJ66rVOLGhxpO0Q4TyEJwSYAPuoqtfijGL9wQz9RX9nanLFe5oh2XVIgBYmWOgNmbmToUDdGF1oVA+brrd6w==" saltValue="wxdgYcrXh8fUI7kogKZL3g==" spinCount="100000" sheet="1" objects="1" scenarios="1" insertRows="0" sort="0" autoFilter="0"/>
  <autoFilter ref="A12:V98" xr:uid="{ADB04DD1-A969-4B87-8FF9-350D44E2B653}"/>
  <mergeCells count="19">
    <mergeCell ref="A83:A98"/>
    <mergeCell ref="I11:M11"/>
    <mergeCell ref="A79:A82"/>
    <mergeCell ref="B80:B81"/>
    <mergeCell ref="A103:A146"/>
    <mergeCell ref="B40:B41"/>
    <mergeCell ref="B43:B44"/>
    <mergeCell ref="B47:B48"/>
    <mergeCell ref="B59:B60"/>
    <mergeCell ref="B70:B71"/>
    <mergeCell ref="B74:B76"/>
    <mergeCell ref="B36:B37"/>
    <mergeCell ref="B21:B22"/>
    <mergeCell ref="B29:B30"/>
    <mergeCell ref="N11:R11"/>
    <mergeCell ref="A10:S10"/>
    <mergeCell ref="A13:A19"/>
    <mergeCell ref="A20:A48"/>
    <mergeCell ref="A49:A78"/>
  </mergeCells>
  <conditionalFormatting sqref="I13:I37 I40:I44 I47:I65">
    <cfRule type="notContainsBlanks" dxfId="11" priority="11">
      <formula>LEN(TRIM(I13))&gt;0</formula>
    </cfRule>
  </conditionalFormatting>
  <conditionalFormatting sqref="N13:N148 I69:I148">
    <cfRule type="notContainsBlanks" dxfId="10" priority="1">
      <formula>LEN(TRIM(I13))&gt;0</formula>
    </cfRule>
  </conditionalFormatting>
  <dataValidations count="4">
    <dataValidation type="list" allowBlank="1" showInputMessage="1" showErrorMessage="1" sqref="C12:C14 C16:C25 C29:C147" xr:uid="{9D775843-1ACF-48C7-8EB0-870B87354812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51:F155 E16:E1048576 E11:E14 D5:E8" xr:uid="{AEF34728-E80D-4242-8720-3DFFF38E87C7}">
      <formula1>"Air,Sea,Air+Sea"</formula1>
    </dataValidation>
    <dataValidation type="list" allowBlank="1" showInputMessage="1" showErrorMessage="1" sqref="C151:C154 B5:B8" xr:uid="{EA1CAD3A-508E-4163-BC8A-A4A07E378F97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55 C159:C1048576 C11 C148:C149" xr:uid="{C97B688A-32EA-41DB-AA69-91B07AA89F44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B3EE-9844-45AA-9387-081022368843}">
  <sheetPr codeName="Sheet27">
    <tabColor rgb="FF92D050"/>
  </sheetPr>
  <dimension ref="A1:U153"/>
  <sheetViews>
    <sheetView showGridLines="0" topLeftCell="A72" zoomScale="55" zoomScaleNormal="55" workbookViewId="0">
      <selection activeCell="K98" sqref="K98:K141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4.2851562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140625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13.5703125" style="195" customWidth="1"/>
    <col min="15" max="15" width="13.5703125" style="151" customWidth="1"/>
    <col min="16" max="18" width="13.5703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31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XSOLS - Sea</v>
      </c>
      <c r="J11" s="1067"/>
      <c r="K11" s="1067"/>
      <c r="L11" s="1067"/>
      <c r="M11" s="1068"/>
      <c r="N11" s="1066" t="str">
        <f>_xlfn.CONCAT($A$10," ","-"," ","Air")</f>
        <v>XSOLS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0.25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390" t="s">
        <v>370</v>
      </c>
      <c r="C14" s="92" t="s">
        <v>153</v>
      </c>
      <c r="D14" s="92" t="s">
        <v>726</v>
      </c>
      <c r="E14" s="92" t="s">
        <v>11</v>
      </c>
      <c r="F14" s="92"/>
      <c r="G14" s="93">
        <v>60</v>
      </c>
      <c r="H14" s="506"/>
      <c r="I14" s="622"/>
      <c r="J14" s="116">
        <v>0.25</v>
      </c>
      <c r="K14" s="117">
        <v>0.25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131"/>
      <c r="B15" s="390" t="s">
        <v>697</v>
      </c>
      <c r="C15" s="92" t="s">
        <v>183</v>
      </c>
      <c r="D15" s="92" t="s">
        <v>698</v>
      </c>
      <c r="E15" s="92" t="s">
        <v>11</v>
      </c>
      <c r="F15" s="92"/>
      <c r="G15" s="93">
        <v>70</v>
      </c>
      <c r="H15" s="506"/>
      <c r="I15" s="622"/>
      <c r="J15" s="116">
        <v>0.25</v>
      </c>
      <c r="K15" s="117">
        <v>0.25</v>
      </c>
      <c r="L15" s="117">
        <f t="shared" si="3"/>
        <v>17.5</v>
      </c>
      <c r="M15" s="120">
        <f t="shared" si="4"/>
        <v>70</v>
      </c>
      <c r="N15" s="186"/>
      <c r="O15" s="442"/>
      <c r="P15" s="118">
        <v>0</v>
      </c>
      <c r="Q15" s="118">
        <f t="shared" si="5"/>
        <v>0</v>
      </c>
      <c r="R15" s="125">
        <f t="shared" si="6"/>
        <v>0</v>
      </c>
      <c r="S15" s="370" cm="1">
        <f t="array" ref="S15">_xlfn.IFS(E15="Air",R15,E15="Sea",M15,E15="Air+Sea",M15+R15)</f>
        <v>70</v>
      </c>
      <c r="T15" s="240"/>
    </row>
    <row r="16" spans="1:21" x14ac:dyDescent="0.25">
      <c r="A16" s="1131"/>
      <c r="B16" s="390" t="s">
        <v>126</v>
      </c>
      <c r="C16" s="92" t="s">
        <v>153</v>
      </c>
      <c r="D16" s="92" t="s">
        <v>127</v>
      </c>
      <c r="E16" s="92" t="s">
        <v>11</v>
      </c>
      <c r="F16" s="92"/>
      <c r="G16" s="93">
        <v>120</v>
      </c>
      <c r="H16" s="506"/>
      <c r="I16" s="622"/>
      <c r="J16" s="116">
        <v>0.25</v>
      </c>
      <c r="K16" s="117">
        <v>0.25</v>
      </c>
      <c r="L16" s="117">
        <f t="shared" si="3"/>
        <v>120</v>
      </c>
      <c r="M16" s="120">
        <f t="shared" si="4"/>
        <v>120</v>
      </c>
      <c r="N16" s="186"/>
      <c r="O16" s="442"/>
      <c r="P16" s="118">
        <v>0</v>
      </c>
      <c r="Q16" s="118">
        <f t="shared" si="5"/>
        <v>120</v>
      </c>
      <c r="R16" s="125">
        <f t="shared" si="6"/>
        <v>0</v>
      </c>
      <c r="S16" s="370" cm="1">
        <f t="array" ref="S16">_xlfn.IFS(E16="Air",R16,E16="Sea",M16,E16="Air+Sea",M16+R16)</f>
        <v>120</v>
      </c>
      <c r="T16" s="240"/>
    </row>
    <row r="17" spans="1:20" x14ac:dyDescent="0.25">
      <c r="A17" s="1131"/>
      <c r="B17" s="399"/>
      <c r="C17" s="99" t="s">
        <v>153</v>
      </c>
      <c r="D17" s="99" t="s">
        <v>373</v>
      </c>
      <c r="E17" s="99"/>
      <c r="F17" s="99"/>
      <c r="G17" s="100"/>
      <c r="H17" s="509"/>
      <c r="I17" s="186"/>
      <c r="J17" s="124"/>
      <c r="K17" s="118">
        <v>0.25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131"/>
      <c r="B18" s="399"/>
      <c r="C18" s="99" t="s">
        <v>311</v>
      </c>
      <c r="D18" s="99" t="s">
        <v>374</v>
      </c>
      <c r="E18" s="99"/>
      <c r="F18" s="99"/>
      <c r="G18" s="100"/>
      <c r="H18" s="509"/>
      <c r="I18" s="186"/>
      <c r="J18" s="124"/>
      <c r="K18" s="118">
        <v>0.25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15.75" thickBot="1" x14ac:dyDescent="0.3">
      <c r="A19" s="1132"/>
      <c r="B19" s="399"/>
      <c r="C19" s="99" t="s">
        <v>311</v>
      </c>
      <c r="D19" s="99" t="s">
        <v>375</v>
      </c>
      <c r="E19" s="99"/>
      <c r="F19" s="99"/>
      <c r="G19" s="100"/>
      <c r="H19" s="509"/>
      <c r="I19" s="186"/>
      <c r="J19" s="124"/>
      <c r="K19" s="118">
        <v>0.25</v>
      </c>
      <c r="L19" s="118">
        <f t="shared" si="3"/>
        <v>0</v>
      </c>
      <c r="M19" s="125">
        <f t="shared" si="4"/>
        <v>0</v>
      </c>
      <c r="N19" s="186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ht="25.5" customHeight="1" x14ac:dyDescent="0.25">
      <c r="A20" s="1130" t="s">
        <v>382</v>
      </c>
      <c r="B20" s="390" t="s">
        <v>158</v>
      </c>
      <c r="C20" s="92" t="s">
        <v>407</v>
      </c>
      <c r="D20" s="92" t="s">
        <v>699</v>
      </c>
      <c r="E20" s="92" t="s">
        <v>11</v>
      </c>
      <c r="F20" s="92"/>
      <c r="G20" s="93">
        <v>540</v>
      </c>
      <c r="H20" s="506"/>
      <c r="I20" s="624"/>
      <c r="J20" s="116">
        <v>0.25</v>
      </c>
      <c r="K20" s="117">
        <v>0.25</v>
      </c>
      <c r="L20" s="117">
        <f t="shared" si="3"/>
        <v>135</v>
      </c>
      <c r="M20" s="120">
        <f t="shared" si="4"/>
        <v>540</v>
      </c>
      <c r="N20" s="187"/>
      <c r="O20" s="442"/>
      <c r="P20" s="118">
        <v>0</v>
      </c>
      <c r="Q20" s="118">
        <f t="shared" si="5"/>
        <v>0</v>
      </c>
      <c r="R20" s="125">
        <f t="shared" si="6"/>
        <v>0</v>
      </c>
      <c r="S20" s="370" cm="1">
        <f t="array" ref="S20">_xlfn.IFS(E20="Air",R20,E20="Sea",M20,E20="Air+Sea",M20+R20)</f>
        <v>540</v>
      </c>
      <c r="T20" s="240"/>
    </row>
    <row r="21" spans="1:20" x14ac:dyDescent="0.25">
      <c r="A21" s="1131"/>
      <c r="B21" s="1072" t="s">
        <v>144</v>
      </c>
      <c r="C21" s="97" t="s">
        <v>377</v>
      </c>
      <c r="D21" s="97" t="s">
        <v>702</v>
      </c>
      <c r="E21" s="97" t="s">
        <v>11</v>
      </c>
      <c r="F21" s="97"/>
      <c r="G21" s="98">
        <v>90</v>
      </c>
      <c r="H21" s="516"/>
      <c r="I21" s="623"/>
      <c r="J21" s="65">
        <v>0.25</v>
      </c>
      <c r="K21" s="121">
        <v>0.25</v>
      </c>
      <c r="L21" s="121">
        <f t="shared" si="3"/>
        <v>22.5</v>
      </c>
      <c r="M21" s="122">
        <f t="shared" si="4"/>
        <v>90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1" cm="1">
        <f t="array" ref="S21">_xlfn.IFS(E21="Air",R21,E21="Sea",M21,E21="Air+Sea",M21+R21)</f>
        <v>90</v>
      </c>
      <c r="T21" s="240"/>
    </row>
    <row r="22" spans="1:20" x14ac:dyDescent="0.25">
      <c r="A22" s="1131"/>
      <c r="B22" s="1072"/>
      <c r="C22" s="92" t="s">
        <v>407</v>
      </c>
      <c r="D22" s="92" t="s">
        <v>146</v>
      </c>
      <c r="E22" s="92" t="s">
        <v>11</v>
      </c>
      <c r="F22" s="92"/>
      <c r="G22" s="93">
        <v>240</v>
      </c>
      <c r="H22" s="506" t="s">
        <v>703</v>
      </c>
      <c r="I22" s="622"/>
      <c r="J22" s="116">
        <v>0.25</v>
      </c>
      <c r="K22" s="117">
        <v>0.25</v>
      </c>
      <c r="L22" s="117">
        <f t="shared" si="3"/>
        <v>60</v>
      </c>
      <c r="M22" s="120">
        <f t="shared" si="4"/>
        <v>240</v>
      </c>
      <c r="N22" s="186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240</v>
      </c>
      <c r="T22" s="240"/>
    </row>
    <row r="23" spans="1:20" ht="14.25" customHeight="1" x14ac:dyDescent="0.25">
      <c r="A23" s="1131"/>
      <c r="B23" s="472" t="s">
        <v>557</v>
      </c>
      <c r="C23" s="94" t="s">
        <v>387</v>
      </c>
      <c r="D23" s="94" t="s">
        <v>748</v>
      </c>
      <c r="E23" s="92" t="s">
        <v>11</v>
      </c>
      <c r="F23" s="94"/>
      <c r="G23" s="95">
        <v>360</v>
      </c>
      <c r="H23" s="506"/>
      <c r="I23" s="588"/>
      <c r="J23" s="116">
        <v>0.25</v>
      </c>
      <c r="K23" s="117">
        <v>0.25</v>
      </c>
      <c r="L23" s="117">
        <f t="shared" si="3"/>
        <v>90</v>
      </c>
      <c r="M23" s="120">
        <f t="shared" si="4"/>
        <v>360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360</v>
      </c>
      <c r="T23" s="240"/>
    </row>
    <row r="24" spans="1:20" ht="14.25" customHeight="1" x14ac:dyDescent="0.25">
      <c r="A24" s="1131"/>
      <c r="B24" s="472" t="s">
        <v>134</v>
      </c>
      <c r="C24" s="94" t="s">
        <v>135</v>
      </c>
      <c r="D24" s="94" t="s">
        <v>704</v>
      </c>
      <c r="E24" s="92" t="s">
        <v>11</v>
      </c>
      <c r="F24" s="94"/>
      <c r="G24" s="95">
        <v>350</v>
      </c>
      <c r="H24" s="506"/>
      <c r="I24" s="588"/>
      <c r="J24" s="116">
        <v>0.25</v>
      </c>
      <c r="K24" s="117">
        <v>0.25</v>
      </c>
      <c r="L24" s="117">
        <f t="shared" si="3"/>
        <v>87.5</v>
      </c>
      <c r="M24" s="120">
        <f t="shared" si="4"/>
        <v>350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0" cm="1">
        <f t="array" ref="S24">_xlfn.IFS(E24="Air",R24,E24="Sea",M24,E24="Air+Sea",M24+R24)</f>
        <v>350</v>
      </c>
      <c r="T24" s="240"/>
    </row>
    <row r="25" spans="1:20" ht="14.25" customHeight="1" x14ac:dyDescent="0.25">
      <c r="A25" s="1131"/>
      <c r="B25" s="716"/>
      <c r="C25" s="401"/>
      <c r="D25" s="401"/>
      <c r="E25" s="99"/>
      <c r="F25" s="401"/>
      <c r="G25" s="545"/>
      <c r="H25" s="509"/>
      <c r="I25" s="188"/>
      <c r="J25" s="124"/>
      <c r="K25" s="118">
        <v>0.25</v>
      </c>
      <c r="L25" s="118">
        <f t="shared" si="3"/>
        <v>0</v>
      </c>
      <c r="M25" s="125">
        <f t="shared" si="4"/>
        <v>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2" t="e" cm="1">
        <f t="array" ref="S25">_xlfn.IFS(E25="Air",R25,E25="Sea",M25,E25="Air+Sea",M25+R25)</f>
        <v>#N/A</v>
      </c>
      <c r="T25" s="240"/>
    </row>
    <row r="26" spans="1:20" ht="14.25" customHeight="1" x14ac:dyDescent="0.25">
      <c r="A26" s="1131"/>
      <c r="B26" s="716"/>
      <c r="C26" s="401"/>
      <c r="D26" s="401"/>
      <c r="E26" s="99"/>
      <c r="F26" s="401"/>
      <c r="G26" s="545"/>
      <c r="H26" s="509"/>
      <c r="I26" s="188"/>
      <c r="J26" s="124"/>
      <c r="K26" s="118">
        <v>0.25</v>
      </c>
      <c r="L26" s="118">
        <f t="shared" si="3"/>
        <v>0</v>
      </c>
      <c r="M26" s="125">
        <f t="shared" si="4"/>
        <v>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14.25" customHeight="1" x14ac:dyDescent="0.25">
      <c r="A27" s="1131"/>
      <c r="B27" s="716"/>
      <c r="C27" s="401"/>
      <c r="D27" s="401"/>
      <c r="E27" s="99"/>
      <c r="F27" s="401"/>
      <c r="G27" s="545"/>
      <c r="H27" s="509"/>
      <c r="I27" s="188"/>
      <c r="J27" s="124"/>
      <c r="K27" s="118">
        <v>0.25</v>
      </c>
      <c r="L27" s="118">
        <f t="shared" si="3"/>
        <v>0</v>
      </c>
      <c r="M27" s="125">
        <f t="shared" si="4"/>
        <v>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2" t="e" cm="1">
        <f t="array" ref="S27">_xlfn.IFS(E27="Air",R27,E27="Sea",M27,E27="Air+Sea",M27+R27)</f>
        <v>#N/A</v>
      </c>
      <c r="T27" s="240"/>
    </row>
    <row r="28" spans="1:20" ht="30" x14ac:dyDescent="0.25">
      <c r="A28" s="1131"/>
      <c r="B28" s="1133" t="s">
        <v>498</v>
      </c>
      <c r="C28" s="94" t="s">
        <v>183</v>
      </c>
      <c r="D28" s="94" t="s">
        <v>705</v>
      </c>
      <c r="E28" s="92" t="s">
        <v>11</v>
      </c>
      <c r="F28" s="94"/>
      <c r="G28" s="95">
        <v>60</v>
      </c>
      <c r="H28" s="506"/>
      <c r="I28" s="588"/>
      <c r="J28" s="116">
        <v>0.25</v>
      </c>
      <c r="K28" s="117">
        <v>0.25</v>
      </c>
      <c r="L28" s="117">
        <f t="shared" si="3"/>
        <v>15</v>
      </c>
      <c r="M28" s="120">
        <f t="shared" si="4"/>
        <v>60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60</v>
      </c>
      <c r="T28" s="240"/>
    </row>
    <row r="29" spans="1:20" x14ac:dyDescent="0.25">
      <c r="A29" s="1131"/>
      <c r="B29" s="1133"/>
      <c r="C29" s="94" t="s">
        <v>387</v>
      </c>
      <c r="D29" s="94" t="s">
        <v>205</v>
      </c>
      <c r="E29" s="92" t="s">
        <v>11</v>
      </c>
      <c r="F29" s="94"/>
      <c r="G29" s="95">
        <v>300</v>
      </c>
      <c r="H29" s="506"/>
      <c r="I29" s="588"/>
      <c r="J29" s="116">
        <v>0.25</v>
      </c>
      <c r="K29" s="117">
        <v>0.25</v>
      </c>
      <c r="L29" s="117">
        <f t="shared" si="3"/>
        <v>75</v>
      </c>
      <c r="M29" s="120">
        <f t="shared" si="4"/>
        <v>300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300</v>
      </c>
      <c r="T29" s="240"/>
    </row>
    <row r="30" spans="1:20" ht="26.25" customHeight="1" x14ac:dyDescent="0.25">
      <c r="A30" s="1131"/>
      <c r="B30" s="472" t="s">
        <v>706</v>
      </c>
      <c r="C30" s="94" t="s">
        <v>183</v>
      </c>
      <c r="D30" s="94" t="s">
        <v>707</v>
      </c>
      <c r="E30" s="92" t="s">
        <v>11</v>
      </c>
      <c r="F30" s="94"/>
      <c r="G30" s="95">
        <v>70</v>
      </c>
      <c r="H30" s="506"/>
      <c r="I30" s="588"/>
      <c r="J30" s="116">
        <v>0.25</v>
      </c>
      <c r="K30" s="117">
        <v>0.25</v>
      </c>
      <c r="L30" s="117">
        <f t="shared" si="3"/>
        <v>17.5</v>
      </c>
      <c r="M30" s="120">
        <f t="shared" si="4"/>
        <v>70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0" cm="1">
        <f t="array" ref="S30">_xlfn.IFS(E30="Air",R30,E30="Sea",M30,E30="Air+Sea",M30+R30)</f>
        <v>70</v>
      </c>
      <c r="T30" s="240"/>
    </row>
    <row r="31" spans="1:20" ht="18" customHeight="1" x14ac:dyDescent="0.25">
      <c r="A31" s="1131"/>
      <c r="B31" s="716" t="s">
        <v>126</v>
      </c>
      <c r="C31" s="401" t="s">
        <v>311</v>
      </c>
      <c r="D31" s="401" t="s">
        <v>127</v>
      </c>
      <c r="E31" s="99"/>
      <c r="F31" s="401"/>
      <c r="G31" s="545"/>
      <c r="H31" s="509" t="s">
        <v>499</v>
      </c>
      <c r="I31" s="188"/>
      <c r="J31" s="124"/>
      <c r="K31" s="118">
        <v>0.25</v>
      </c>
      <c r="L31" s="118">
        <f t="shared" si="3"/>
        <v>0</v>
      </c>
      <c r="M31" s="125">
        <f t="shared" si="4"/>
        <v>0</v>
      </c>
      <c r="N31" s="188"/>
      <c r="O31" s="442"/>
      <c r="P31" s="118">
        <v>0</v>
      </c>
      <c r="Q31" s="118">
        <f t="shared" si="5"/>
        <v>0</v>
      </c>
      <c r="R31" s="125">
        <f t="shared" si="6"/>
        <v>0</v>
      </c>
      <c r="S31" s="372" t="e" cm="1">
        <f t="array" ref="S31">_xlfn.IFS(E31="Air",R31,E31="Sea",M31,E31="Air+Sea",M31+R31)</f>
        <v>#N/A</v>
      </c>
      <c r="T31" s="240"/>
    </row>
    <row r="32" spans="1:20" ht="20.25" customHeight="1" x14ac:dyDescent="0.25">
      <c r="A32" s="1131"/>
      <c r="B32" s="399" t="s">
        <v>500</v>
      </c>
      <c r="C32" s="99" t="s">
        <v>153</v>
      </c>
      <c r="D32" s="99" t="s">
        <v>501</v>
      </c>
      <c r="E32" s="99"/>
      <c r="F32" s="99"/>
      <c r="G32" s="100"/>
      <c r="H32" s="509"/>
      <c r="I32" s="186"/>
      <c r="J32" s="124"/>
      <c r="K32" s="118">
        <v>0.25</v>
      </c>
      <c r="L32" s="118">
        <f t="shared" si="3"/>
        <v>0</v>
      </c>
      <c r="M32" s="125">
        <f t="shared" si="4"/>
        <v>0</v>
      </c>
      <c r="N32" s="186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ht="20.25" customHeight="1" x14ac:dyDescent="0.25">
      <c r="A33" s="1131"/>
      <c r="B33" s="408" t="s">
        <v>558</v>
      </c>
      <c r="C33" s="104" t="s">
        <v>387</v>
      </c>
      <c r="D33" s="104" t="s">
        <v>503</v>
      </c>
      <c r="E33" s="104"/>
      <c r="F33" s="104"/>
      <c r="G33" s="211"/>
      <c r="H33" s="519"/>
      <c r="I33" s="191"/>
      <c r="J33" s="135">
        <v>0.25</v>
      </c>
      <c r="K33" s="136">
        <v>0.25</v>
      </c>
      <c r="L33" s="136">
        <f t="shared" si="3"/>
        <v>0</v>
      </c>
      <c r="M33" s="446">
        <f t="shared" si="4"/>
        <v>0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618" t="e" cm="1">
        <f t="array" ref="S33">_xlfn.IFS(E33="Air",R33,E33="Sea",M33,E33="Air+Sea",M33+R33)</f>
        <v>#N/A</v>
      </c>
      <c r="T33" s="240"/>
    </row>
    <row r="34" spans="1:20" x14ac:dyDescent="0.25">
      <c r="A34" s="1131"/>
      <c r="B34" s="472" t="s">
        <v>383</v>
      </c>
      <c r="C34" s="92" t="s">
        <v>183</v>
      </c>
      <c r="D34" s="94" t="s">
        <v>167</v>
      </c>
      <c r="E34" s="92" t="s">
        <v>11</v>
      </c>
      <c r="F34" s="94"/>
      <c r="G34" s="95">
        <v>560</v>
      </c>
      <c r="H34" s="506"/>
      <c r="I34" s="625"/>
      <c r="J34" s="116">
        <v>0.25</v>
      </c>
      <c r="K34" s="117">
        <v>0.25</v>
      </c>
      <c r="L34" s="117">
        <f t="shared" si="3"/>
        <v>140</v>
      </c>
      <c r="M34" s="120">
        <f t="shared" si="4"/>
        <v>560</v>
      </c>
      <c r="N34" s="189"/>
      <c r="O34" s="442"/>
      <c r="P34" s="118">
        <v>0</v>
      </c>
      <c r="Q34" s="118">
        <f t="shared" si="5"/>
        <v>0</v>
      </c>
      <c r="R34" s="125">
        <f t="shared" si="6"/>
        <v>0</v>
      </c>
      <c r="S34" s="370" cm="1">
        <f t="array" ref="S34">_xlfn.IFS(E34="Air",R34,E34="Sea",M34,E34="Air+Sea",M34+R34)</f>
        <v>560</v>
      </c>
      <c r="T34" s="240"/>
    </row>
    <row r="35" spans="1:20" x14ac:dyDescent="0.25">
      <c r="A35" s="1131"/>
      <c r="B35" s="1073" t="s">
        <v>152</v>
      </c>
      <c r="C35" s="99" t="s">
        <v>153</v>
      </c>
      <c r="D35" s="99" t="s">
        <v>380</v>
      </c>
      <c r="E35" s="99"/>
      <c r="F35" s="99"/>
      <c r="G35" s="100"/>
      <c r="H35" s="296"/>
      <c r="I35" s="186"/>
      <c r="J35" s="124"/>
      <c r="K35" s="118">
        <v>0.25</v>
      </c>
      <c r="L35" s="118">
        <f t="shared" si="3"/>
        <v>0</v>
      </c>
      <c r="M35" s="125">
        <f t="shared" si="4"/>
        <v>0</v>
      </c>
      <c r="N35" s="186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1073"/>
      <c r="C36" s="99" t="s">
        <v>153</v>
      </c>
      <c r="D36" s="99" t="s">
        <v>154</v>
      </c>
      <c r="E36" s="99"/>
      <c r="F36" s="99"/>
      <c r="G36" s="100"/>
      <c r="H36" s="296"/>
      <c r="I36" s="186"/>
      <c r="J36" s="124"/>
      <c r="K36" s="118">
        <v>0.25</v>
      </c>
      <c r="L36" s="118">
        <f t="shared" si="3"/>
        <v>0</v>
      </c>
      <c r="M36" s="125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381</v>
      </c>
      <c r="C37" s="99"/>
      <c r="D37" s="99"/>
      <c r="E37" s="99"/>
      <c r="F37" s="99"/>
      <c r="G37" s="100"/>
      <c r="H37" s="509"/>
      <c r="I37" s="186"/>
      <c r="J37" s="101"/>
      <c r="K37" s="742">
        <v>0.25</v>
      </c>
      <c r="L37" s="118">
        <f t="shared" si="3"/>
        <v>0</v>
      </c>
      <c r="M37" s="208">
        <f t="shared" si="4"/>
        <v>0</v>
      </c>
      <c r="N37" s="186"/>
      <c r="O37" s="101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x14ac:dyDescent="0.25">
      <c r="A38" s="1131"/>
      <c r="B38" s="399" t="s">
        <v>384</v>
      </c>
      <c r="C38" s="99" t="s">
        <v>385</v>
      </c>
      <c r="D38" s="99" t="s">
        <v>386</v>
      </c>
      <c r="E38" s="99"/>
      <c r="F38" s="99"/>
      <c r="G38" s="100"/>
      <c r="H38" s="509"/>
      <c r="I38" s="186"/>
      <c r="J38" s="124"/>
      <c r="K38" s="118">
        <v>0.25</v>
      </c>
      <c r="L38" s="118">
        <f t="shared" si="3"/>
        <v>0</v>
      </c>
      <c r="M38" s="208">
        <f t="shared" si="4"/>
        <v>0</v>
      </c>
      <c r="N38" s="186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ht="25.5" customHeight="1" x14ac:dyDescent="0.25">
      <c r="A39" s="1131"/>
      <c r="B39" s="1148" t="s">
        <v>208</v>
      </c>
      <c r="C39" s="401" t="s">
        <v>407</v>
      </c>
      <c r="D39" s="99" t="s">
        <v>392</v>
      </c>
      <c r="E39" s="99"/>
      <c r="F39" s="99"/>
      <c r="G39" s="100"/>
      <c r="H39" s="509" t="s">
        <v>559</v>
      </c>
      <c r="I39" s="188"/>
      <c r="J39" s="124"/>
      <c r="K39" s="118">
        <v>0.25</v>
      </c>
      <c r="L39" s="118">
        <f t="shared" si="3"/>
        <v>0</v>
      </c>
      <c r="M39" s="125">
        <f t="shared" si="4"/>
        <v>0</v>
      </c>
      <c r="N39" s="188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1148"/>
      <c r="C40" s="401" t="s">
        <v>407</v>
      </c>
      <c r="D40" s="99" t="s">
        <v>211</v>
      </c>
      <c r="E40" s="99"/>
      <c r="F40" s="99"/>
      <c r="G40" s="100"/>
      <c r="H40" s="509"/>
      <c r="I40" s="188"/>
      <c r="J40" s="124"/>
      <c r="K40" s="118">
        <v>0.25</v>
      </c>
      <c r="L40" s="118">
        <f t="shared" si="3"/>
        <v>0</v>
      </c>
      <c r="M40" s="125">
        <f t="shared" si="4"/>
        <v>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472" t="s">
        <v>505</v>
      </c>
      <c r="C41" s="94" t="s">
        <v>183</v>
      </c>
      <c r="D41" s="94" t="s">
        <v>195</v>
      </c>
      <c r="E41" s="92" t="s">
        <v>11</v>
      </c>
      <c r="F41" s="94"/>
      <c r="G41" s="95">
        <v>210</v>
      </c>
      <c r="H41" s="506"/>
      <c r="I41" s="588"/>
      <c r="J41" s="116">
        <v>0.25</v>
      </c>
      <c r="K41" s="117">
        <v>0.25</v>
      </c>
      <c r="L41" s="117">
        <f t="shared" si="3"/>
        <v>52.5</v>
      </c>
      <c r="M41" s="120">
        <f t="shared" si="4"/>
        <v>210</v>
      </c>
      <c r="N41" s="188"/>
      <c r="O41" s="442"/>
      <c r="P41" s="118">
        <v>0</v>
      </c>
      <c r="Q41" s="118">
        <f t="shared" si="5"/>
        <v>0</v>
      </c>
      <c r="R41" s="125">
        <f t="shared" si="6"/>
        <v>0</v>
      </c>
      <c r="S41" s="370" cm="1">
        <f t="array" ref="S41">_xlfn.IFS(E41="Air",R41,E41="Sea",M41,E41="Air+Sea",M41+R41)</f>
        <v>210</v>
      </c>
      <c r="T41" s="240"/>
    </row>
    <row r="42" spans="1:20" x14ac:dyDescent="0.25">
      <c r="A42" s="1131"/>
      <c r="B42" s="1133" t="s">
        <v>190</v>
      </c>
      <c r="C42" s="94" t="s">
        <v>153</v>
      </c>
      <c r="D42" s="92" t="s">
        <v>388</v>
      </c>
      <c r="E42" s="92" t="s">
        <v>11</v>
      </c>
      <c r="F42" s="94"/>
      <c r="G42" s="95">
        <v>75</v>
      </c>
      <c r="H42" s="506"/>
      <c r="I42" s="625"/>
      <c r="J42" s="116">
        <v>0.25</v>
      </c>
      <c r="K42" s="117">
        <v>0.25</v>
      </c>
      <c r="L42" s="117">
        <f t="shared" si="3"/>
        <v>75</v>
      </c>
      <c r="M42" s="120">
        <f t="shared" si="4"/>
        <v>75</v>
      </c>
      <c r="N42" s="188"/>
      <c r="O42" s="442"/>
      <c r="P42" s="118">
        <v>0</v>
      </c>
      <c r="Q42" s="118">
        <f t="shared" si="5"/>
        <v>75</v>
      </c>
      <c r="R42" s="125">
        <f t="shared" si="6"/>
        <v>0</v>
      </c>
      <c r="S42" s="768" cm="1">
        <f t="array" ref="S42">_xlfn.IFS(E42="Air",R42,E42="Sea",M42,E42="Air+Sea",M42+R42)</f>
        <v>75</v>
      </c>
      <c r="T42" s="240"/>
    </row>
    <row r="43" spans="1:20" x14ac:dyDescent="0.25">
      <c r="A43" s="1131"/>
      <c r="B43" s="1133"/>
      <c r="C43" s="94" t="s">
        <v>153</v>
      </c>
      <c r="D43" s="94" t="s">
        <v>191</v>
      </c>
      <c r="E43" s="92" t="s">
        <v>11</v>
      </c>
      <c r="F43" s="94"/>
      <c r="G43" s="95">
        <v>60</v>
      </c>
      <c r="H43" s="506" t="s">
        <v>506</v>
      </c>
      <c r="I43" s="625">
        <v>0.5</v>
      </c>
      <c r="J43" s="116">
        <v>0.25</v>
      </c>
      <c r="K43" s="117">
        <v>0.25</v>
      </c>
      <c r="L43" s="117">
        <f t="shared" si="3"/>
        <v>60</v>
      </c>
      <c r="M43" s="120">
        <f t="shared" si="4"/>
        <v>30</v>
      </c>
      <c r="N43" s="188"/>
      <c r="O43" s="442"/>
      <c r="P43" s="118">
        <v>0</v>
      </c>
      <c r="Q43" s="118">
        <f t="shared" si="5"/>
        <v>60</v>
      </c>
      <c r="R43" s="125">
        <f t="shared" si="6"/>
        <v>0</v>
      </c>
      <c r="S43" s="370" cm="1">
        <f t="array" ref="S43">_xlfn.IFS(E43="Air",R43,E43="Sea",M43,E43="Air+Sea",M43+R43)</f>
        <v>30</v>
      </c>
      <c r="T43" s="240"/>
    </row>
    <row r="44" spans="1:20" x14ac:dyDescent="0.25">
      <c r="A44" s="1131"/>
      <c r="B44" s="399" t="s">
        <v>389</v>
      </c>
      <c r="C44" s="99" t="s">
        <v>390</v>
      </c>
      <c r="D44" s="99" t="s">
        <v>386</v>
      </c>
      <c r="E44" s="99"/>
      <c r="F44" s="99"/>
      <c r="G44" s="100"/>
      <c r="H44" s="509"/>
      <c r="I44" s="186"/>
      <c r="J44" s="124"/>
      <c r="K44" s="118">
        <v>0.25</v>
      </c>
      <c r="L44" s="118">
        <f t="shared" si="3"/>
        <v>0</v>
      </c>
      <c r="M44" s="208">
        <f t="shared" si="4"/>
        <v>0</v>
      </c>
      <c r="N44" s="186"/>
      <c r="O44" s="442"/>
      <c r="P44" s="118">
        <v>0</v>
      </c>
      <c r="Q44" s="118">
        <f t="shared" si="5"/>
        <v>0</v>
      </c>
      <c r="R44" s="125">
        <f t="shared" si="6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399" t="s">
        <v>381</v>
      </c>
      <c r="C45" s="99"/>
      <c r="D45" s="99"/>
      <c r="E45" s="99"/>
      <c r="F45" s="99"/>
      <c r="G45" s="100"/>
      <c r="H45" s="509"/>
      <c r="I45" s="186"/>
      <c r="J45" s="124"/>
      <c r="K45" s="118">
        <v>0.25</v>
      </c>
      <c r="L45" s="118">
        <f t="shared" si="3"/>
        <v>0</v>
      </c>
      <c r="M45" s="208">
        <f t="shared" si="4"/>
        <v>0</v>
      </c>
      <c r="N45" s="186"/>
      <c r="O45" s="442"/>
      <c r="P45" s="118">
        <v>0</v>
      </c>
      <c r="Q45" s="118">
        <f t="shared" si="5"/>
        <v>0</v>
      </c>
      <c r="R45" s="125">
        <f t="shared" si="6"/>
        <v>0</v>
      </c>
      <c r="S45" s="372" t="e" cm="1">
        <f t="array" ref="S45">_xlfn.IFS(E45="Air",R45,E45="Sea",M45,E45="Air+Sea",M45+R45)</f>
        <v>#N/A</v>
      </c>
      <c r="T45" s="240"/>
    </row>
    <row r="46" spans="1:20" x14ac:dyDescent="0.25">
      <c r="A46" s="1131"/>
      <c r="B46" s="1133" t="s">
        <v>216</v>
      </c>
      <c r="C46" s="94" t="s">
        <v>183</v>
      </c>
      <c r="D46" s="94" t="s">
        <v>394</v>
      </c>
      <c r="E46" s="92" t="s">
        <v>11</v>
      </c>
      <c r="F46" s="94"/>
      <c r="G46" s="95">
        <v>25</v>
      </c>
      <c r="H46" s="506"/>
      <c r="I46" s="588"/>
      <c r="J46" s="116">
        <v>0.25</v>
      </c>
      <c r="K46" s="117">
        <v>0.25</v>
      </c>
      <c r="L46" s="117">
        <f t="shared" si="3"/>
        <v>6.25</v>
      </c>
      <c r="M46" s="120">
        <f t="shared" si="4"/>
        <v>25</v>
      </c>
      <c r="N46" s="188"/>
      <c r="O46" s="442"/>
      <c r="P46" s="118">
        <v>0</v>
      </c>
      <c r="Q46" s="118">
        <f t="shared" si="5"/>
        <v>0</v>
      </c>
      <c r="R46" s="125">
        <f t="shared" si="6"/>
        <v>0</v>
      </c>
      <c r="S46" s="370" cm="1">
        <f t="array" ref="S46">_xlfn.IFS(E46="Air",R46,E46="Sea",M46,E46="Air+Sea",M46+R46)</f>
        <v>25</v>
      </c>
      <c r="T46" s="240"/>
    </row>
    <row r="47" spans="1:20" ht="60.75" thickBot="1" x14ac:dyDescent="0.3">
      <c r="A47" s="1132"/>
      <c r="B47" s="1133"/>
      <c r="C47" s="94" t="s">
        <v>183</v>
      </c>
      <c r="D47" s="94" t="s">
        <v>217</v>
      </c>
      <c r="E47" s="92" t="s">
        <v>11</v>
      </c>
      <c r="F47" s="94"/>
      <c r="G47" s="95">
        <v>420</v>
      </c>
      <c r="H47" s="506" t="s">
        <v>507</v>
      </c>
      <c r="I47" s="588"/>
      <c r="J47" s="116">
        <v>0.25</v>
      </c>
      <c r="K47" s="117">
        <v>0.25</v>
      </c>
      <c r="L47" s="117">
        <f t="shared" si="3"/>
        <v>105</v>
      </c>
      <c r="M47" s="120">
        <f t="shared" si="4"/>
        <v>420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0" cm="1">
        <f t="array" ref="S47">_xlfn.IFS(E47="Air",R47,E47="Sea",M47,E47="Air+Sea",M47+R47)</f>
        <v>420</v>
      </c>
      <c r="T47" s="240"/>
    </row>
    <row r="48" spans="1:20" ht="45.75" customHeight="1" x14ac:dyDescent="0.25">
      <c r="A48" s="1130" t="s">
        <v>395</v>
      </c>
      <c r="B48" s="522"/>
      <c r="C48" s="409"/>
      <c r="D48" s="409"/>
      <c r="E48" s="104"/>
      <c r="F48" s="409"/>
      <c r="G48" s="542"/>
      <c r="H48" s="519"/>
      <c r="I48" s="628"/>
      <c r="J48" s="135"/>
      <c r="K48" s="136">
        <v>0.25</v>
      </c>
      <c r="L48" s="136">
        <f t="shared" si="3"/>
        <v>0</v>
      </c>
      <c r="M48" s="446">
        <f t="shared" si="4"/>
        <v>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618" t="e" cm="1">
        <f t="array" ref="S48">_xlfn.IFS(E48="Air",R48,E48="Sea",M48,E48="Air+Sea",M48+R48)</f>
        <v>#N/A</v>
      </c>
      <c r="T48" s="240"/>
    </row>
    <row r="49" spans="1:20" x14ac:dyDescent="0.25">
      <c r="A49" s="1131"/>
      <c r="B49" s="522"/>
      <c r="C49" s="409" t="s">
        <v>225</v>
      </c>
      <c r="D49" s="409" t="s">
        <v>511</v>
      </c>
      <c r="E49" s="104"/>
      <c r="F49" s="409"/>
      <c r="G49" s="542"/>
      <c r="H49" s="519"/>
      <c r="I49" s="628"/>
      <c r="J49" s="135">
        <v>0.25</v>
      </c>
      <c r="K49" s="136">
        <v>0.25</v>
      </c>
      <c r="L49" s="136">
        <f t="shared" si="3"/>
        <v>0</v>
      </c>
      <c r="M49" s="446">
        <f t="shared" si="4"/>
        <v>0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618" t="e" cm="1">
        <f t="array" ref="S49">_xlfn.IFS(E49="Air",R49,E49="Sea",M49,E49="Air+Sea",M49+R49)</f>
        <v>#N/A</v>
      </c>
      <c r="T49" s="240"/>
    </row>
    <row r="50" spans="1:20" ht="45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94"/>
      <c r="G50" s="95">
        <v>150</v>
      </c>
      <c r="H50" s="506" t="s">
        <v>563</v>
      </c>
      <c r="I50" s="588"/>
      <c r="J50" s="116">
        <v>0.25</v>
      </c>
      <c r="K50" s="117">
        <v>0.25</v>
      </c>
      <c r="L50" s="117">
        <f t="shared" si="3"/>
        <v>37.5</v>
      </c>
      <c r="M50" s="120">
        <f t="shared" si="4"/>
        <v>150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150</v>
      </c>
      <c r="T50" s="240"/>
    </row>
    <row r="51" spans="1:20" ht="30" x14ac:dyDescent="0.25">
      <c r="A51" s="1131"/>
      <c r="B51" s="479" t="s">
        <v>749</v>
      </c>
      <c r="C51" s="102" t="s">
        <v>711</v>
      </c>
      <c r="D51" s="102" t="s">
        <v>750</v>
      </c>
      <c r="E51" s="97" t="s">
        <v>11</v>
      </c>
      <c r="F51" s="102"/>
      <c r="G51" s="96">
        <v>600</v>
      </c>
      <c r="H51" s="516"/>
      <c r="I51" s="609"/>
      <c r="J51" s="65">
        <v>0.25</v>
      </c>
      <c r="K51" s="121">
        <v>0.25</v>
      </c>
      <c r="L51" s="121">
        <f t="shared" si="3"/>
        <v>150</v>
      </c>
      <c r="M51" s="122">
        <f t="shared" si="4"/>
        <v>600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1" cm="1">
        <f t="array" ref="S51">_xlfn.IFS(E51="Air",R51,E51="Sea",M51,E51="Air+Sea",M51+R51)</f>
        <v>600</v>
      </c>
      <c r="T51" s="427"/>
    </row>
    <row r="52" spans="1:20" x14ac:dyDescent="0.25">
      <c r="A52" s="1131"/>
      <c r="B52" s="716" t="s">
        <v>232</v>
      </c>
      <c r="C52" s="401" t="s">
        <v>183</v>
      </c>
      <c r="D52" s="401" t="s">
        <v>232</v>
      </c>
      <c r="E52" s="99"/>
      <c r="F52" s="401"/>
      <c r="G52" s="545">
        <v>210</v>
      </c>
      <c r="H52" s="509" t="s">
        <v>751</v>
      </c>
      <c r="I52" s="188"/>
      <c r="J52" s="124">
        <v>0.25</v>
      </c>
      <c r="K52" s="118">
        <v>0.25</v>
      </c>
      <c r="L52" s="118">
        <f t="shared" si="3"/>
        <v>52.5</v>
      </c>
      <c r="M52" s="125">
        <f t="shared" si="4"/>
        <v>0</v>
      </c>
      <c r="N52" s="188"/>
      <c r="O52" s="442"/>
      <c r="P52" s="118">
        <v>0</v>
      </c>
      <c r="Q52" s="118">
        <f t="shared" si="5"/>
        <v>0</v>
      </c>
      <c r="R52" s="125">
        <f t="shared" si="6"/>
        <v>0</v>
      </c>
      <c r="S52" s="372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408"/>
      <c r="C53" s="104" t="s">
        <v>225</v>
      </c>
      <c r="D53" s="104" t="s">
        <v>524</v>
      </c>
      <c r="E53" s="104"/>
      <c r="F53" s="104"/>
      <c r="G53" s="211"/>
      <c r="H53" s="519" t="s">
        <v>525</v>
      </c>
      <c r="I53" s="191"/>
      <c r="J53" s="135">
        <v>0.25</v>
      </c>
      <c r="K53" s="136">
        <v>0.25</v>
      </c>
      <c r="L53" s="136">
        <f t="shared" si="3"/>
        <v>0</v>
      </c>
      <c r="M53" s="446">
        <f t="shared" si="4"/>
        <v>0</v>
      </c>
      <c r="N53" s="186"/>
      <c r="O53" s="442"/>
      <c r="P53" s="118">
        <v>0</v>
      </c>
      <c r="Q53" s="118">
        <f t="shared" si="5"/>
        <v>0</v>
      </c>
      <c r="R53" s="125">
        <f t="shared" si="6"/>
        <v>0</v>
      </c>
      <c r="S53" s="618" t="e" cm="1">
        <f t="array" ref="S53">_xlfn.IFS(E53="Air",R53,E53="Sea",M53,E53="Air+Sea",M53+R53)</f>
        <v>#N/A</v>
      </c>
      <c r="T53" s="240"/>
    </row>
    <row r="54" spans="1:20" x14ac:dyDescent="0.25">
      <c r="A54" s="1131"/>
      <c r="B54" s="472" t="s">
        <v>265</v>
      </c>
      <c r="C54" s="94" t="s">
        <v>266</v>
      </c>
      <c r="D54" s="94" t="s">
        <v>265</v>
      </c>
      <c r="E54" s="92" t="s">
        <v>11</v>
      </c>
      <c r="F54" s="94"/>
      <c r="G54" s="95">
        <v>60</v>
      </c>
      <c r="H54" s="506"/>
      <c r="I54" s="588"/>
      <c r="J54" s="116">
        <v>0.25</v>
      </c>
      <c r="K54" s="117">
        <v>0.25</v>
      </c>
      <c r="L54" s="117">
        <f t="shared" si="3"/>
        <v>15</v>
      </c>
      <c r="M54" s="120">
        <f t="shared" si="4"/>
        <v>60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60</v>
      </c>
      <c r="T54" s="240"/>
    </row>
    <row r="55" spans="1:20" x14ac:dyDescent="0.25">
      <c r="A55" s="1131"/>
      <c r="B55" s="472" t="s">
        <v>337</v>
      </c>
      <c r="C55" s="94" t="s">
        <v>183</v>
      </c>
      <c r="D55" s="94" t="s">
        <v>338</v>
      </c>
      <c r="E55" s="92" t="s">
        <v>11</v>
      </c>
      <c r="F55" s="94"/>
      <c r="G55" s="95">
        <v>205</v>
      </c>
      <c r="H55" s="506"/>
      <c r="I55" s="588"/>
      <c r="J55" s="116">
        <v>0.25</v>
      </c>
      <c r="K55" s="117">
        <v>0.25</v>
      </c>
      <c r="L55" s="117">
        <f t="shared" si="3"/>
        <v>51.25</v>
      </c>
      <c r="M55" s="120">
        <f t="shared" si="4"/>
        <v>205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0" cm="1">
        <f t="array" ref="S55">_xlfn.IFS(E55="Air",R55,E55="Sea",M55,E55="Air+Sea",M55+R55)</f>
        <v>205</v>
      </c>
      <c r="T55" s="240"/>
    </row>
    <row r="56" spans="1:20" x14ac:dyDescent="0.25">
      <c r="A56" s="1131"/>
      <c r="B56" s="399" t="s">
        <v>240</v>
      </c>
      <c r="C56" s="99" t="s">
        <v>241</v>
      </c>
      <c r="D56" s="99" t="s">
        <v>240</v>
      </c>
      <c r="E56" s="99"/>
      <c r="F56" s="99"/>
      <c r="G56" s="100"/>
      <c r="H56" s="509"/>
      <c r="I56" s="186"/>
      <c r="J56" s="124"/>
      <c r="K56" s="118">
        <v>0.25</v>
      </c>
      <c r="L56" s="118">
        <f t="shared" si="3"/>
        <v>0</v>
      </c>
      <c r="M56" s="208">
        <f t="shared" si="4"/>
        <v>0</v>
      </c>
      <c r="N56" s="186"/>
      <c r="O56" s="442"/>
      <c r="P56" s="118">
        <v>0</v>
      </c>
      <c r="Q56" s="118">
        <f t="shared" si="5"/>
        <v>0</v>
      </c>
      <c r="R56" s="125">
        <f t="shared" si="6"/>
        <v>0</v>
      </c>
      <c r="S56" s="372" t="e" cm="1">
        <f t="array" ref="S56">_xlfn.IFS(E56="Air",R56,E56="Sea",M56,E56="Air+Sea",M56+R56)</f>
        <v>#N/A</v>
      </c>
      <c r="T56" s="240"/>
    </row>
    <row r="57" spans="1:20" x14ac:dyDescent="0.25">
      <c r="A57" s="1131"/>
      <c r="B57" s="522" t="s">
        <v>253</v>
      </c>
      <c r="C57" s="409" t="s">
        <v>183</v>
      </c>
      <c r="D57" s="409" t="s">
        <v>253</v>
      </c>
      <c r="E57" s="104"/>
      <c r="F57" s="409"/>
      <c r="G57" s="542"/>
      <c r="H57" s="519"/>
      <c r="I57" s="628"/>
      <c r="J57" s="135"/>
      <c r="K57" s="136">
        <v>0.25</v>
      </c>
      <c r="L57" s="136">
        <f t="shared" si="3"/>
        <v>0</v>
      </c>
      <c r="M57" s="446">
        <f t="shared" si="4"/>
        <v>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618" t="e" cm="1">
        <f t="array" ref="S57">_xlfn.IFS(E57="Air",R57,E57="Sea",M57,E57="Air+Sea",M57+R57)</f>
        <v>#N/A</v>
      </c>
      <c r="T57" s="240"/>
    </row>
    <row r="58" spans="1:20" x14ac:dyDescent="0.25">
      <c r="A58" s="1131"/>
      <c r="B58" s="1133" t="s">
        <v>258</v>
      </c>
      <c r="C58" s="94" t="s">
        <v>183</v>
      </c>
      <c r="D58" s="94" t="s">
        <v>397</v>
      </c>
      <c r="E58" s="92" t="s">
        <v>11</v>
      </c>
      <c r="F58" s="94"/>
      <c r="G58" s="95">
        <v>30</v>
      </c>
      <c r="H58" s="506"/>
      <c r="I58" s="588"/>
      <c r="J58" s="116">
        <v>0.25</v>
      </c>
      <c r="K58" s="117">
        <v>0.25</v>
      </c>
      <c r="L58" s="117">
        <f t="shared" si="3"/>
        <v>7.5</v>
      </c>
      <c r="M58" s="120">
        <f t="shared" si="4"/>
        <v>30</v>
      </c>
      <c r="N58" s="188"/>
      <c r="O58" s="442"/>
      <c r="P58" s="118">
        <v>0</v>
      </c>
      <c r="Q58" s="118">
        <f t="shared" si="5"/>
        <v>0</v>
      </c>
      <c r="R58" s="125">
        <f t="shared" si="6"/>
        <v>0</v>
      </c>
      <c r="S58" s="370" cm="1">
        <f t="array" ref="S58">_xlfn.IFS(E58="Air",R58,E58="Sea",M58,E58="Air+Sea",M58+R58)</f>
        <v>30</v>
      </c>
      <c r="T58" s="240"/>
    </row>
    <row r="59" spans="1:20" x14ac:dyDescent="0.25">
      <c r="A59" s="1131"/>
      <c r="B59" s="1133"/>
      <c r="C59" s="94" t="s">
        <v>183</v>
      </c>
      <c r="D59" s="94" t="s">
        <v>258</v>
      </c>
      <c r="E59" s="92" t="s">
        <v>11</v>
      </c>
      <c r="F59" s="94"/>
      <c r="G59" s="95">
        <v>90</v>
      </c>
      <c r="H59" s="506"/>
      <c r="I59" s="588"/>
      <c r="J59" s="116">
        <v>0.25</v>
      </c>
      <c r="K59" s="117">
        <v>0.25</v>
      </c>
      <c r="L59" s="117">
        <f t="shared" si="3"/>
        <v>22.5</v>
      </c>
      <c r="M59" s="120">
        <f t="shared" si="4"/>
        <v>90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0" cm="1">
        <f t="array" ref="S59">_xlfn.IFS(E59="Air",R59,E59="Sea",M59,E59="Air+Sea",M59+R59)</f>
        <v>90</v>
      </c>
      <c r="T59" s="240"/>
    </row>
    <row r="60" spans="1:20" ht="30" x14ac:dyDescent="0.25">
      <c r="A60" s="1131"/>
      <c r="B60" s="522" t="s">
        <v>398</v>
      </c>
      <c r="C60" s="409" t="s">
        <v>183</v>
      </c>
      <c r="D60" s="409" t="s">
        <v>260</v>
      </c>
      <c r="E60" s="104"/>
      <c r="F60" s="409"/>
      <c r="G60" s="542"/>
      <c r="H60" s="519"/>
      <c r="I60" s="628"/>
      <c r="J60" s="135"/>
      <c r="K60" s="136">
        <v>0.25</v>
      </c>
      <c r="L60" s="136">
        <f t="shared" si="3"/>
        <v>0</v>
      </c>
      <c r="M60" s="446">
        <f t="shared" si="4"/>
        <v>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618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399</v>
      </c>
      <c r="C61" s="99" t="s">
        <v>400</v>
      </c>
      <c r="D61" s="99" t="s">
        <v>386</v>
      </c>
      <c r="E61" s="99"/>
      <c r="F61" s="99"/>
      <c r="G61" s="100"/>
      <c r="H61" s="509"/>
      <c r="I61" s="186"/>
      <c r="J61" s="124"/>
      <c r="K61" s="118">
        <v>0.25</v>
      </c>
      <c r="L61" s="118">
        <f t="shared" si="3"/>
        <v>0</v>
      </c>
      <c r="M61" s="208">
        <f t="shared" si="4"/>
        <v>0</v>
      </c>
      <c r="N61" s="186"/>
      <c r="O61" s="442"/>
      <c r="P61" s="118">
        <v>0</v>
      </c>
      <c r="Q61" s="118">
        <f t="shared" si="5"/>
        <v>0</v>
      </c>
      <c r="R61" s="125">
        <f t="shared" si="6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399" t="s">
        <v>401</v>
      </c>
      <c r="C62" s="99" t="s">
        <v>183</v>
      </c>
      <c r="D62" s="99" t="s">
        <v>386</v>
      </c>
      <c r="E62" s="99"/>
      <c r="F62" s="99"/>
      <c r="G62" s="100"/>
      <c r="H62" s="509"/>
      <c r="I62" s="186"/>
      <c r="J62" s="124"/>
      <c r="K62" s="118">
        <v>0.25</v>
      </c>
      <c r="L62" s="118">
        <f t="shared" si="3"/>
        <v>0</v>
      </c>
      <c r="M62" s="208">
        <f t="shared" si="4"/>
        <v>0</v>
      </c>
      <c r="N62" s="186"/>
      <c r="O62" s="442"/>
      <c r="P62" s="118">
        <v>0</v>
      </c>
      <c r="Q62" s="118">
        <f t="shared" si="5"/>
        <v>0</v>
      </c>
      <c r="R62" s="125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402</v>
      </c>
      <c r="C63" s="99" t="s">
        <v>153</v>
      </c>
      <c r="D63" s="99" t="s">
        <v>386</v>
      </c>
      <c r="E63" s="99"/>
      <c r="F63" s="99"/>
      <c r="G63" s="100"/>
      <c r="H63" s="509"/>
      <c r="I63" s="186"/>
      <c r="J63" s="124"/>
      <c r="K63" s="118">
        <v>0.25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399" t="s">
        <v>403</v>
      </c>
      <c r="C64" s="99" t="s">
        <v>266</v>
      </c>
      <c r="D64" s="99"/>
      <c r="E64" s="99"/>
      <c r="F64" s="99"/>
      <c r="G64" s="100"/>
      <c r="H64" s="509"/>
      <c r="I64" s="186"/>
      <c r="J64" s="124"/>
      <c r="K64" s="118">
        <v>0.25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1133" t="s">
        <v>269</v>
      </c>
      <c r="C65" s="94" t="s">
        <v>404</v>
      </c>
      <c r="D65" s="94" t="s">
        <v>405</v>
      </c>
      <c r="E65" s="92" t="s">
        <v>11</v>
      </c>
      <c r="F65" s="94"/>
      <c r="G65" s="95">
        <v>30</v>
      </c>
      <c r="H65" s="506"/>
      <c r="I65" s="588"/>
      <c r="J65" s="116">
        <v>0.25</v>
      </c>
      <c r="K65" s="117">
        <v>0.25</v>
      </c>
      <c r="L65" s="117">
        <f t="shared" si="3"/>
        <v>7.5</v>
      </c>
      <c r="M65" s="120">
        <f t="shared" si="4"/>
        <v>30</v>
      </c>
      <c r="N65" s="188"/>
      <c r="O65" s="442"/>
      <c r="P65" s="118">
        <v>0</v>
      </c>
      <c r="Q65" s="118">
        <f t="shared" si="5"/>
        <v>0</v>
      </c>
      <c r="R65" s="125">
        <f t="shared" si="6"/>
        <v>0</v>
      </c>
      <c r="S65" s="370" cm="1">
        <f t="array" ref="S65">_xlfn.IFS(E65="Air",R65,E65="Sea",M65,E65="Air+Sea",M65+R65)</f>
        <v>30</v>
      </c>
      <c r="T65" s="240"/>
    </row>
    <row r="66" spans="1:20" ht="45" x14ac:dyDescent="0.25">
      <c r="A66" s="1131"/>
      <c r="B66" s="1133"/>
      <c r="C66" s="94" t="s">
        <v>404</v>
      </c>
      <c r="D66" s="94" t="s">
        <v>269</v>
      </c>
      <c r="E66" s="92" t="s">
        <v>11</v>
      </c>
      <c r="F66" s="94"/>
      <c r="G66" s="95">
        <v>130</v>
      </c>
      <c r="H66" s="506" t="s">
        <v>752</v>
      </c>
      <c r="I66" s="588"/>
      <c r="J66" s="116">
        <v>0.25</v>
      </c>
      <c r="K66" s="117">
        <v>0.25</v>
      </c>
      <c r="L66" s="117">
        <f t="shared" si="3"/>
        <v>32.5</v>
      </c>
      <c r="M66" s="120">
        <f t="shared" si="4"/>
        <v>130</v>
      </c>
      <c r="N66" s="188"/>
      <c r="O66" s="442"/>
      <c r="P66" s="118">
        <v>0</v>
      </c>
      <c r="Q66" s="118">
        <f t="shared" si="5"/>
        <v>0</v>
      </c>
      <c r="R66" s="125">
        <f t="shared" si="6"/>
        <v>0</v>
      </c>
      <c r="S66" s="370" cm="1">
        <f t="array" ref="S66">_xlfn.IFS(E66="Air",R66,E66="Sea",M66,E66="Air+Sea",M66+R66)</f>
        <v>130</v>
      </c>
      <c r="T66" s="240"/>
    </row>
    <row r="67" spans="1:20" x14ac:dyDescent="0.25">
      <c r="A67" s="1131"/>
      <c r="B67" s="399" t="s">
        <v>406</v>
      </c>
      <c r="C67" s="99" t="s">
        <v>407</v>
      </c>
      <c r="D67" s="99"/>
      <c r="E67" s="99"/>
      <c r="F67" s="99"/>
      <c r="G67" s="100"/>
      <c r="H67" s="509"/>
      <c r="I67" s="186"/>
      <c r="J67" s="124"/>
      <c r="K67" s="118">
        <v>0.25</v>
      </c>
      <c r="L67" s="118">
        <f t="shared" si="3"/>
        <v>0</v>
      </c>
      <c r="M67" s="208">
        <f t="shared" si="4"/>
        <v>0</v>
      </c>
      <c r="N67" s="186"/>
      <c r="O67" s="442"/>
      <c r="P67" s="118">
        <v>0</v>
      </c>
      <c r="Q67" s="118">
        <f t="shared" si="5"/>
        <v>0</v>
      </c>
      <c r="R67" s="125">
        <f t="shared" si="6"/>
        <v>0</v>
      </c>
      <c r="S67" s="372" t="e" cm="1">
        <f t="array" ref="S67">_xlfn.IFS(E67="Air",R67,E67="Sea",M67,E67="Air+Sea",M67+R67)</f>
        <v>#N/A</v>
      </c>
      <c r="T67" s="240"/>
    </row>
    <row r="68" spans="1:20" x14ac:dyDescent="0.25">
      <c r="A68" s="1131"/>
      <c r="B68" s="472" t="s">
        <v>274</v>
      </c>
      <c r="C68" s="94" t="s">
        <v>266</v>
      </c>
      <c r="D68" s="94" t="s">
        <v>274</v>
      </c>
      <c r="E68" s="92" t="s">
        <v>11</v>
      </c>
      <c r="F68" s="94"/>
      <c r="G68" s="95">
        <v>60</v>
      </c>
      <c r="H68" s="506"/>
      <c r="I68" s="622"/>
      <c r="J68" s="116">
        <v>0.25</v>
      </c>
      <c r="K68" s="117">
        <v>0.25</v>
      </c>
      <c r="L68" s="117">
        <f t="shared" si="3"/>
        <v>15</v>
      </c>
      <c r="M68" s="120">
        <f t="shared" si="4"/>
        <v>60</v>
      </c>
      <c r="N68" s="186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60</v>
      </c>
      <c r="T68" s="240"/>
    </row>
    <row r="69" spans="1:20" x14ac:dyDescent="0.25">
      <c r="A69" s="1131"/>
      <c r="B69" s="1162" t="s">
        <v>532</v>
      </c>
      <c r="C69" s="775" t="s">
        <v>183</v>
      </c>
      <c r="D69" s="775" t="s">
        <v>665</v>
      </c>
      <c r="E69" s="533" t="s">
        <v>11</v>
      </c>
      <c r="F69" s="775"/>
      <c r="G69" s="96">
        <v>60</v>
      </c>
      <c r="H69" s="516"/>
      <c r="I69" s="623"/>
      <c r="J69" s="65">
        <v>0.25</v>
      </c>
      <c r="K69" s="121">
        <v>0.25</v>
      </c>
      <c r="L69" s="121">
        <f t="shared" si="3"/>
        <v>15</v>
      </c>
      <c r="M69" s="122">
        <f t="shared" si="4"/>
        <v>60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1" cm="1">
        <f t="array" ref="S69">_xlfn.IFS(E69="Air",R69,E69="Sea",M69,E69="Air+Sea",M69+R69)</f>
        <v>60</v>
      </c>
      <c r="T69" s="240"/>
    </row>
    <row r="70" spans="1:20" ht="30" x14ac:dyDescent="0.25">
      <c r="A70" s="1131"/>
      <c r="B70" s="1162"/>
      <c r="C70" s="775" t="s">
        <v>266</v>
      </c>
      <c r="D70" s="775" t="s">
        <v>534</v>
      </c>
      <c r="E70" s="533" t="s">
        <v>11</v>
      </c>
      <c r="F70" s="775"/>
      <c r="G70" s="96">
        <v>180</v>
      </c>
      <c r="H70" s="516"/>
      <c r="I70" s="623"/>
      <c r="J70" s="65">
        <v>0.25</v>
      </c>
      <c r="K70" s="121">
        <v>0.25</v>
      </c>
      <c r="L70" s="121">
        <f t="shared" si="3"/>
        <v>45</v>
      </c>
      <c r="M70" s="122">
        <f t="shared" si="4"/>
        <v>180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1" cm="1">
        <f t="array" ref="S70">_xlfn.IFS(E70="Air",R70,E70="Sea",M70,E70="Air+Sea",M70+R70)</f>
        <v>180</v>
      </c>
      <c r="T70" s="240"/>
    </row>
    <row r="71" spans="1:20" ht="60" x14ac:dyDescent="0.25">
      <c r="A71" s="1131"/>
      <c r="B71" s="1162"/>
      <c r="C71" s="775" t="s">
        <v>266</v>
      </c>
      <c r="D71" s="775" t="s">
        <v>639</v>
      </c>
      <c r="E71" s="533" t="s">
        <v>11</v>
      </c>
      <c r="F71" s="775"/>
      <c r="G71" s="96">
        <v>180</v>
      </c>
      <c r="H71" s="516"/>
      <c r="I71" s="623"/>
      <c r="J71" s="65">
        <v>0.25</v>
      </c>
      <c r="K71" s="121">
        <v>0.25</v>
      </c>
      <c r="L71" s="121">
        <f t="shared" si="3"/>
        <v>45</v>
      </c>
      <c r="M71" s="122">
        <f t="shared" si="4"/>
        <v>180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1" cm="1">
        <f t="array" ref="S71">_xlfn.IFS(E71="Air",R71,E71="Sea",M71,E71="Air+Sea",M71+R71)</f>
        <v>180</v>
      </c>
      <c r="T71" s="240"/>
    </row>
    <row r="72" spans="1:20" x14ac:dyDescent="0.25">
      <c r="A72" s="1131"/>
      <c r="B72" s="399" t="s">
        <v>408</v>
      </c>
      <c r="C72" s="99" t="s">
        <v>153</v>
      </c>
      <c r="D72" s="99" t="s">
        <v>386</v>
      </c>
      <c r="E72" s="99"/>
      <c r="F72" s="99"/>
      <c r="G72" s="100"/>
      <c r="H72" s="509"/>
      <c r="I72" s="186"/>
      <c r="J72" s="124"/>
      <c r="K72" s="118">
        <v>0.25</v>
      </c>
      <c r="L72" s="118">
        <f t="shared" si="3"/>
        <v>0</v>
      </c>
      <c r="M72" s="208">
        <f t="shared" si="4"/>
        <v>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2" t="e" cm="1">
        <f t="array" ref="S72">_xlfn.IFS(E72="Air",R72,E72="Sea",M72,E72="Air+Sea",M72+R72)</f>
        <v>#N/A</v>
      </c>
      <c r="T72" s="240"/>
    </row>
    <row r="73" spans="1:20" ht="15.75" thickBot="1" x14ac:dyDescent="0.3">
      <c r="A73" s="1132"/>
      <c r="B73" s="399" t="s">
        <v>381</v>
      </c>
      <c r="C73" s="99"/>
      <c r="D73" s="99" t="s">
        <v>386</v>
      </c>
      <c r="E73" s="99"/>
      <c r="F73" s="99"/>
      <c r="G73" s="100"/>
      <c r="H73" s="509"/>
      <c r="I73" s="186"/>
      <c r="J73" s="124"/>
      <c r="K73" s="118">
        <v>0.25</v>
      </c>
      <c r="L73" s="118">
        <f t="shared" si="3"/>
        <v>0</v>
      </c>
      <c r="M73" s="208">
        <f t="shared" si="4"/>
        <v>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2" t="e" cm="1">
        <f t="array" ref="S73">_xlfn.IFS(E73="Air",R73,E73="Sea",M73,E73="Air+Sea",M73+R73)</f>
        <v>#N/A</v>
      </c>
      <c r="T73" s="240"/>
    </row>
    <row r="74" spans="1:20" x14ac:dyDescent="0.25">
      <c r="A74" s="1130" t="s">
        <v>409</v>
      </c>
      <c r="B74" s="399" t="s">
        <v>289</v>
      </c>
      <c r="C74" s="99" t="s">
        <v>410</v>
      </c>
      <c r="D74" s="99" t="s">
        <v>291</v>
      </c>
      <c r="E74" s="99"/>
      <c r="F74" s="99"/>
      <c r="G74" s="100"/>
      <c r="H74" s="509"/>
      <c r="I74" s="186"/>
      <c r="J74" s="124"/>
      <c r="K74" s="118">
        <v>0.25</v>
      </c>
      <c r="L74" s="118">
        <f t="shared" si="3"/>
        <v>0</v>
      </c>
      <c r="M74" s="208">
        <f t="shared" si="4"/>
        <v>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2" t="e" cm="1">
        <f t="array" ref="S74">_xlfn.IFS(E74="Air",R74,E74="Sea",M74,E74="Air+Sea",M74+R74)</f>
        <v>#N/A</v>
      </c>
      <c r="T74" s="240"/>
    </row>
    <row r="75" spans="1:20" x14ac:dyDescent="0.25">
      <c r="A75" s="1131"/>
      <c r="B75" s="1133" t="s">
        <v>411</v>
      </c>
      <c r="C75" s="94" t="s">
        <v>266</v>
      </c>
      <c r="D75" s="94" t="s">
        <v>412</v>
      </c>
      <c r="E75" s="92" t="s">
        <v>11</v>
      </c>
      <c r="F75" s="94"/>
      <c r="G75" s="95">
        <v>20</v>
      </c>
      <c r="H75" s="506"/>
      <c r="I75" s="588"/>
      <c r="J75" s="116">
        <v>0.25</v>
      </c>
      <c r="K75" s="117">
        <v>0.25</v>
      </c>
      <c r="L75" s="117">
        <f t="shared" si="3"/>
        <v>5</v>
      </c>
      <c r="M75" s="120">
        <f t="shared" si="4"/>
        <v>20</v>
      </c>
      <c r="N75" s="188"/>
      <c r="O75" s="442"/>
      <c r="P75" s="118">
        <v>0</v>
      </c>
      <c r="Q75" s="118">
        <f t="shared" si="5"/>
        <v>0</v>
      </c>
      <c r="R75" s="125">
        <f t="shared" si="6"/>
        <v>0</v>
      </c>
      <c r="S75" s="370" cm="1">
        <f t="array" ref="S75">_xlfn.IFS(E75="Air",R75,E75="Sea",M75,E75="Air+Sea",M75+R75)</f>
        <v>20</v>
      </c>
      <c r="T75" s="240"/>
    </row>
    <row r="76" spans="1:20" x14ac:dyDescent="0.25">
      <c r="A76" s="1131"/>
      <c r="B76" s="1133"/>
      <c r="C76" s="94" t="s">
        <v>266</v>
      </c>
      <c r="D76" s="94" t="s">
        <v>306</v>
      </c>
      <c r="E76" s="92" t="s">
        <v>11</v>
      </c>
      <c r="F76" s="94"/>
      <c r="G76" s="95">
        <v>140</v>
      </c>
      <c r="H76" s="506"/>
      <c r="I76" s="588"/>
      <c r="J76" s="116">
        <v>0.25</v>
      </c>
      <c r="K76" s="117">
        <v>0.25</v>
      </c>
      <c r="L76" s="117">
        <f t="shared" si="3"/>
        <v>35</v>
      </c>
      <c r="M76" s="120">
        <f t="shared" si="4"/>
        <v>140</v>
      </c>
      <c r="N76" s="188"/>
      <c r="O76" s="442"/>
      <c r="P76" s="118">
        <v>0</v>
      </c>
      <c r="Q76" s="118">
        <f t="shared" si="5"/>
        <v>0</v>
      </c>
      <c r="R76" s="125">
        <f t="shared" si="6"/>
        <v>0</v>
      </c>
      <c r="S76" s="370" cm="1">
        <f t="array" ref="S76">_xlfn.IFS(E76="Air",R76,E76="Sea",M76,E76="Air+Sea",M76+R76)</f>
        <v>140</v>
      </c>
      <c r="T76" s="240"/>
    </row>
    <row r="77" spans="1:20" ht="14.25" customHeight="1" thickBot="1" x14ac:dyDescent="0.3">
      <c r="A77" s="1132"/>
      <c r="B77" s="399" t="s">
        <v>381</v>
      </c>
      <c r="C77" s="99"/>
      <c r="D77" s="99"/>
      <c r="E77" s="99"/>
      <c r="F77" s="99"/>
      <c r="G77" s="100"/>
      <c r="H77" s="509"/>
      <c r="I77" s="186"/>
      <c r="J77" s="124"/>
      <c r="K77" s="118">
        <v>0.25</v>
      </c>
      <c r="L77" s="118">
        <f t="shared" si="3"/>
        <v>0</v>
      </c>
      <c r="M77" s="208">
        <f t="shared" si="4"/>
        <v>0</v>
      </c>
      <c r="N77" s="186"/>
      <c r="O77" s="442"/>
      <c r="P77" s="118">
        <v>0</v>
      </c>
      <c r="Q77" s="194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ht="25.5" customHeight="1" x14ac:dyDescent="0.25">
      <c r="A78" s="1146" t="s">
        <v>413</v>
      </c>
      <c r="B78" s="522" t="s">
        <v>311</v>
      </c>
      <c r="C78" s="409" t="s">
        <v>311</v>
      </c>
      <c r="D78" s="409" t="s">
        <v>537</v>
      </c>
      <c r="E78" s="409"/>
      <c r="F78" s="409"/>
      <c r="G78" s="542"/>
      <c r="H78" s="519" t="s">
        <v>537</v>
      </c>
      <c r="I78" s="628"/>
      <c r="J78" s="135"/>
      <c r="K78" s="136">
        <v>0.25</v>
      </c>
      <c r="L78" s="136">
        <f t="shared" ref="L78:L93" si="7">IF(C78="APLL BK",G78,G78*J78)</f>
        <v>0</v>
      </c>
      <c r="M78" s="446">
        <f t="shared" ref="M78:M93" si="8">IFERROR(IF(OR(E78="Sea",E78="Air+Sea"),IF(C78="APLL BK",G78*IF(I78="",1,I78),L78/K78*IF(I78="",1,I78)),0),0)</f>
        <v>0</v>
      </c>
      <c r="N78" s="188"/>
      <c r="O78" s="442"/>
      <c r="P78" s="118">
        <v>0</v>
      </c>
      <c r="Q78" s="194">
        <f t="shared" ref="Q78:Q93" si="9">IF(C78="APLL BK",G78,G78*O78)</f>
        <v>0</v>
      </c>
      <c r="R78" s="125">
        <f t="shared" ref="R78:R93" si="10">IFERROR(IF(OR(E78="Air",E78="Air+Sea"),IF(C78="APLL BK",G78*IF(N78="",1,N78),Q78/P78*IF(N78="",1,N78)),0),0)</f>
        <v>0</v>
      </c>
      <c r="S78" s="618" t="e" cm="1">
        <f t="array" ref="S78">_xlfn.IFS(E78="Air",R78,E78="Sea",M78,E78="Air+Sea",M78+R78)</f>
        <v>#N/A</v>
      </c>
      <c r="T78" s="240"/>
    </row>
    <row r="79" spans="1:20" ht="25.5" customHeight="1" x14ac:dyDescent="0.25">
      <c r="A79" s="1147"/>
      <c r="B79" s="522"/>
      <c r="C79" s="409" t="s">
        <v>311</v>
      </c>
      <c r="D79" s="409" t="s">
        <v>538</v>
      </c>
      <c r="E79" s="409"/>
      <c r="F79" s="409"/>
      <c r="G79" s="542"/>
      <c r="H79" s="519"/>
      <c r="I79" s="628"/>
      <c r="J79" s="135"/>
      <c r="K79" s="136">
        <v>0.25</v>
      </c>
      <c r="L79" s="136">
        <f t="shared" si="7"/>
        <v>0</v>
      </c>
      <c r="M79" s="446">
        <f t="shared" si="8"/>
        <v>0</v>
      </c>
      <c r="N79" s="188"/>
      <c r="O79" s="442"/>
      <c r="P79" s="118">
        <v>0</v>
      </c>
      <c r="Q79" s="194">
        <f t="shared" si="9"/>
        <v>0</v>
      </c>
      <c r="R79" s="125">
        <f t="shared" si="10"/>
        <v>0</v>
      </c>
      <c r="S79" s="618" t="e" cm="1">
        <f t="array" ref="S79">_xlfn.IFS(E79="Air",R79,E79="Sea",M79,E79="Air+Sea",M79+R79)</f>
        <v>#N/A</v>
      </c>
      <c r="T79" s="240"/>
    </row>
    <row r="80" spans="1:20" x14ac:dyDescent="0.25">
      <c r="A80" s="1147"/>
      <c r="B80" s="399" t="s">
        <v>381</v>
      </c>
      <c r="C80" s="99"/>
      <c r="D80" s="99"/>
      <c r="E80" s="99"/>
      <c r="F80" s="99"/>
      <c r="G80" s="100"/>
      <c r="H80" s="509"/>
      <c r="I80" s="186"/>
      <c r="J80" s="124"/>
      <c r="K80" s="118">
        <v>0.25</v>
      </c>
      <c r="L80" s="118">
        <f t="shared" si="7"/>
        <v>0</v>
      </c>
      <c r="M80" s="208">
        <f t="shared" si="8"/>
        <v>0</v>
      </c>
      <c r="N80" s="186"/>
      <c r="O80" s="442"/>
      <c r="P80" s="118">
        <v>0</v>
      </c>
      <c r="Q80" s="194">
        <f t="shared" si="9"/>
        <v>0</v>
      </c>
      <c r="R80" s="125">
        <f t="shared" si="10"/>
        <v>0</v>
      </c>
      <c r="S80" s="372" t="e" cm="1">
        <f t="array" ref="S80">_xlfn.IFS(E80="Air",R80,E80="Sea",M80,E80="Air+Sea",M80+R80)</f>
        <v>#N/A</v>
      </c>
      <c r="T80" s="240"/>
    </row>
    <row r="81" spans="1:20" s="36" customFormat="1" x14ac:dyDescent="0.25">
      <c r="A81" s="1147"/>
      <c r="B81" s="405" t="s">
        <v>414</v>
      </c>
      <c r="C81" s="173" t="s">
        <v>317</v>
      </c>
      <c r="D81" s="173" t="s">
        <v>318</v>
      </c>
      <c r="E81" s="173" t="s">
        <v>11</v>
      </c>
      <c r="F81" s="173"/>
      <c r="G81" s="209">
        <v>870</v>
      </c>
      <c r="H81" s="523"/>
      <c r="I81" s="700"/>
      <c r="J81" s="138">
        <v>0.125</v>
      </c>
      <c r="K81" s="139">
        <v>0.25</v>
      </c>
      <c r="L81" s="139">
        <f t="shared" si="7"/>
        <v>108.75</v>
      </c>
      <c r="M81" s="210">
        <f t="shared" si="8"/>
        <v>435</v>
      </c>
      <c r="N81" s="186"/>
      <c r="O81" s="442"/>
      <c r="P81" s="118">
        <v>0</v>
      </c>
      <c r="Q81" s="194">
        <f t="shared" si="9"/>
        <v>0</v>
      </c>
      <c r="R81" s="125">
        <f t="shared" si="10"/>
        <v>0</v>
      </c>
      <c r="S81" s="373" cm="1">
        <f t="array" ref="S81">_xlfn.IFS(E81="Air",R81,E81="Sea",M81,E81="Air+Sea",M81+R81)</f>
        <v>435</v>
      </c>
      <c r="T81" s="240"/>
    </row>
    <row r="82" spans="1:20" x14ac:dyDescent="0.25">
      <c r="A82" s="1147"/>
      <c r="B82" s="107" t="s">
        <v>415</v>
      </c>
      <c r="C82" s="108" t="s">
        <v>404</v>
      </c>
      <c r="D82" s="108" t="s">
        <v>416</v>
      </c>
      <c r="E82" s="108" t="s">
        <v>11</v>
      </c>
      <c r="F82" s="108"/>
      <c r="G82" s="109">
        <v>240</v>
      </c>
      <c r="H82" s="523"/>
      <c r="I82" s="700"/>
      <c r="J82" s="138">
        <v>8</v>
      </c>
      <c r="K82" s="139">
        <v>0.25</v>
      </c>
      <c r="L82" s="139">
        <f t="shared" si="7"/>
        <v>1920</v>
      </c>
      <c r="M82" s="140">
        <f t="shared" si="8"/>
        <v>7680</v>
      </c>
      <c r="N82" s="190"/>
      <c r="O82" s="442"/>
      <c r="P82" s="118">
        <v>0</v>
      </c>
      <c r="Q82" s="194">
        <f t="shared" si="9"/>
        <v>0</v>
      </c>
      <c r="R82" s="125">
        <f t="shared" si="10"/>
        <v>0</v>
      </c>
      <c r="S82" s="373" cm="1">
        <f t="array" ref="S82">_xlfn.IFS(E82="Air",R82,E82="Sea",M82,E82="Air+Sea",M82+R82)</f>
        <v>7680</v>
      </c>
      <c r="T82" s="240"/>
    </row>
    <row r="83" spans="1:20" x14ac:dyDescent="0.25">
      <c r="A83" s="1147"/>
      <c r="B83" s="107" t="s">
        <v>417</v>
      </c>
      <c r="C83" s="108" t="s">
        <v>418</v>
      </c>
      <c r="D83" s="108" t="s">
        <v>419</v>
      </c>
      <c r="E83" s="108" t="s">
        <v>11</v>
      </c>
      <c r="F83" s="108"/>
      <c r="G83" s="109">
        <v>240</v>
      </c>
      <c r="H83" s="523"/>
      <c r="I83" s="700"/>
      <c r="J83" s="138">
        <v>3</v>
      </c>
      <c r="K83" s="139">
        <v>0.25</v>
      </c>
      <c r="L83" s="139">
        <f t="shared" si="7"/>
        <v>720</v>
      </c>
      <c r="M83" s="140">
        <f t="shared" si="8"/>
        <v>2880</v>
      </c>
      <c r="N83" s="190"/>
      <c r="O83" s="442"/>
      <c r="P83" s="118">
        <v>0</v>
      </c>
      <c r="Q83" s="194">
        <f t="shared" si="9"/>
        <v>0</v>
      </c>
      <c r="R83" s="125">
        <f t="shared" si="10"/>
        <v>0</v>
      </c>
      <c r="S83" s="373" cm="1">
        <f t="array" ref="S83">_xlfn.IFS(E83="Air",R83,E83="Sea",M83,E83="Air+Sea",M83+R83)</f>
        <v>2880</v>
      </c>
      <c r="T83" s="240"/>
    </row>
    <row r="84" spans="1:20" x14ac:dyDescent="0.25">
      <c r="A84" s="1147"/>
      <c r="B84" s="399" t="s">
        <v>420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118">
        <v>0.25</v>
      </c>
      <c r="L84" s="118">
        <f t="shared" si="7"/>
        <v>0</v>
      </c>
      <c r="M84" s="208">
        <f t="shared" si="8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0" x14ac:dyDescent="0.25">
      <c r="A85" s="1147"/>
      <c r="B85" s="399" t="s">
        <v>421</v>
      </c>
      <c r="C85" s="99" t="s">
        <v>404</v>
      </c>
      <c r="D85" s="99"/>
      <c r="E85" s="99"/>
      <c r="F85" s="99"/>
      <c r="G85" s="100"/>
      <c r="H85" s="509"/>
      <c r="I85" s="186"/>
      <c r="J85" s="124"/>
      <c r="K85" s="118">
        <v>0.25</v>
      </c>
      <c r="L85" s="118">
        <f t="shared" si="7"/>
        <v>0</v>
      </c>
      <c r="M85" s="208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0" x14ac:dyDescent="0.25">
      <c r="A86" s="1147"/>
      <c r="B86" s="399" t="s">
        <v>422</v>
      </c>
      <c r="C86" s="99" t="s">
        <v>404</v>
      </c>
      <c r="D86" s="99"/>
      <c r="E86" s="99"/>
      <c r="F86" s="99"/>
      <c r="G86" s="100"/>
      <c r="H86" s="509"/>
      <c r="I86" s="186"/>
      <c r="J86" s="124"/>
      <c r="K86" s="118">
        <v>0.25</v>
      </c>
      <c r="L86" s="118">
        <f t="shared" si="7"/>
        <v>0</v>
      </c>
      <c r="M86" s="208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0" x14ac:dyDescent="0.25">
      <c r="A87" s="1147"/>
      <c r="B87" s="399" t="s">
        <v>423</v>
      </c>
      <c r="C87" s="99" t="s">
        <v>424</v>
      </c>
      <c r="D87" s="99"/>
      <c r="E87" s="99"/>
      <c r="F87" s="99"/>
      <c r="G87" s="100"/>
      <c r="H87" s="509"/>
      <c r="I87" s="186"/>
      <c r="J87" s="124"/>
      <c r="K87" s="118">
        <v>0.25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47"/>
      <c r="B88" s="399" t="s">
        <v>425</v>
      </c>
      <c r="C88" s="99" t="s">
        <v>311</v>
      </c>
      <c r="D88" s="99"/>
      <c r="E88" s="99"/>
      <c r="F88" s="99"/>
      <c r="G88" s="100"/>
      <c r="H88" s="509"/>
      <c r="I88" s="186"/>
      <c r="J88" s="124"/>
      <c r="K88" s="118">
        <v>0.25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47"/>
      <c r="B89" s="399" t="s">
        <v>426</v>
      </c>
      <c r="C89" s="99" t="s">
        <v>407</v>
      </c>
      <c r="D89" s="99"/>
      <c r="E89" s="99"/>
      <c r="F89" s="99"/>
      <c r="G89" s="100"/>
      <c r="H89" s="509"/>
      <c r="I89" s="186"/>
      <c r="J89" s="124"/>
      <c r="K89" s="118">
        <v>0.25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47"/>
      <c r="B90" s="399" t="s">
        <v>427</v>
      </c>
      <c r="C90" s="99" t="s">
        <v>428</v>
      </c>
      <c r="D90" s="99"/>
      <c r="E90" s="99"/>
      <c r="F90" s="99"/>
      <c r="G90" s="100"/>
      <c r="H90" s="509"/>
      <c r="I90" s="186"/>
      <c r="J90" s="124"/>
      <c r="K90" s="118">
        <v>0.25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47"/>
      <c r="B91" s="399" t="s">
        <v>429</v>
      </c>
      <c r="C91" s="99" t="s">
        <v>407</v>
      </c>
      <c r="D91" s="99"/>
      <c r="E91" s="99"/>
      <c r="F91" s="99"/>
      <c r="G91" s="100"/>
      <c r="H91" s="509"/>
      <c r="I91" s="186"/>
      <c r="J91" s="124"/>
      <c r="K91" s="118">
        <v>0.25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s="36" customFormat="1" x14ac:dyDescent="0.25">
      <c r="A92" s="1147"/>
      <c r="B92" s="399" t="s">
        <v>430</v>
      </c>
      <c r="C92" s="99" t="s">
        <v>431</v>
      </c>
      <c r="D92" s="99"/>
      <c r="E92" s="99"/>
      <c r="F92" s="99"/>
      <c r="G92" s="100"/>
      <c r="H92" s="509"/>
      <c r="I92" s="186"/>
      <c r="J92" s="124"/>
      <c r="K92" s="118">
        <v>0.25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ht="30.75" thickBot="1" x14ac:dyDescent="0.3">
      <c r="A93" s="1163"/>
      <c r="B93" s="179" t="s">
        <v>432</v>
      </c>
      <c r="C93" s="180" t="s">
        <v>433</v>
      </c>
      <c r="D93" s="180"/>
      <c r="E93" s="180" t="s">
        <v>11</v>
      </c>
      <c r="F93" s="180"/>
      <c r="G93" s="181">
        <v>500</v>
      </c>
      <c r="H93" s="527"/>
      <c r="I93" s="702">
        <v>0.2</v>
      </c>
      <c r="J93" s="182">
        <v>0.25</v>
      </c>
      <c r="K93" s="183">
        <v>0.25</v>
      </c>
      <c r="L93" s="183">
        <f t="shared" si="7"/>
        <v>125</v>
      </c>
      <c r="M93" s="184">
        <f t="shared" si="8"/>
        <v>100</v>
      </c>
      <c r="N93" s="696"/>
      <c r="O93" s="496"/>
      <c r="P93" s="200">
        <v>0</v>
      </c>
      <c r="Q93" s="339">
        <f t="shared" si="9"/>
        <v>0</v>
      </c>
      <c r="R93" s="201">
        <f t="shared" si="10"/>
        <v>0</v>
      </c>
      <c r="S93" s="374" cm="1">
        <f t="array" ref="S93">_xlfn.IFS(E93="Air",R93,E93="Sea",M93,E93="Air+Sea",M93+R93)</f>
        <v>100</v>
      </c>
      <c r="T93" s="240"/>
    </row>
    <row r="94" spans="1:20" ht="15.75" thickBot="1" x14ac:dyDescent="0.3">
      <c r="A94" s="310"/>
      <c r="I94" s="160"/>
      <c r="M94" s="172"/>
      <c r="N94" s="160"/>
      <c r="S94" s="205"/>
    </row>
    <row r="95" spans="1:20" ht="47.25" customHeight="1" x14ac:dyDescent="0.25">
      <c r="A95" s="310"/>
      <c r="I95" s="312"/>
      <c r="J95" s="66" t="s">
        <v>434</v>
      </c>
      <c r="K95" s="817">
        <f>IF([2]Booking_SGN!$B$2="SGN",INDEX([2]!volume,MATCH($I$11,[2]!customer,0),MATCH([2]Booking_SGN!$C$3,[2]!week,0)),0)</f>
        <v>0</v>
      </c>
      <c r="L95" s="243">
        <f>SUM(L13:L93)</f>
        <v>4548.75</v>
      </c>
      <c r="M95" s="244">
        <f>SUM(M13:M93)</f>
        <v>16610</v>
      </c>
      <c r="N95" s="160"/>
      <c r="O95" s="66" t="s">
        <v>434</v>
      </c>
      <c r="P95" s="243">
        <f>IF([2]Booking_SGN!$B$2="SGN",INDEX([2]!volume,MATCH($N$11,[2]!customer,0),MATCH([2]Booking_SGN!$C$3,[2]!week,0)),0)</f>
        <v>0</v>
      </c>
      <c r="Q95" s="243">
        <f>SUM(Q13:Q94)</f>
        <v>315</v>
      </c>
      <c r="R95" s="244">
        <f>SUM(R13:R93)</f>
        <v>0</v>
      </c>
      <c r="S95" s="245">
        <f t="shared" ref="S95:S96" si="11">R95+M95</f>
        <v>16610</v>
      </c>
      <c r="T95" s="246"/>
    </row>
    <row r="96" spans="1:20" ht="15.75" thickBot="1" x14ac:dyDescent="0.3">
      <c r="A96" s="310"/>
      <c r="I96" s="160"/>
      <c r="J96" s="67" t="s">
        <v>435</v>
      </c>
      <c r="K96" s="72"/>
      <c r="L96" s="72"/>
      <c r="M96" s="247">
        <f>M95*K95/40/3600</f>
        <v>0</v>
      </c>
      <c r="N96" s="161"/>
      <c r="O96" s="67" t="s">
        <v>435</v>
      </c>
      <c r="P96" s="72"/>
      <c r="Q96" s="72"/>
      <c r="R96" s="247">
        <f>R95*P95/40/3600</f>
        <v>0</v>
      </c>
      <c r="S96" s="248">
        <f t="shared" si="11"/>
        <v>0</v>
      </c>
      <c r="T96" s="249"/>
    </row>
    <row r="97" spans="1:21" ht="15.75" thickBot="1" x14ac:dyDescent="0.3">
      <c r="A97" s="310"/>
      <c r="I97" s="160"/>
      <c r="M97" s="172"/>
      <c r="N97" s="160"/>
      <c r="S97" s="205"/>
    </row>
    <row r="98" spans="1:21" ht="21.75" customHeight="1" x14ac:dyDescent="0.25">
      <c r="A98" s="1146" t="s">
        <v>436</v>
      </c>
      <c r="B98" s="745" t="s">
        <v>437</v>
      </c>
      <c r="C98" s="56" t="s">
        <v>183</v>
      </c>
      <c r="D98" s="388" t="s">
        <v>438</v>
      </c>
      <c r="E98" s="388" t="s">
        <v>11</v>
      </c>
      <c r="F98" s="59"/>
      <c r="G98" s="216">
        <v>20</v>
      </c>
      <c r="H98" s="314"/>
      <c r="I98" s="418"/>
      <c r="J98" s="198">
        <v>7</v>
      </c>
      <c r="K98" s="813">
        <v>0.25</v>
      </c>
      <c r="L98" s="177">
        <f t="shared" ref="L98:L141" si="12">IF(C98="APLL BK",G98,G98*J98)</f>
        <v>140</v>
      </c>
      <c r="M98" s="178">
        <f t="shared" ref="M98:M141" si="13">IFERROR(IF(OR(E98="Sea",E98="Air+Sea"),IF(C98="APLL BK",G98*IF(I98="",1,I98),L98/K98*IF(I98="",1,I98)),0),0)</f>
        <v>560</v>
      </c>
      <c r="N98" s="419"/>
      <c r="O98" s="490"/>
      <c r="P98" s="202">
        <v>0</v>
      </c>
      <c r="Q98" s="336">
        <f t="shared" ref="Q98:Q141" si="14">IF(OR(E98="Air",E98="Air+Sea"),IF(C98="APLL BK",G98,G98*O98),0)</f>
        <v>0</v>
      </c>
      <c r="R98" s="203">
        <f t="shared" ref="R98:R127" si="15">IFERROR(IF(OR(E98="Air",E98="Air+Sea"),IF(C98="APLL BK",G98*IF(N98="",1,N98),Q98/P98*IF(N98="",1,N98)),0),0)</f>
        <v>0</v>
      </c>
      <c r="S98" s="369" cm="1">
        <f t="array" ref="S98">_xlfn.IFS(E98="Air",R98,E98="Sea",M98,E98="Air+Sea",M98+R98)</f>
        <v>560</v>
      </c>
      <c r="T98" s="240"/>
      <c r="U98" s="36"/>
    </row>
    <row r="99" spans="1:21" ht="36" customHeight="1" x14ac:dyDescent="0.25">
      <c r="A99" s="1147"/>
      <c r="B99" s="472" t="s">
        <v>439</v>
      </c>
      <c r="C99" s="57" t="s">
        <v>311</v>
      </c>
      <c r="D99" s="94" t="s">
        <v>440</v>
      </c>
      <c r="E99" s="94" t="s">
        <v>11</v>
      </c>
      <c r="F99" s="416"/>
      <c r="G99" s="217">
        <v>25</v>
      </c>
      <c r="H99" s="315"/>
      <c r="I99" s="325"/>
      <c r="J99" s="147">
        <v>2</v>
      </c>
      <c r="K99" s="814">
        <v>0.25</v>
      </c>
      <c r="L99" s="117">
        <f t="shared" si="12"/>
        <v>50</v>
      </c>
      <c r="M99" s="120">
        <f t="shared" si="13"/>
        <v>200</v>
      </c>
      <c r="N99" s="326"/>
      <c r="O99" s="442"/>
      <c r="P99" s="118">
        <v>0</v>
      </c>
      <c r="Q99" s="194">
        <f t="shared" si="14"/>
        <v>0</v>
      </c>
      <c r="R99" s="125">
        <f t="shared" si="15"/>
        <v>0</v>
      </c>
      <c r="S99" s="370" cm="1">
        <f t="array" ref="S99">_xlfn.IFS(E99="Air",R99,E99="Sea",M99,E99="Air+Sea",M99+R99)</f>
        <v>200</v>
      </c>
      <c r="T99" s="240"/>
      <c r="U99" s="36"/>
    </row>
    <row r="100" spans="1:21" ht="18.75" customHeight="1" x14ac:dyDescent="0.25">
      <c r="A100" s="1147"/>
      <c r="B100" s="472"/>
      <c r="C100" s="57" t="s">
        <v>311</v>
      </c>
      <c r="D100" s="94" t="s">
        <v>441</v>
      </c>
      <c r="E100" s="94" t="s">
        <v>11</v>
      </c>
      <c r="F100" s="416"/>
      <c r="G100" s="217">
        <v>5</v>
      </c>
      <c r="H100" s="315"/>
      <c r="I100" s="325"/>
      <c r="J100" s="147">
        <v>2</v>
      </c>
      <c r="K100" s="814">
        <v>0.25</v>
      </c>
      <c r="L100" s="117">
        <f t="shared" si="12"/>
        <v>10</v>
      </c>
      <c r="M100" s="120">
        <f t="shared" si="13"/>
        <v>40</v>
      </c>
      <c r="N100" s="326"/>
      <c r="O100" s="442"/>
      <c r="P100" s="118">
        <v>0</v>
      </c>
      <c r="Q100" s="194">
        <f t="shared" si="14"/>
        <v>0</v>
      </c>
      <c r="R100" s="125">
        <f t="shared" si="15"/>
        <v>0</v>
      </c>
      <c r="S100" s="370" cm="1">
        <f t="array" ref="S100">_xlfn.IFS(E100="Air",R100,E100="Sea",M100,E100="Air+Sea",M100+R100)</f>
        <v>40</v>
      </c>
      <c r="T100" s="240"/>
      <c r="U100" s="36"/>
    </row>
    <row r="101" spans="1:21" ht="27" customHeight="1" x14ac:dyDescent="0.25">
      <c r="A101" s="1147"/>
      <c r="B101" s="472"/>
      <c r="C101" s="57" t="s">
        <v>311</v>
      </c>
      <c r="D101" s="94" t="s">
        <v>442</v>
      </c>
      <c r="E101" s="94" t="s">
        <v>11</v>
      </c>
      <c r="F101" s="416"/>
      <c r="G101" s="217">
        <v>5</v>
      </c>
      <c r="H101" s="315"/>
      <c r="I101" s="325"/>
      <c r="J101" s="147">
        <v>2</v>
      </c>
      <c r="K101" s="814">
        <v>0.25</v>
      </c>
      <c r="L101" s="117">
        <f t="shared" si="12"/>
        <v>10</v>
      </c>
      <c r="M101" s="120">
        <f t="shared" si="13"/>
        <v>40</v>
      </c>
      <c r="N101" s="326"/>
      <c r="O101" s="442"/>
      <c r="P101" s="118">
        <v>0</v>
      </c>
      <c r="Q101" s="194">
        <f t="shared" si="14"/>
        <v>0</v>
      </c>
      <c r="R101" s="125">
        <f t="shared" si="15"/>
        <v>0</v>
      </c>
      <c r="S101" s="370" cm="1">
        <f t="array" ref="S101">_xlfn.IFS(E101="Air",R101,E101="Sea",M101,E101="Air+Sea",M101+R101)</f>
        <v>40</v>
      </c>
      <c r="T101" s="240"/>
      <c r="U101" s="36"/>
    </row>
    <row r="102" spans="1:21" ht="45" x14ac:dyDescent="0.25">
      <c r="A102" s="1147"/>
      <c r="B102" s="472" t="s">
        <v>443</v>
      </c>
      <c r="C102" s="57" t="s">
        <v>520</v>
      </c>
      <c r="D102" s="94" t="s">
        <v>540</v>
      </c>
      <c r="E102" s="94" t="s">
        <v>11</v>
      </c>
      <c r="F102" s="422"/>
      <c r="G102" s="217">
        <v>10</v>
      </c>
      <c r="H102" s="317"/>
      <c r="I102" s="325"/>
      <c r="J102" s="147">
        <v>8</v>
      </c>
      <c r="K102" s="814">
        <v>0.25</v>
      </c>
      <c r="L102" s="117">
        <f t="shared" si="12"/>
        <v>80</v>
      </c>
      <c r="M102" s="120">
        <f t="shared" si="13"/>
        <v>320</v>
      </c>
      <c r="N102" s="326"/>
      <c r="O102" s="442"/>
      <c r="P102" s="118">
        <v>0</v>
      </c>
      <c r="Q102" s="194">
        <f t="shared" si="14"/>
        <v>0</v>
      </c>
      <c r="R102" s="125">
        <f t="shared" si="15"/>
        <v>0</v>
      </c>
      <c r="S102" s="370" cm="1">
        <f t="array" ref="S102">_xlfn.IFS(E102="Air",R102,E102="Sea",M102,E102="Air+Sea",M102+R102)</f>
        <v>320</v>
      </c>
      <c r="T102" s="240"/>
      <c r="U102" s="36"/>
    </row>
    <row r="103" spans="1:21" ht="30" x14ac:dyDescent="0.25">
      <c r="A103" s="1147"/>
      <c r="B103" s="472"/>
      <c r="C103" s="57" t="s">
        <v>520</v>
      </c>
      <c r="D103" s="94" t="s">
        <v>445</v>
      </c>
      <c r="E103" s="94" t="s">
        <v>11</v>
      </c>
      <c r="F103" s="423"/>
      <c r="G103" s="217">
        <v>35</v>
      </c>
      <c r="H103" s="318"/>
      <c r="I103" s="325"/>
      <c r="J103" s="147">
        <v>8</v>
      </c>
      <c r="K103" s="814">
        <v>0.25</v>
      </c>
      <c r="L103" s="117">
        <f t="shared" si="12"/>
        <v>280</v>
      </c>
      <c r="M103" s="120">
        <f t="shared" si="13"/>
        <v>1120</v>
      </c>
      <c r="N103" s="326"/>
      <c r="O103" s="442"/>
      <c r="P103" s="118">
        <v>0</v>
      </c>
      <c r="Q103" s="194">
        <f t="shared" si="14"/>
        <v>0</v>
      </c>
      <c r="R103" s="125">
        <f t="shared" si="15"/>
        <v>0</v>
      </c>
      <c r="S103" s="370" cm="1">
        <f t="array" ref="S103">_xlfn.IFS(E103="Air",R103,E103="Sea",M103,E103="Air+Sea",M103+R103)</f>
        <v>1120</v>
      </c>
      <c r="T103" s="240"/>
    </row>
    <row r="104" spans="1:21" x14ac:dyDescent="0.25">
      <c r="A104" s="1147"/>
      <c r="B104" s="472"/>
      <c r="C104" s="57" t="s">
        <v>520</v>
      </c>
      <c r="D104" s="94" t="s">
        <v>243</v>
      </c>
      <c r="E104" s="94" t="s">
        <v>11</v>
      </c>
      <c r="F104" s="423"/>
      <c r="G104" s="217">
        <v>5</v>
      </c>
      <c r="H104" s="318"/>
      <c r="I104" s="325"/>
      <c r="J104" s="147">
        <v>8</v>
      </c>
      <c r="K104" s="814">
        <v>0.25</v>
      </c>
      <c r="L104" s="117">
        <f t="shared" si="12"/>
        <v>40</v>
      </c>
      <c r="M104" s="120">
        <f t="shared" si="13"/>
        <v>160</v>
      </c>
      <c r="N104" s="326"/>
      <c r="O104" s="442"/>
      <c r="P104" s="118">
        <v>0</v>
      </c>
      <c r="Q104" s="194">
        <f t="shared" si="14"/>
        <v>0</v>
      </c>
      <c r="R104" s="125">
        <f t="shared" si="15"/>
        <v>0</v>
      </c>
      <c r="S104" s="370" cm="1">
        <f t="array" ref="S104">_xlfn.IFS(E104="Air",R104,E104="Sea",M104,E104="Air+Sea",M104+R104)</f>
        <v>160</v>
      </c>
      <c r="T104" s="240"/>
      <c r="U104" s="36"/>
    </row>
    <row r="105" spans="1:21" ht="30" x14ac:dyDescent="0.25">
      <c r="A105" s="1147"/>
      <c r="B105" s="472"/>
      <c r="C105" s="57" t="s">
        <v>520</v>
      </c>
      <c r="D105" s="94" t="s">
        <v>446</v>
      </c>
      <c r="E105" s="94" t="s">
        <v>11</v>
      </c>
      <c r="F105" s="423"/>
      <c r="G105" s="217">
        <v>10</v>
      </c>
      <c r="H105" s="318"/>
      <c r="I105" s="325"/>
      <c r="J105" s="147">
        <v>8</v>
      </c>
      <c r="K105" s="814">
        <v>0.25</v>
      </c>
      <c r="L105" s="117">
        <f t="shared" si="12"/>
        <v>80</v>
      </c>
      <c r="M105" s="120">
        <f t="shared" si="13"/>
        <v>320</v>
      </c>
      <c r="N105" s="326"/>
      <c r="O105" s="442"/>
      <c r="P105" s="118">
        <v>0</v>
      </c>
      <c r="Q105" s="194">
        <f t="shared" si="14"/>
        <v>0</v>
      </c>
      <c r="R105" s="125">
        <f t="shared" si="15"/>
        <v>0</v>
      </c>
      <c r="S105" s="370" cm="1">
        <f t="array" ref="S105">_xlfn.IFS(E105="Air",R105,E105="Sea",M105,E105="Air+Sea",M105+R105)</f>
        <v>320</v>
      </c>
      <c r="T105" s="240"/>
      <c r="U105" s="36"/>
    </row>
    <row r="106" spans="1:21" ht="45" x14ac:dyDescent="0.25">
      <c r="A106" s="1147"/>
      <c r="B106" s="716" t="s">
        <v>447</v>
      </c>
      <c r="C106" s="58" t="s">
        <v>153</v>
      </c>
      <c r="D106" s="401" t="s">
        <v>448</v>
      </c>
      <c r="E106" s="401"/>
      <c r="F106" s="424"/>
      <c r="G106" s="219"/>
      <c r="H106" s="320"/>
      <c r="I106" s="326"/>
      <c r="J106" s="149"/>
      <c r="K106" s="220">
        <v>0.25</v>
      </c>
      <c r="L106" s="118">
        <f t="shared" si="12"/>
        <v>0</v>
      </c>
      <c r="M106" s="125">
        <f t="shared" si="13"/>
        <v>0</v>
      </c>
      <c r="N106" s="326"/>
      <c r="O106" s="442"/>
      <c r="P106" s="118">
        <v>0</v>
      </c>
      <c r="Q106" s="194">
        <f t="shared" si="14"/>
        <v>0</v>
      </c>
      <c r="R106" s="125">
        <f t="shared" si="15"/>
        <v>0</v>
      </c>
      <c r="S106" s="372" t="e" cm="1">
        <f t="array" ref="S106">_xlfn.IFS(E106="Air",R106,E106="Sea",M106,E106="Air+Sea",M106+R106)</f>
        <v>#N/A</v>
      </c>
      <c r="T106" s="240"/>
      <c r="U106" s="36"/>
    </row>
    <row r="107" spans="1:21" ht="30" x14ac:dyDescent="0.25">
      <c r="A107" s="1147"/>
      <c r="B107" s="472"/>
      <c r="C107" s="57" t="s">
        <v>520</v>
      </c>
      <c r="D107" s="94" t="s">
        <v>541</v>
      </c>
      <c r="E107" s="94" t="s">
        <v>542</v>
      </c>
      <c r="F107" s="416"/>
      <c r="G107" s="217">
        <v>10</v>
      </c>
      <c r="H107" s="315"/>
      <c r="I107" s="325"/>
      <c r="J107" s="147">
        <v>12</v>
      </c>
      <c r="K107" s="814">
        <v>0.25</v>
      </c>
      <c r="L107" s="117">
        <f t="shared" si="12"/>
        <v>120</v>
      </c>
      <c r="M107" s="120">
        <f t="shared" si="13"/>
        <v>480</v>
      </c>
      <c r="N107" s="325"/>
      <c r="O107" s="799">
        <v>1</v>
      </c>
      <c r="P107" s="815">
        <v>0</v>
      </c>
      <c r="Q107" s="615">
        <f t="shared" si="14"/>
        <v>10</v>
      </c>
      <c r="R107" s="241">
        <f t="shared" si="15"/>
        <v>0</v>
      </c>
      <c r="S107" s="370" cm="1">
        <f t="array" ref="S107">_xlfn.IFS(E107="Air",R107,E107="Sea",M107,E107="Air+Sea",M107+R107)</f>
        <v>480</v>
      </c>
      <c r="T107" s="240"/>
      <c r="U107" s="36"/>
    </row>
    <row r="108" spans="1:21" ht="30" x14ac:dyDescent="0.25">
      <c r="A108" s="1147"/>
      <c r="B108" s="716" t="s">
        <v>449</v>
      </c>
      <c r="C108" s="58" t="s">
        <v>153</v>
      </c>
      <c r="D108" s="401" t="s">
        <v>450</v>
      </c>
      <c r="E108" s="401"/>
      <c r="F108" s="424"/>
      <c r="G108" s="219"/>
      <c r="H108" s="320"/>
      <c r="I108" s="326"/>
      <c r="J108" s="149"/>
      <c r="K108" s="220">
        <v>0.25</v>
      </c>
      <c r="L108" s="118">
        <f t="shared" si="12"/>
        <v>0</v>
      </c>
      <c r="M108" s="125">
        <f t="shared" si="13"/>
        <v>0</v>
      </c>
      <c r="N108" s="326"/>
      <c r="O108" s="442"/>
      <c r="P108" s="118">
        <v>0</v>
      </c>
      <c r="Q108" s="194">
        <f t="shared" si="14"/>
        <v>0</v>
      </c>
      <c r="R108" s="125">
        <f t="shared" si="15"/>
        <v>0</v>
      </c>
      <c r="S108" s="372" t="e" cm="1">
        <f t="array" ref="S108">_xlfn.IFS(E108="Air",R108,E108="Sea",M108,E108="Air+Sea",M108+R108)</f>
        <v>#N/A</v>
      </c>
      <c r="T108" s="240"/>
      <c r="U108" s="36"/>
    </row>
    <row r="109" spans="1:21" ht="30" x14ac:dyDescent="0.25">
      <c r="A109" s="1147"/>
      <c r="B109" s="716"/>
      <c r="C109" s="58" t="s">
        <v>153</v>
      </c>
      <c r="D109" s="401" t="s">
        <v>451</v>
      </c>
      <c r="E109" s="401"/>
      <c r="F109" s="424"/>
      <c r="G109" s="219"/>
      <c r="H109" s="320"/>
      <c r="I109" s="326"/>
      <c r="J109" s="149"/>
      <c r="K109" s="220">
        <v>0.25</v>
      </c>
      <c r="L109" s="118">
        <f t="shared" si="12"/>
        <v>0</v>
      </c>
      <c r="M109" s="125">
        <f t="shared" si="13"/>
        <v>0</v>
      </c>
      <c r="N109" s="326"/>
      <c r="O109" s="442"/>
      <c r="P109" s="118">
        <v>0</v>
      </c>
      <c r="Q109" s="194">
        <f t="shared" si="14"/>
        <v>0</v>
      </c>
      <c r="R109" s="125">
        <f t="shared" si="15"/>
        <v>0</v>
      </c>
      <c r="S109" s="372" t="e" cm="1">
        <f t="array" ref="S109">_xlfn.IFS(E109="Air",R109,E109="Sea",M109,E109="Air+Sea",M109+R109)</f>
        <v>#N/A</v>
      </c>
      <c r="T109" s="240"/>
      <c r="U109" s="36"/>
    </row>
    <row r="110" spans="1:21" ht="30" customHeight="1" x14ac:dyDescent="0.25">
      <c r="A110" s="1147"/>
      <c r="B110" s="716"/>
      <c r="C110" s="58" t="s">
        <v>153</v>
      </c>
      <c r="D110" s="401" t="s">
        <v>452</v>
      </c>
      <c r="E110" s="401"/>
      <c r="F110" s="424"/>
      <c r="G110" s="219"/>
      <c r="H110" s="320"/>
      <c r="I110" s="326"/>
      <c r="J110" s="149"/>
      <c r="K110" s="220">
        <v>0.25</v>
      </c>
      <c r="L110" s="118">
        <f t="shared" si="12"/>
        <v>0</v>
      </c>
      <c r="M110" s="125">
        <f t="shared" si="13"/>
        <v>0</v>
      </c>
      <c r="N110" s="326"/>
      <c r="O110" s="442"/>
      <c r="P110" s="118">
        <v>0</v>
      </c>
      <c r="Q110" s="194">
        <f t="shared" si="14"/>
        <v>0</v>
      </c>
      <c r="R110" s="125">
        <f t="shared" si="15"/>
        <v>0</v>
      </c>
      <c r="S110" s="372" t="e" cm="1">
        <f t="array" ref="S110">_xlfn.IFS(E110="Air",R110,E110="Sea",M110,E110="Air+Sea",M110+R110)</f>
        <v>#N/A</v>
      </c>
      <c r="T110" s="240"/>
      <c r="U110" s="36"/>
    </row>
    <row r="111" spans="1:21" x14ac:dyDescent="0.25">
      <c r="A111" s="1147"/>
      <c r="B111" s="716" t="s">
        <v>453</v>
      </c>
      <c r="C111" s="58" t="s">
        <v>153</v>
      </c>
      <c r="D111" s="401" t="s">
        <v>454</v>
      </c>
      <c r="E111" s="401"/>
      <c r="F111" s="424"/>
      <c r="G111" s="219"/>
      <c r="H111" s="320"/>
      <c r="I111" s="326"/>
      <c r="J111" s="149"/>
      <c r="K111" s="220">
        <v>0.25</v>
      </c>
      <c r="L111" s="118">
        <f t="shared" si="12"/>
        <v>0</v>
      </c>
      <c r="M111" s="125">
        <f t="shared" si="13"/>
        <v>0</v>
      </c>
      <c r="N111" s="326"/>
      <c r="O111" s="442"/>
      <c r="P111" s="118">
        <v>0</v>
      </c>
      <c r="Q111" s="194">
        <f t="shared" si="14"/>
        <v>0</v>
      </c>
      <c r="R111" s="125">
        <f t="shared" si="15"/>
        <v>0</v>
      </c>
      <c r="S111" s="372" t="e" cm="1">
        <f t="array" ref="S111">_xlfn.IFS(E111="Air",R111,E111="Sea",M111,E111="Air+Sea",M111+R111)</f>
        <v>#N/A</v>
      </c>
      <c r="T111" s="240"/>
      <c r="U111" s="36"/>
    </row>
    <row r="112" spans="1:21" x14ac:dyDescent="0.25">
      <c r="A112" s="1147"/>
      <c r="B112" s="472" t="s">
        <v>455</v>
      </c>
      <c r="C112" s="57" t="s">
        <v>456</v>
      </c>
      <c r="D112" s="94" t="s">
        <v>457</v>
      </c>
      <c r="E112" s="94" t="s">
        <v>11</v>
      </c>
      <c r="F112" s="423">
        <v>20</v>
      </c>
      <c r="G112" s="217">
        <v>20</v>
      </c>
      <c r="H112" s="318"/>
      <c r="I112" s="325"/>
      <c r="J112" s="147">
        <v>7</v>
      </c>
      <c r="K112" s="814">
        <v>0.25</v>
      </c>
      <c r="L112" s="117">
        <f t="shared" si="12"/>
        <v>140</v>
      </c>
      <c r="M112" s="120">
        <f t="shared" si="13"/>
        <v>560</v>
      </c>
      <c r="N112" s="326"/>
      <c r="O112" s="442"/>
      <c r="P112" s="118">
        <v>0</v>
      </c>
      <c r="Q112" s="194">
        <f t="shared" si="14"/>
        <v>0</v>
      </c>
      <c r="R112" s="125">
        <f t="shared" si="15"/>
        <v>0</v>
      </c>
      <c r="S112" s="370" cm="1">
        <f t="array" ref="S112">_xlfn.IFS(E112="Air",R112,E112="Sea",M112,E112="Air+Sea",M112+R112)</f>
        <v>560</v>
      </c>
      <c r="T112" s="240"/>
      <c r="U112" s="36"/>
    </row>
    <row r="113" spans="1:21" x14ac:dyDescent="0.25">
      <c r="A113" s="1147"/>
      <c r="B113" s="472" t="s">
        <v>458</v>
      </c>
      <c r="C113" s="57" t="s">
        <v>456</v>
      </c>
      <c r="D113" s="94" t="s">
        <v>459</v>
      </c>
      <c r="E113" s="94" t="s">
        <v>11</v>
      </c>
      <c r="F113" s="416"/>
      <c r="G113" s="217">
        <v>70</v>
      </c>
      <c r="H113" s="315"/>
      <c r="I113" s="325"/>
      <c r="J113" s="147">
        <v>7</v>
      </c>
      <c r="K113" s="814">
        <v>0.25</v>
      </c>
      <c r="L113" s="117">
        <f t="shared" si="12"/>
        <v>490</v>
      </c>
      <c r="M113" s="120">
        <f t="shared" si="13"/>
        <v>1960</v>
      </c>
      <c r="N113" s="326"/>
      <c r="O113" s="442"/>
      <c r="P113" s="118">
        <v>0</v>
      </c>
      <c r="Q113" s="194">
        <f t="shared" si="14"/>
        <v>0</v>
      </c>
      <c r="R113" s="125">
        <f t="shared" si="15"/>
        <v>0</v>
      </c>
      <c r="S113" s="370" cm="1">
        <f t="array" ref="S113">_xlfn.IFS(E113="Air",R113,E113="Sea",M113,E113="Air+Sea",M113+R113)</f>
        <v>1960</v>
      </c>
      <c r="T113" s="240"/>
      <c r="U113" s="36"/>
    </row>
    <row r="114" spans="1:21" x14ac:dyDescent="0.25">
      <c r="A114" s="1147"/>
      <c r="B114" s="472"/>
      <c r="C114" s="57" t="s">
        <v>456</v>
      </c>
      <c r="D114" s="94" t="s">
        <v>460</v>
      </c>
      <c r="E114" s="94" t="s">
        <v>11</v>
      </c>
      <c r="F114" s="416"/>
      <c r="G114" s="217">
        <v>75</v>
      </c>
      <c r="H114" s="315"/>
      <c r="I114" s="325"/>
      <c r="J114" s="147">
        <v>7</v>
      </c>
      <c r="K114" s="814">
        <v>0.25</v>
      </c>
      <c r="L114" s="117">
        <f t="shared" si="12"/>
        <v>525</v>
      </c>
      <c r="M114" s="120">
        <f t="shared" si="13"/>
        <v>2100</v>
      </c>
      <c r="N114" s="326"/>
      <c r="O114" s="442"/>
      <c r="P114" s="118">
        <v>0</v>
      </c>
      <c r="Q114" s="194">
        <f t="shared" si="14"/>
        <v>0</v>
      </c>
      <c r="R114" s="125">
        <f t="shared" si="15"/>
        <v>0</v>
      </c>
      <c r="S114" s="370" cm="1">
        <f t="array" ref="S114">_xlfn.IFS(E114="Air",R114,E114="Sea",M114,E114="Air+Sea",M114+R114)</f>
        <v>2100</v>
      </c>
      <c r="T114" s="240"/>
      <c r="U114" s="36"/>
    </row>
    <row r="115" spans="1:21" ht="30" x14ac:dyDescent="0.25">
      <c r="A115" s="1147"/>
      <c r="B115" s="472"/>
      <c r="C115" s="57" t="s">
        <v>520</v>
      </c>
      <c r="D115" s="94" t="s">
        <v>461</v>
      </c>
      <c r="E115" s="94" t="s">
        <v>11</v>
      </c>
      <c r="F115" s="416"/>
      <c r="G115" s="217">
        <v>400</v>
      </c>
      <c r="H115" s="315"/>
      <c r="I115" s="325"/>
      <c r="J115" s="147">
        <v>8</v>
      </c>
      <c r="K115" s="814">
        <v>0.25</v>
      </c>
      <c r="L115" s="117">
        <f t="shared" si="12"/>
        <v>3200</v>
      </c>
      <c r="M115" s="120">
        <f t="shared" si="13"/>
        <v>12800</v>
      </c>
      <c r="N115" s="326"/>
      <c r="O115" s="442"/>
      <c r="P115" s="118">
        <v>0</v>
      </c>
      <c r="Q115" s="194">
        <f t="shared" si="14"/>
        <v>0</v>
      </c>
      <c r="R115" s="125">
        <f t="shared" si="15"/>
        <v>0</v>
      </c>
      <c r="S115" s="370" cm="1">
        <f t="array" ref="S115">_xlfn.IFS(E115="Air",R115,E115="Sea",M115,E115="Air+Sea",M115+R115)</f>
        <v>12800</v>
      </c>
      <c r="T115" s="240"/>
      <c r="U115" s="36"/>
    </row>
    <row r="116" spans="1:21" ht="30" x14ac:dyDescent="0.25">
      <c r="A116" s="1147"/>
      <c r="B116" s="472"/>
      <c r="C116" s="57" t="s">
        <v>520</v>
      </c>
      <c r="D116" s="94" t="s">
        <v>462</v>
      </c>
      <c r="E116" s="94" t="s">
        <v>11</v>
      </c>
      <c r="F116" s="416"/>
      <c r="G116" s="217">
        <v>75</v>
      </c>
      <c r="H116" s="315"/>
      <c r="I116" s="325"/>
      <c r="J116" s="147">
        <v>8</v>
      </c>
      <c r="K116" s="814">
        <v>0.25</v>
      </c>
      <c r="L116" s="117">
        <f t="shared" si="12"/>
        <v>600</v>
      </c>
      <c r="M116" s="120">
        <f t="shared" si="13"/>
        <v>2400</v>
      </c>
      <c r="N116" s="326"/>
      <c r="O116" s="442"/>
      <c r="P116" s="118">
        <v>0</v>
      </c>
      <c r="Q116" s="194">
        <f t="shared" si="14"/>
        <v>0</v>
      </c>
      <c r="R116" s="125">
        <f t="shared" si="15"/>
        <v>0</v>
      </c>
      <c r="S116" s="370" cm="1">
        <f t="array" ref="S116">_xlfn.IFS(E116="Air",R116,E116="Sea",M116,E116="Air+Sea",M116+R116)</f>
        <v>2400</v>
      </c>
      <c r="T116" s="240"/>
      <c r="U116" s="36"/>
    </row>
    <row r="117" spans="1:21" x14ac:dyDescent="0.25">
      <c r="A117" s="1147"/>
      <c r="B117" s="472" t="s">
        <v>463</v>
      </c>
      <c r="C117" s="57" t="s">
        <v>456</v>
      </c>
      <c r="D117" s="94" t="s">
        <v>464</v>
      </c>
      <c r="E117" s="94" t="s">
        <v>11</v>
      </c>
      <c r="F117" s="416"/>
      <c r="G117" s="217">
        <v>5</v>
      </c>
      <c r="H117" s="315"/>
      <c r="I117" s="325"/>
      <c r="J117" s="147">
        <v>7</v>
      </c>
      <c r="K117" s="814">
        <v>0.25</v>
      </c>
      <c r="L117" s="117">
        <f t="shared" si="12"/>
        <v>35</v>
      </c>
      <c r="M117" s="120">
        <f t="shared" si="13"/>
        <v>140</v>
      </c>
      <c r="N117" s="326"/>
      <c r="O117" s="442"/>
      <c r="P117" s="118">
        <v>0</v>
      </c>
      <c r="Q117" s="194">
        <f t="shared" si="14"/>
        <v>0</v>
      </c>
      <c r="R117" s="125">
        <f t="shared" si="15"/>
        <v>0</v>
      </c>
      <c r="S117" s="370" cm="1">
        <f t="array" ref="S117">_xlfn.IFS(E117="Air",R117,E117="Sea",M117,E117="Air+Sea",M117+R117)</f>
        <v>140</v>
      </c>
      <c r="T117" s="240"/>
      <c r="U117" s="36"/>
    </row>
    <row r="118" spans="1:21" ht="18.75" customHeight="1" x14ac:dyDescent="0.25">
      <c r="A118" s="1147"/>
      <c r="B118" s="472"/>
      <c r="C118" s="57" t="s">
        <v>456</v>
      </c>
      <c r="D118" s="94" t="s">
        <v>543</v>
      </c>
      <c r="E118" s="94" t="s">
        <v>11</v>
      </c>
      <c r="F118" s="416"/>
      <c r="G118" s="217">
        <v>15</v>
      </c>
      <c r="H118" s="315"/>
      <c r="I118" s="325"/>
      <c r="J118" s="147">
        <v>7</v>
      </c>
      <c r="K118" s="814">
        <v>0.25</v>
      </c>
      <c r="L118" s="117">
        <f t="shared" si="12"/>
        <v>105</v>
      </c>
      <c r="M118" s="120">
        <f t="shared" si="13"/>
        <v>420</v>
      </c>
      <c r="N118" s="326"/>
      <c r="O118" s="442"/>
      <c r="P118" s="118">
        <v>0</v>
      </c>
      <c r="Q118" s="194">
        <f t="shared" si="14"/>
        <v>0</v>
      </c>
      <c r="R118" s="125">
        <f t="shared" si="15"/>
        <v>0</v>
      </c>
      <c r="S118" s="370" cm="1">
        <f t="array" ref="S118">_xlfn.IFS(E118="Air",R118,E118="Sea",M118,E118="Air+Sea",M118+R118)</f>
        <v>420</v>
      </c>
      <c r="T118" s="240"/>
      <c r="U118" s="36"/>
    </row>
    <row r="119" spans="1:21" ht="30" x14ac:dyDescent="0.25">
      <c r="A119" s="1147"/>
      <c r="B119" s="472"/>
      <c r="C119" s="58" t="s">
        <v>456</v>
      </c>
      <c r="D119" s="401" t="s">
        <v>544</v>
      </c>
      <c r="E119" s="401"/>
      <c r="F119" s="424"/>
      <c r="G119" s="219"/>
      <c r="H119" s="320"/>
      <c r="I119" s="326"/>
      <c r="J119" s="149">
        <v>7</v>
      </c>
      <c r="K119" s="220">
        <v>0.25</v>
      </c>
      <c r="L119" s="118">
        <f t="shared" si="12"/>
        <v>0</v>
      </c>
      <c r="M119" s="125">
        <f t="shared" si="13"/>
        <v>0</v>
      </c>
      <c r="N119" s="326"/>
      <c r="O119" s="442"/>
      <c r="P119" s="118">
        <v>0</v>
      </c>
      <c r="Q119" s="194">
        <f t="shared" si="14"/>
        <v>0</v>
      </c>
      <c r="R119" s="125">
        <f t="shared" si="15"/>
        <v>0</v>
      </c>
      <c r="S119" s="372" t="e" cm="1">
        <f t="array" ref="S119">_xlfn.IFS(E119="Air",R119,E119="Sea",M119,E119="Air+Sea",M119+R119)</f>
        <v>#N/A</v>
      </c>
      <c r="T119" s="240"/>
      <c r="U119" s="36"/>
    </row>
    <row r="120" spans="1:21" x14ac:dyDescent="0.25">
      <c r="A120" s="1147"/>
      <c r="B120" s="472"/>
      <c r="C120" s="57" t="s">
        <v>456</v>
      </c>
      <c r="D120" s="102" t="s">
        <v>545</v>
      </c>
      <c r="E120" s="94" t="s">
        <v>542</v>
      </c>
      <c r="F120" s="416"/>
      <c r="G120" s="217">
        <v>10</v>
      </c>
      <c r="H120" s="315"/>
      <c r="I120" s="325"/>
      <c r="J120" s="147">
        <v>8</v>
      </c>
      <c r="K120" s="814">
        <v>0.25</v>
      </c>
      <c r="L120" s="117">
        <f t="shared" si="12"/>
        <v>80</v>
      </c>
      <c r="M120" s="120">
        <f t="shared" si="13"/>
        <v>320</v>
      </c>
      <c r="N120" s="325"/>
      <c r="O120" s="799">
        <v>1</v>
      </c>
      <c r="P120" s="815">
        <v>0</v>
      </c>
      <c r="Q120" s="615">
        <f t="shared" si="14"/>
        <v>10</v>
      </c>
      <c r="R120" s="241">
        <f t="shared" si="15"/>
        <v>0</v>
      </c>
      <c r="S120" s="370" cm="1">
        <f t="array" ref="S120">_xlfn.IFS(E120="Air",R120,E120="Sea",M120,E120="Air+Sea",M120+R120)</f>
        <v>320</v>
      </c>
      <c r="T120" s="240"/>
      <c r="U120" s="36"/>
    </row>
    <row r="121" spans="1:21" x14ac:dyDescent="0.25">
      <c r="A121" s="1147"/>
      <c r="B121" s="472"/>
      <c r="C121" s="57" t="s">
        <v>456</v>
      </c>
      <c r="D121" s="102" t="s">
        <v>546</v>
      </c>
      <c r="E121" s="94" t="s">
        <v>542</v>
      </c>
      <c r="F121" s="416"/>
      <c r="G121" s="217">
        <v>10</v>
      </c>
      <c r="H121" s="315"/>
      <c r="I121" s="325"/>
      <c r="J121" s="147">
        <v>8</v>
      </c>
      <c r="K121" s="814">
        <v>0.25</v>
      </c>
      <c r="L121" s="117">
        <f t="shared" si="12"/>
        <v>80</v>
      </c>
      <c r="M121" s="120">
        <f t="shared" si="13"/>
        <v>320</v>
      </c>
      <c r="N121" s="325"/>
      <c r="O121" s="799">
        <v>1</v>
      </c>
      <c r="P121" s="815">
        <v>0</v>
      </c>
      <c r="Q121" s="615">
        <f t="shared" si="14"/>
        <v>10</v>
      </c>
      <c r="R121" s="241">
        <f t="shared" si="15"/>
        <v>0</v>
      </c>
      <c r="S121" s="370" cm="1">
        <f t="array" ref="S121">_xlfn.IFS(E121="Air",R121,E121="Sea",M121,E121="Air+Sea",M121+R121)</f>
        <v>320</v>
      </c>
      <c r="T121" s="240"/>
      <c r="U121" s="36"/>
    </row>
    <row r="122" spans="1:21" ht="30" x14ac:dyDescent="0.25">
      <c r="A122" s="1147"/>
      <c r="B122" s="716"/>
      <c r="C122" s="58" t="s">
        <v>456</v>
      </c>
      <c r="D122" s="401" t="s">
        <v>466</v>
      </c>
      <c r="E122" s="401"/>
      <c r="F122" s="424"/>
      <c r="G122" s="219"/>
      <c r="H122" s="320"/>
      <c r="I122" s="326"/>
      <c r="J122" s="149"/>
      <c r="K122" s="220">
        <v>0.25</v>
      </c>
      <c r="L122" s="118">
        <f t="shared" si="12"/>
        <v>0</v>
      </c>
      <c r="M122" s="125">
        <f t="shared" si="13"/>
        <v>0</v>
      </c>
      <c r="N122" s="326"/>
      <c r="O122" s="442"/>
      <c r="P122" s="118">
        <v>0</v>
      </c>
      <c r="Q122" s="194">
        <f t="shared" si="14"/>
        <v>0</v>
      </c>
      <c r="R122" s="125">
        <f t="shared" si="15"/>
        <v>0</v>
      </c>
      <c r="S122" s="372" t="e" cm="1">
        <f t="array" ref="S122">_xlfn.IFS(E122="Air",R122,E122="Sea",M122,E122="Air+Sea",M122+R122)</f>
        <v>#N/A</v>
      </c>
      <c r="T122" s="240"/>
      <c r="U122" s="36"/>
    </row>
    <row r="123" spans="1:21" ht="30" x14ac:dyDescent="0.25">
      <c r="A123" s="1147"/>
      <c r="B123" s="472"/>
      <c r="C123" s="57" t="s">
        <v>456</v>
      </c>
      <c r="D123" s="94" t="s">
        <v>467</v>
      </c>
      <c r="E123" s="94" t="s">
        <v>11</v>
      </c>
      <c r="F123" s="416"/>
      <c r="G123" s="217">
        <v>5</v>
      </c>
      <c r="H123" s="315"/>
      <c r="I123" s="325"/>
      <c r="J123" s="147">
        <v>7</v>
      </c>
      <c r="K123" s="814">
        <v>0.25</v>
      </c>
      <c r="L123" s="117">
        <f t="shared" si="12"/>
        <v>35</v>
      </c>
      <c r="M123" s="120">
        <f t="shared" si="13"/>
        <v>140</v>
      </c>
      <c r="N123" s="326"/>
      <c r="O123" s="442"/>
      <c r="P123" s="118">
        <v>0</v>
      </c>
      <c r="Q123" s="194">
        <f t="shared" si="14"/>
        <v>0</v>
      </c>
      <c r="R123" s="125">
        <f t="shared" si="15"/>
        <v>0</v>
      </c>
      <c r="S123" s="370" cm="1">
        <f t="array" ref="S123">_xlfn.IFS(E123="Air",R123,E123="Sea",M123,E123="Air+Sea",M123+R123)</f>
        <v>140</v>
      </c>
      <c r="T123" s="240"/>
      <c r="U123" s="36"/>
    </row>
    <row r="124" spans="1:21" x14ac:dyDescent="0.25">
      <c r="A124" s="1147"/>
      <c r="B124" s="472" t="s">
        <v>468</v>
      </c>
      <c r="C124" s="58" t="s">
        <v>456</v>
      </c>
      <c r="D124" s="401" t="s">
        <v>469</v>
      </c>
      <c r="E124" s="401"/>
      <c r="F124" s="424"/>
      <c r="G124" s="219"/>
      <c r="H124" s="320"/>
      <c r="I124" s="326"/>
      <c r="J124" s="149"/>
      <c r="K124" s="220">
        <v>0.25</v>
      </c>
      <c r="L124" s="118">
        <f t="shared" si="12"/>
        <v>0</v>
      </c>
      <c r="M124" s="125">
        <f t="shared" si="13"/>
        <v>0</v>
      </c>
      <c r="N124" s="326"/>
      <c r="O124" s="442"/>
      <c r="P124" s="118">
        <v>0</v>
      </c>
      <c r="Q124" s="194">
        <f t="shared" si="14"/>
        <v>0</v>
      </c>
      <c r="R124" s="125">
        <f t="shared" si="15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ht="30" x14ac:dyDescent="0.25">
      <c r="A125" s="1147"/>
      <c r="B125" s="472"/>
      <c r="C125" s="58" t="s">
        <v>456</v>
      </c>
      <c r="D125" s="401" t="s">
        <v>547</v>
      </c>
      <c r="E125" s="401"/>
      <c r="F125" s="424"/>
      <c r="G125" s="219"/>
      <c r="H125" s="320"/>
      <c r="I125" s="326"/>
      <c r="J125" s="149"/>
      <c r="K125" s="220">
        <v>0.25</v>
      </c>
      <c r="L125" s="118">
        <f t="shared" si="12"/>
        <v>0</v>
      </c>
      <c r="M125" s="125">
        <f t="shared" si="13"/>
        <v>0</v>
      </c>
      <c r="N125" s="326"/>
      <c r="O125" s="442"/>
      <c r="P125" s="118">
        <v>0</v>
      </c>
      <c r="Q125" s="194">
        <f t="shared" si="14"/>
        <v>0</v>
      </c>
      <c r="R125" s="125">
        <f t="shared" si="15"/>
        <v>0</v>
      </c>
      <c r="S125" s="372" t="e" cm="1">
        <f t="array" ref="S125">_xlfn.IFS(E125="Air",R125,E125="Sea",M125,E125="Air+Sea",M125+R125)</f>
        <v>#N/A</v>
      </c>
      <c r="T125" s="240"/>
      <c r="U125" s="36"/>
    </row>
    <row r="126" spans="1:21" ht="30" x14ac:dyDescent="0.25">
      <c r="A126" s="1147"/>
      <c r="B126" s="472"/>
      <c r="C126" s="58" t="s">
        <v>456</v>
      </c>
      <c r="D126" s="401" t="s">
        <v>548</v>
      </c>
      <c r="E126" s="401"/>
      <c r="F126" s="424"/>
      <c r="G126" s="219"/>
      <c r="H126" s="320"/>
      <c r="I126" s="326"/>
      <c r="J126" s="149"/>
      <c r="K126" s="220">
        <v>0.25</v>
      </c>
      <c r="L126" s="118">
        <f t="shared" si="12"/>
        <v>0</v>
      </c>
      <c r="M126" s="125">
        <f t="shared" si="13"/>
        <v>0</v>
      </c>
      <c r="N126" s="326"/>
      <c r="O126" s="442"/>
      <c r="P126" s="118">
        <v>0</v>
      </c>
      <c r="Q126" s="194">
        <f t="shared" si="14"/>
        <v>0</v>
      </c>
      <c r="R126" s="125">
        <f t="shared" si="15"/>
        <v>0</v>
      </c>
      <c r="S126" s="372" t="e" cm="1">
        <f t="array" ref="S126">_xlfn.IFS(E126="Air",R126,E126="Sea",M126,E126="Air+Sea",M126+R126)</f>
        <v>#N/A</v>
      </c>
      <c r="T126" s="240"/>
      <c r="U126" s="36"/>
    </row>
    <row r="127" spans="1:21" ht="45" x14ac:dyDescent="0.25">
      <c r="A127" s="1147"/>
      <c r="B127" s="472"/>
      <c r="C127" s="58" t="s">
        <v>456</v>
      </c>
      <c r="D127" s="401" t="s">
        <v>549</v>
      </c>
      <c r="E127" s="401"/>
      <c r="F127" s="424"/>
      <c r="G127" s="219"/>
      <c r="H127" s="320"/>
      <c r="I127" s="326"/>
      <c r="J127" s="149"/>
      <c r="K127" s="220">
        <v>0.25</v>
      </c>
      <c r="L127" s="118">
        <f t="shared" si="12"/>
        <v>0</v>
      </c>
      <c r="M127" s="125">
        <f t="shared" si="13"/>
        <v>0</v>
      </c>
      <c r="N127" s="326"/>
      <c r="O127" s="442"/>
      <c r="P127" s="118">
        <v>0</v>
      </c>
      <c r="Q127" s="194">
        <f t="shared" si="14"/>
        <v>0</v>
      </c>
      <c r="R127" s="125">
        <f t="shared" si="15"/>
        <v>0</v>
      </c>
      <c r="S127" s="372" t="e" cm="1">
        <f t="array" ref="S127">_xlfn.IFS(E127="Air",R127,E127="Sea",M127,E127="Air+Sea",M127+R127)</f>
        <v>#N/A</v>
      </c>
      <c r="T127" s="240"/>
      <c r="U127" s="36"/>
    </row>
    <row r="128" spans="1:21" x14ac:dyDescent="0.25">
      <c r="A128" s="1147"/>
      <c r="B128" s="472"/>
      <c r="C128" s="57" t="s">
        <v>550</v>
      </c>
      <c r="D128" s="102" t="s">
        <v>551</v>
      </c>
      <c r="E128" s="94" t="s">
        <v>542</v>
      </c>
      <c r="F128" s="416"/>
      <c r="G128" s="217">
        <v>40</v>
      </c>
      <c r="H128" s="315"/>
      <c r="I128" s="325"/>
      <c r="J128" s="147">
        <v>8</v>
      </c>
      <c r="K128" s="814">
        <v>0.25</v>
      </c>
      <c r="L128" s="117">
        <f t="shared" si="12"/>
        <v>320</v>
      </c>
      <c r="M128" s="120">
        <f t="shared" si="13"/>
        <v>1280</v>
      </c>
      <c r="N128" s="325"/>
      <c r="O128" s="799">
        <v>1</v>
      </c>
      <c r="P128" s="815">
        <v>0</v>
      </c>
      <c r="Q128" s="615">
        <f t="shared" si="14"/>
        <v>40</v>
      </c>
      <c r="R128" s="241"/>
      <c r="S128" s="370" cm="1">
        <f t="array" ref="S128">_xlfn.IFS(E128="Air",R128,E128="Sea",M128,E128="Air+Sea",M128+R128)</f>
        <v>1280</v>
      </c>
      <c r="T128" s="240"/>
      <c r="U128" s="36"/>
    </row>
    <row r="129" spans="1:21" ht="25.5" customHeight="1" x14ac:dyDescent="0.25">
      <c r="A129" s="1147"/>
      <c r="B129" s="472" t="s">
        <v>472</v>
      </c>
      <c r="C129" s="57" t="s">
        <v>183</v>
      </c>
      <c r="D129" s="94" t="s">
        <v>243</v>
      </c>
      <c r="E129" s="94" t="s">
        <v>11</v>
      </c>
      <c r="F129" s="416"/>
      <c r="G129" s="217">
        <v>5</v>
      </c>
      <c r="H129" s="315"/>
      <c r="I129" s="325"/>
      <c r="J129" s="147">
        <v>7</v>
      </c>
      <c r="K129" s="814">
        <v>0.25</v>
      </c>
      <c r="L129" s="117">
        <f t="shared" si="12"/>
        <v>35</v>
      </c>
      <c r="M129" s="120">
        <f t="shared" si="13"/>
        <v>140</v>
      </c>
      <c r="N129" s="326"/>
      <c r="O129" s="442"/>
      <c r="P129" s="118">
        <v>0</v>
      </c>
      <c r="Q129" s="194">
        <f t="shared" si="14"/>
        <v>0</v>
      </c>
      <c r="R129" s="125">
        <f t="shared" ref="R129:R141" si="16">IFERROR(IF(OR(E129="Air",E129="Air+Sea"),IF(C129="APLL BK",G129*IF(N129="",1,N129),Q129/P129*IF(N129="",1,N129)),0),0)</f>
        <v>0</v>
      </c>
      <c r="S129" s="370" cm="1">
        <f t="array" ref="S129">_xlfn.IFS(E129="Air",R129,E129="Sea",M129,E129="Air+Sea",M129+R129)</f>
        <v>140</v>
      </c>
      <c r="T129" s="240"/>
      <c r="U129" s="36"/>
    </row>
    <row r="130" spans="1:21" x14ac:dyDescent="0.25">
      <c r="A130" s="1147"/>
      <c r="B130" s="472"/>
      <c r="C130" s="57" t="s">
        <v>183</v>
      </c>
      <c r="D130" s="94" t="s">
        <v>473</v>
      </c>
      <c r="E130" s="94" t="s">
        <v>11</v>
      </c>
      <c r="F130" s="416"/>
      <c r="G130" s="217">
        <v>25</v>
      </c>
      <c r="H130" s="315"/>
      <c r="I130" s="325"/>
      <c r="J130" s="147">
        <v>7</v>
      </c>
      <c r="K130" s="814">
        <v>0.25</v>
      </c>
      <c r="L130" s="117">
        <f t="shared" si="12"/>
        <v>175</v>
      </c>
      <c r="M130" s="120">
        <f t="shared" si="13"/>
        <v>700</v>
      </c>
      <c r="N130" s="326"/>
      <c r="O130" s="442"/>
      <c r="P130" s="118">
        <v>0</v>
      </c>
      <c r="Q130" s="194">
        <f t="shared" si="14"/>
        <v>0</v>
      </c>
      <c r="R130" s="125">
        <f t="shared" si="16"/>
        <v>0</v>
      </c>
      <c r="S130" s="370" cm="1">
        <f t="array" ref="S130">_xlfn.IFS(E130="Air",R130,E130="Sea",M130,E130="Air+Sea",M130+R130)</f>
        <v>700</v>
      </c>
      <c r="T130" s="240"/>
      <c r="U130" s="36"/>
    </row>
    <row r="131" spans="1:21" ht="30" x14ac:dyDescent="0.25">
      <c r="A131" s="1147"/>
      <c r="B131" s="472"/>
      <c r="C131" s="57" t="s">
        <v>183</v>
      </c>
      <c r="D131" s="94" t="s">
        <v>474</v>
      </c>
      <c r="E131" s="94" t="s">
        <v>11</v>
      </c>
      <c r="F131" s="416"/>
      <c r="G131" s="217">
        <v>20</v>
      </c>
      <c r="H131" s="315"/>
      <c r="I131" s="325"/>
      <c r="J131" s="147">
        <v>7</v>
      </c>
      <c r="K131" s="814">
        <v>0.25</v>
      </c>
      <c r="L131" s="117">
        <f t="shared" si="12"/>
        <v>140</v>
      </c>
      <c r="M131" s="120">
        <f t="shared" si="13"/>
        <v>560</v>
      </c>
      <c r="N131" s="326"/>
      <c r="O131" s="442"/>
      <c r="P131" s="118">
        <v>0</v>
      </c>
      <c r="Q131" s="194">
        <f t="shared" si="14"/>
        <v>0</v>
      </c>
      <c r="R131" s="125">
        <f t="shared" si="16"/>
        <v>0</v>
      </c>
      <c r="S131" s="370" cm="1">
        <f t="array" ref="S131">_xlfn.IFS(E131="Air",R131,E131="Sea",M131,E131="Air+Sea",M131+R131)</f>
        <v>560</v>
      </c>
      <c r="T131" s="240"/>
      <c r="U131" s="36"/>
    </row>
    <row r="132" spans="1:21" ht="45" x14ac:dyDescent="0.25">
      <c r="A132" s="1147"/>
      <c r="B132" s="472" t="s">
        <v>552</v>
      </c>
      <c r="C132" s="58" t="s">
        <v>183</v>
      </c>
      <c r="D132" s="401" t="s">
        <v>553</v>
      </c>
      <c r="E132" s="401"/>
      <c r="F132" s="424"/>
      <c r="G132" s="219"/>
      <c r="H132" s="320"/>
      <c r="I132" s="326"/>
      <c r="J132" s="149"/>
      <c r="K132" s="220">
        <v>0.25</v>
      </c>
      <c r="L132" s="118">
        <f t="shared" si="12"/>
        <v>0</v>
      </c>
      <c r="M132" s="125">
        <f t="shared" si="13"/>
        <v>0</v>
      </c>
      <c r="N132" s="326"/>
      <c r="O132" s="442"/>
      <c r="P132" s="118">
        <v>0</v>
      </c>
      <c r="Q132" s="194">
        <f t="shared" si="14"/>
        <v>0</v>
      </c>
      <c r="R132" s="125">
        <f t="shared" si="16"/>
        <v>0</v>
      </c>
      <c r="S132" s="372" t="e" cm="1">
        <f t="array" ref="S132">_xlfn.IFS(E132="Air",R132,E132="Sea",M132,E132="Air+Sea",M132+R132)</f>
        <v>#N/A</v>
      </c>
      <c r="T132" s="240"/>
      <c r="U132" s="36"/>
    </row>
    <row r="133" spans="1:21" x14ac:dyDescent="0.25">
      <c r="A133" s="1147"/>
      <c r="B133" s="472"/>
      <c r="C133" s="58" t="s">
        <v>183</v>
      </c>
      <c r="D133" s="401" t="s">
        <v>554</v>
      </c>
      <c r="E133" s="401"/>
      <c r="F133" s="424"/>
      <c r="G133" s="219"/>
      <c r="H133" s="320"/>
      <c r="I133" s="326"/>
      <c r="J133" s="149"/>
      <c r="K133" s="220">
        <v>0.25</v>
      </c>
      <c r="L133" s="118">
        <f t="shared" si="12"/>
        <v>0</v>
      </c>
      <c r="M133" s="125">
        <f t="shared" si="13"/>
        <v>0</v>
      </c>
      <c r="N133" s="326"/>
      <c r="O133" s="442"/>
      <c r="P133" s="118">
        <v>0</v>
      </c>
      <c r="Q133" s="194">
        <f t="shared" si="14"/>
        <v>0</v>
      </c>
      <c r="R133" s="125">
        <f t="shared" si="16"/>
        <v>0</v>
      </c>
      <c r="S133" s="372" t="e" cm="1">
        <f t="array" ref="S133">_xlfn.IFS(E133="Air",R133,E133="Sea",M133,E133="Air+Sea",M133+R133)</f>
        <v>#N/A</v>
      </c>
      <c r="T133" s="240"/>
      <c r="U133" s="36"/>
    </row>
    <row r="134" spans="1:21" x14ac:dyDescent="0.25">
      <c r="A134" s="1147"/>
      <c r="B134" s="472"/>
      <c r="C134" s="57" t="s">
        <v>183</v>
      </c>
      <c r="D134" s="102" t="s">
        <v>623</v>
      </c>
      <c r="E134" s="94" t="s">
        <v>542</v>
      </c>
      <c r="F134" s="57"/>
      <c r="G134" s="217">
        <v>30</v>
      </c>
      <c r="H134" s="315"/>
      <c r="I134" s="325"/>
      <c r="J134" s="147">
        <v>7</v>
      </c>
      <c r="K134" s="814">
        <v>0.25</v>
      </c>
      <c r="L134" s="117">
        <f t="shared" si="12"/>
        <v>210</v>
      </c>
      <c r="M134" s="120">
        <f t="shared" si="13"/>
        <v>840</v>
      </c>
      <c r="N134" s="325"/>
      <c r="O134" s="799">
        <v>1</v>
      </c>
      <c r="P134" s="815">
        <v>0</v>
      </c>
      <c r="Q134" s="615">
        <f t="shared" si="14"/>
        <v>30</v>
      </c>
      <c r="R134" s="241">
        <f t="shared" si="16"/>
        <v>0</v>
      </c>
      <c r="S134" s="370" cm="1">
        <f t="array" ref="S134">_xlfn.IFS(E134="Air",R134,E134="Sea",M134,E134="Air+Sea",M134+R134)</f>
        <v>840</v>
      </c>
      <c r="T134" s="240"/>
      <c r="U134" s="36"/>
    </row>
    <row r="135" spans="1:21" ht="30" x14ac:dyDescent="0.25">
      <c r="A135" s="1147"/>
      <c r="B135" s="472"/>
      <c r="C135" s="57" t="s">
        <v>183</v>
      </c>
      <c r="D135" s="94" t="s">
        <v>477</v>
      </c>
      <c r="E135" s="94" t="s">
        <v>11</v>
      </c>
      <c r="F135" s="416">
        <v>60</v>
      </c>
      <c r="G135" s="217">
        <v>60</v>
      </c>
      <c r="H135" s="315"/>
      <c r="I135" s="325"/>
      <c r="J135" s="147">
        <v>7</v>
      </c>
      <c r="K135" s="814">
        <v>0.25</v>
      </c>
      <c r="L135" s="117">
        <f t="shared" si="12"/>
        <v>420</v>
      </c>
      <c r="M135" s="120">
        <f t="shared" si="13"/>
        <v>1680</v>
      </c>
      <c r="N135" s="326"/>
      <c r="O135" s="442"/>
      <c r="P135" s="118">
        <v>0</v>
      </c>
      <c r="Q135" s="194">
        <f t="shared" si="14"/>
        <v>0</v>
      </c>
      <c r="R135" s="125">
        <f t="shared" si="16"/>
        <v>0</v>
      </c>
      <c r="S135" s="370" cm="1">
        <f t="array" ref="S135">_xlfn.IFS(E135="Air",R135,E135="Sea",M135,E135="Air+Sea",M135+R135)</f>
        <v>1680</v>
      </c>
      <c r="T135" s="240"/>
      <c r="U135" s="36"/>
    </row>
    <row r="136" spans="1:21" ht="30" x14ac:dyDescent="0.25">
      <c r="A136" s="1147"/>
      <c r="B136" s="716" t="s">
        <v>478</v>
      </c>
      <c r="C136" s="58" t="s">
        <v>479</v>
      </c>
      <c r="D136" s="401" t="s">
        <v>480</v>
      </c>
      <c r="E136" s="401"/>
      <c r="F136" s="424"/>
      <c r="G136" s="219"/>
      <c r="H136" s="320"/>
      <c r="I136" s="326"/>
      <c r="J136" s="149"/>
      <c r="K136" s="220">
        <v>0.25</v>
      </c>
      <c r="L136" s="118">
        <f t="shared" si="12"/>
        <v>0</v>
      </c>
      <c r="M136" s="125">
        <f t="shared" si="13"/>
        <v>0</v>
      </c>
      <c r="N136" s="326"/>
      <c r="O136" s="442"/>
      <c r="P136" s="118">
        <v>0</v>
      </c>
      <c r="Q136" s="194">
        <f t="shared" si="14"/>
        <v>0</v>
      </c>
      <c r="R136" s="125">
        <f t="shared" si="16"/>
        <v>0</v>
      </c>
      <c r="S136" s="372" t="e" cm="1">
        <f t="array" ref="S136">_xlfn.IFS(E136="Air",R136,E136="Sea",M136,E136="Air+Sea",M136+R136)</f>
        <v>#N/A</v>
      </c>
      <c r="T136" s="240"/>
      <c r="U136" s="36"/>
    </row>
    <row r="137" spans="1:21" ht="30" x14ac:dyDescent="0.25">
      <c r="A137" s="1147"/>
      <c r="B137" s="716"/>
      <c r="C137" s="58" t="s">
        <v>479</v>
      </c>
      <c r="D137" s="401" t="s">
        <v>481</v>
      </c>
      <c r="E137" s="401"/>
      <c r="F137" s="424"/>
      <c r="G137" s="219"/>
      <c r="H137" s="320"/>
      <c r="I137" s="326"/>
      <c r="J137" s="149"/>
      <c r="K137" s="220">
        <v>0.25</v>
      </c>
      <c r="L137" s="118">
        <f t="shared" si="12"/>
        <v>0</v>
      </c>
      <c r="M137" s="125">
        <f t="shared" si="13"/>
        <v>0</v>
      </c>
      <c r="N137" s="326"/>
      <c r="O137" s="442"/>
      <c r="P137" s="118">
        <v>0</v>
      </c>
      <c r="Q137" s="194">
        <f t="shared" si="14"/>
        <v>0</v>
      </c>
      <c r="R137" s="125">
        <f t="shared" si="16"/>
        <v>0</v>
      </c>
      <c r="S137" s="372" t="e" cm="1">
        <f t="array" ref="S137">_xlfn.IFS(E137="Air",R137,E137="Sea",M137,E137="Air+Sea",M137+R137)</f>
        <v>#N/A</v>
      </c>
      <c r="T137" s="240"/>
      <c r="U137" s="36"/>
    </row>
    <row r="138" spans="1:21" x14ac:dyDescent="0.25">
      <c r="A138" s="1147"/>
      <c r="B138" s="716"/>
      <c r="C138" s="58" t="s">
        <v>479</v>
      </c>
      <c r="D138" s="401" t="s">
        <v>482</v>
      </c>
      <c r="E138" s="401"/>
      <c r="F138" s="424"/>
      <c r="G138" s="219"/>
      <c r="H138" s="320"/>
      <c r="I138" s="326"/>
      <c r="J138" s="149"/>
      <c r="K138" s="220">
        <v>0.25</v>
      </c>
      <c r="L138" s="118">
        <f t="shared" si="12"/>
        <v>0</v>
      </c>
      <c r="M138" s="125">
        <f t="shared" si="13"/>
        <v>0</v>
      </c>
      <c r="N138" s="326"/>
      <c r="O138" s="442"/>
      <c r="P138" s="118">
        <v>0</v>
      </c>
      <c r="Q138" s="194">
        <f t="shared" si="14"/>
        <v>0</v>
      </c>
      <c r="R138" s="125">
        <f t="shared" si="16"/>
        <v>0</v>
      </c>
      <c r="S138" s="372" t="e" cm="1">
        <f t="array" ref="S138">_xlfn.IFS(E138="Air",R138,E138="Sea",M138,E138="Air+Sea",M138+R138)</f>
        <v>#N/A</v>
      </c>
      <c r="T138" s="240"/>
      <c r="U138" s="36"/>
    </row>
    <row r="139" spans="1:21" x14ac:dyDescent="0.25">
      <c r="A139" s="1147"/>
      <c r="B139" s="716"/>
      <c r="C139" s="58" t="s">
        <v>479</v>
      </c>
      <c r="D139" s="401" t="s">
        <v>483</v>
      </c>
      <c r="E139" s="401"/>
      <c r="F139" s="424"/>
      <c r="G139" s="219"/>
      <c r="H139" s="320"/>
      <c r="I139" s="326"/>
      <c r="J139" s="149"/>
      <c r="K139" s="220">
        <v>0.25</v>
      </c>
      <c r="L139" s="118">
        <f t="shared" si="12"/>
        <v>0</v>
      </c>
      <c r="M139" s="125">
        <f t="shared" si="13"/>
        <v>0</v>
      </c>
      <c r="N139" s="326"/>
      <c r="O139" s="442"/>
      <c r="P139" s="118">
        <v>0</v>
      </c>
      <c r="Q139" s="194">
        <f t="shared" si="14"/>
        <v>0</v>
      </c>
      <c r="R139" s="125">
        <f t="shared" si="16"/>
        <v>0</v>
      </c>
      <c r="S139" s="372" t="e" cm="1">
        <f t="array" ref="S139">_xlfn.IFS(E139="Air",R139,E139="Sea",M139,E139="Air+Sea",M139+R139)</f>
        <v>#N/A</v>
      </c>
      <c r="T139" s="240"/>
      <c r="U139" s="36"/>
    </row>
    <row r="140" spans="1:21" x14ac:dyDescent="0.25">
      <c r="A140" s="1147"/>
      <c r="B140" s="716"/>
      <c r="C140" s="58" t="s">
        <v>479</v>
      </c>
      <c r="D140" s="401" t="s">
        <v>484</v>
      </c>
      <c r="E140" s="401"/>
      <c r="F140" s="424"/>
      <c r="G140" s="219"/>
      <c r="H140" s="320"/>
      <c r="I140" s="326"/>
      <c r="J140" s="149"/>
      <c r="K140" s="220">
        <v>0.25</v>
      </c>
      <c r="L140" s="118">
        <f t="shared" si="12"/>
        <v>0</v>
      </c>
      <c r="M140" s="125">
        <f t="shared" si="13"/>
        <v>0</v>
      </c>
      <c r="N140" s="326"/>
      <c r="O140" s="442"/>
      <c r="P140" s="118">
        <v>0</v>
      </c>
      <c r="Q140" s="194">
        <f t="shared" si="14"/>
        <v>0</v>
      </c>
      <c r="R140" s="125">
        <f t="shared" si="16"/>
        <v>0</v>
      </c>
      <c r="S140" s="372" t="e" cm="1">
        <f t="array" ref="S140">_xlfn.IFS(E140="Air",R140,E140="Sea",M140,E140="Air+Sea",M140+R140)</f>
        <v>#N/A</v>
      </c>
      <c r="T140" s="240"/>
      <c r="U140" s="36"/>
    </row>
    <row r="141" spans="1:21" ht="30.75" thickBot="1" x14ac:dyDescent="0.3">
      <c r="A141" s="1163"/>
      <c r="B141" s="816"/>
      <c r="C141" s="196" t="s">
        <v>479</v>
      </c>
      <c r="D141" s="593" t="s">
        <v>485</v>
      </c>
      <c r="E141" s="593"/>
      <c r="F141" s="425"/>
      <c r="G141" s="221"/>
      <c r="H141" s="332"/>
      <c r="I141" s="426"/>
      <c r="J141" s="199"/>
      <c r="K141" s="222">
        <v>0.25</v>
      </c>
      <c r="L141" s="200">
        <f t="shared" si="12"/>
        <v>0</v>
      </c>
      <c r="M141" s="201">
        <f t="shared" si="13"/>
        <v>0</v>
      </c>
      <c r="N141" s="426"/>
      <c r="O141" s="496"/>
      <c r="P141" s="200">
        <v>0</v>
      </c>
      <c r="Q141" s="339">
        <f t="shared" si="14"/>
        <v>0</v>
      </c>
      <c r="R141" s="201">
        <f t="shared" si="16"/>
        <v>0</v>
      </c>
      <c r="S141" s="432" t="e" cm="1">
        <f t="array" ref="S141">_xlfn.IFS(E141="Air",R141,E141="Sea",M141,E141="Air+Sea",M141+R141)</f>
        <v>#N/A</v>
      </c>
      <c r="T141" s="240"/>
      <c r="U141" s="36"/>
    </row>
    <row r="142" spans="1:21" ht="18.75" customHeight="1" x14ac:dyDescent="0.25">
      <c r="A142" s="483"/>
      <c r="B142" s="484"/>
      <c r="C142" s="484"/>
      <c r="D142" s="484"/>
      <c r="E142" s="484"/>
      <c r="F142" s="484"/>
      <c r="H142" s="484"/>
      <c r="I142" s="485"/>
      <c r="K142" s="867"/>
      <c r="L142" s="867"/>
      <c r="M142" s="168"/>
      <c r="N142" s="486"/>
      <c r="O142" s="232"/>
      <c r="P142" s="881"/>
      <c r="Q142" s="169"/>
      <c r="R142" s="169"/>
      <c r="S142" s="170"/>
      <c r="T142" s="240"/>
      <c r="U142" s="484"/>
    </row>
    <row r="143" spans="1:21" ht="18.75" customHeight="1" thickBot="1" x14ac:dyDescent="0.3">
      <c r="A143" s="487"/>
      <c r="B143" s="484"/>
      <c r="C143" s="484"/>
      <c r="D143" s="484"/>
      <c r="E143" s="484"/>
      <c r="F143" s="484"/>
      <c r="H143" s="484"/>
      <c r="I143" s="485"/>
      <c r="K143" s="867"/>
      <c r="L143" s="867"/>
      <c r="M143" s="168"/>
      <c r="N143" s="485"/>
      <c r="O143" s="231"/>
      <c r="P143" s="867"/>
      <c r="Q143" s="168"/>
      <c r="R143" s="168"/>
      <c r="S143" s="171"/>
      <c r="T143" s="240"/>
      <c r="U143" s="484"/>
    </row>
    <row r="144" spans="1:21" ht="36.75" customHeight="1" x14ac:dyDescent="0.25">
      <c r="A144" s="310"/>
      <c r="I144" s="160"/>
      <c r="J144" s="66" t="s">
        <v>486</v>
      </c>
      <c r="K144" s="243">
        <f>IF([2]Booking_SGN!$B$2="SGN",INDEX([2]!volume,MATCH($I$11,[2]!customer,0),MATCH([2]Booking_SGN!$C$3,[2]!week,0)),0)</f>
        <v>0</v>
      </c>
      <c r="L144" s="243">
        <f>SUM(L98:L143)</f>
        <v>7400</v>
      </c>
      <c r="M144" s="243">
        <f>SUM(M98:M143)</f>
        <v>29600</v>
      </c>
      <c r="N144" s="160"/>
      <c r="O144" s="66" t="s">
        <v>486</v>
      </c>
      <c r="P144" s="882">
        <f>IF([2]Booking_SGN!$B$2="SGN",INDEX([2]!volume,MATCH($N$11,[2]!customer,0),MATCH([2]Booking_SGN!$C$3,[2]!week,0)),0)</f>
        <v>0</v>
      </c>
      <c r="Q144" s="882">
        <f>SUM(Q98:Q143)</f>
        <v>100</v>
      </c>
      <c r="R144" s="883">
        <f>SUM(R98:R143)</f>
        <v>0</v>
      </c>
      <c r="S144" s="884">
        <f t="shared" ref="S144:S149" si="17">R144+M144</f>
        <v>29600</v>
      </c>
      <c r="T144" s="246"/>
    </row>
    <row r="145" spans="2:20" ht="15.75" thickBot="1" x14ac:dyDescent="0.3">
      <c r="B145" s="311"/>
      <c r="I145" s="160"/>
      <c r="J145" s="67" t="s">
        <v>435</v>
      </c>
      <c r="K145" s="72"/>
      <c r="L145" s="72"/>
      <c r="M145" s="256">
        <f>M144*K144/40/3600</f>
        <v>0</v>
      </c>
      <c r="N145" s="160"/>
      <c r="O145" s="67" t="s">
        <v>435</v>
      </c>
      <c r="P145" s="885"/>
      <c r="Q145" s="885"/>
      <c r="R145" s="886">
        <f>R144*P144/40/3600</f>
        <v>0</v>
      </c>
      <c r="S145" s="887">
        <f t="shared" si="17"/>
        <v>0</v>
      </c>
      <c r="T145" s="255"/>
    </row>
    <row r="146" spans="2:20" x14ac:dyDescent="0.25">
      <c r="B146" s="311"/>
      <c r="I146" s="160"/>
      <c r="J146" s="69"/>
      <c r="N146" s="160"/>
      <c r="O146" s="69"/>
      <c r="R146" s="172"/>
      <c r="S146" s="172"/>
    </row>
    <row r="147" spans="2:20" ht="15.75" thickBot="1" x14ac:dyDescent="0.3">
      <c r="B147" s="311"/>
      <c r="I147" s="160"/>
      <c r="J147" s="69"/>
      <c r="N147" s="160"/>
      <c r="O147" s="69"/>
      <c r="R147" s="172"/>
      <c r="S147" s="172"/>
    </row>
    <row r="148" spans="2:20" ht="29.1" customHeight="1" x14ac:dyDescent="0.25">
      <c r="B148" s="311"/>
      <c r="I148" s="160"/>
      <c r="J148" s="66" t="s">
        <v>487</v>
      </c>
      <c r="K148" s="243">
        <f>IF([2]Booking_SGN!$B$2="SGN",INDEX([2]!volume,MATCH($I$11,[2]!customer,0),MATCH([2]Booking_SGN!$C$3,[2]!week,0)),0)</f>
        <v>0</v>
      </c>
      <c r="L148" s="243">
        <f>L144+L95</f>
        <v>11948.75</v>
      </c>
      <c r="M148" s="243">
        <f>M144+M95</f>
        <v>46210</v>
      </c>
      <c r="N148" s="160"/>
      <c r="O148" s="66" t="s">
        <v>487</v>
      </c>
      <c r="P148" s="243">
        <f>IF([2]Booking_SGN!$B$2="SGN",INDEX([2]!volume,MATCH($N$11,[2]!customer,0),MATCH([2]Booking_SGN!$C$3,[2]!week,0)),0)</f>
        <v>0</v>
      </c>
      <c r="Q148" s="243">
        <f>Q144+Q95</f>
        <v>415</v>
      </c>
      <c r="R148" s="244">
        <f>R144+R95</f>
        <v>0</v>
      </c>
      <c r="S148" s="884">
        <f t="shared" si="17"/>
        <v>46210</v>
      </c>
      <c r="T148" s="257"/>
    </row>
    <row r="149" spans="2:20" ht="45.95" customHeight="1" thickBot="1" x14ac:dyDescent="0.3">
      <c r="B149" s="311"/>
      <c r="I149" s="160"/>
      <c r="J149" s="67" t="s">
        <v>488</v>
      </c>
      <c r="K149" s="72"/>
      <c r="L149" s="72"/>
      <c r="M149" s="256">
        <f>M145+M96</f>
        <v>0</v>
      </c>
      <c r="N149" s="160"/>
      <c r="O149" s="67" t="s">
        <v>488</v>
      </c>
      <c r="P149" s="72"/>
      <c r="Q149" s="72"/>
      <c r="R149" s="254">
        <f>R145+R96</f>
        <v>0</v>
      </c>
      <c r="S149" s="887">
        <f t="shared" si="17"/>
        <v>0</v>
      </c>
      <c r="T149" s="255"/>
    </row>
    <row r="150" spans="2:20" ht="15.75" thickBot="1" x14ac:dyDescent="0.3">
      <c r="I150" s="160"/>
      <c r="J150" s="69"/>
      <c r="N150" s="160"/>
      <c r="O150" s="69"/>
      <c r="R150" s="172"/>
      <c r="S150" s="172"/>
    </row>
    <row r="151" spans="2:20" x14ac:dyDescent="0.25">
      <c r="I151" s="160"/>
      <c r="J151" s="70" t="s">
        <v>489</v>
      </c>
      <c r="K151" s="872"/>
      <c r="L151" s="873"/>
      <c r="M151" s="873"/>
      <c r="N151" s="160"/>
      <c r="O151" s="70" t="s">
        <v>489</v>
      </c>
      <c r="P151" s="872"/>
      <c r="Q151" s="873"/>
      <c r="R151" s="888"/>
      <c r="S151" s="172"/>
    </row>
    <row r="152" spans="2:20" ht="15.75" thickBot="1" x14ac:dyDescent="0.3">
      <c r="I152" s="160"/>
      <c r="J152" s="71" t="s">
        <v>490</v>
      </c>
      <c r="K152" s="874"/>
      <c r="L152" s="875"/>
      <c r="M152" s="875"/>
      <c r="N152" s="160"/>
      <c r="O152" s="71" t="s">
        <v>490</v>
      </c>
      <c r="P152" s="874"/>
      <c r="Q152" s="875"/>
      <c r="R152" s="889"/>
      <c r="S152" s="165"/>
    </row>
    <row r="153" spans="2:20" ht="15.75" thickBot="1" x14ac:dyDescent="0.3">
      <c r="B153" s="128"/>
      <c r="C153" s="128"/>
      <c r="D153" s="128"/>
      <c r="I153" s="162"/>
      <c r="J153" s="145"/>
      <c r="K153" s="72"/>
      <c r="L153" s="72"/>
      <c r="M153" s="72"/>
      <c r="N153" s="162"/>
      <c r="O153" s="145"/>
      <c r="P153" s="72"/>
      <c r="Q153" s="72"/>
      <c r="R153" s="165"/>
      <c r="S153" s="890"/>
    </row>
  </sheetData>
  <sheetProtection algorithmName="SHA-512" hashValue="4R58QbMaWmNAFwHqrsqLb7B3spG95WfFHUAZphC9jIdFXVN7VTyCZWWLhHmsRzl9W8FHh9Zvc2OPmE0NlDJAaQ==" saltValue="uYoVOwrKwu6iLly4Zlw5iw==" spinCount="100000" sheet="1" objects="1" scenarios="1" insertRows="0" sort="0" autoFilter="0"/>
  <autoFilter ref="A12:V149" xr:uid="{266AB3EE-9844-45AA-9387-081022368843}"/>
  <mergeCells count="19">
    <mergeCell ref="A98:A141"/>
    <mergeCell ref="B39:B40"/>
    <mergeCell ref="B42:B43"/>
    <mergeCell ref="B46:B47"/>
    <mergeCell ref="B58:B59"/>
    <mergeCell ref="B65:B66"/>
    <mergeCell ref="B69:B71"/>
    <mergeCell ref="A20:A47"/>
    <mergeCell ref="A48:A73"/>
    <mergeCell ref="A78:A93"/>
    <mergeCell ref="B35:B36"/>
    <mergeCell ref="B21:B22"/>
    <mergeCell ref="B28:B29"/>
    <mergeCell ref="A10:S10"/>
    <mergeCell ref="I11:M11"/>
    <mergeCell ref="N11:R11"/>
    <mergeCell ref="A74:A77"/>
    <mergeCell ref="B75:B76"/>
    <mergeCell ref="A13:A19"/>
  </mergeCells>
  <conditionalFormatting sqref="I13:I36 I39:I43 I46:I60">
    <cfRule type="notContainsBlanks" dxfId="9" priority="11">
      <formula>LEN(TRIM(I13))&gt;0</formula>
    </cfRule>
  </conditionalFormatting>
  <conditionalFormatting sqref="N13:N143 I64:I143">
    <cfRule type="notContainsBlanks" dxfId="8" priority="1">
      <formula>LEN(TRIM(I13))&gt;0</formula>
    </cfRule>
  </conditionalFormatting>
  <dataValidations count="4">
    <dataValidation type="list" allowBlank="1" showInputMessage="1" showErrorMessage="1" sqref="C150 C154:C1048576 C11 C143:C144" xr:uid="{59D07F3D-047B-491F-98D2-74E852981F0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6:C149 B5:B8" xr:uid="{ABA8A360-DC59-497D-9A60-745905A7C23F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6:F150 E72:E1048576 E11:E14 E16:E68 D5:E8" xr:uid="{8F26BBD2-3683-43A4-88F8-940474DF1902}">
      <formula1>"Air,Sea,Air+Sea"</formula1>
    </dataValidation>
    <dataValidation type="list" allowBlank="1" showInputMessage="1" showErrorMessage="1" sqref="C12:C14 C16:C24 C28:C68 C72:C142" xr:uid="{9D547EC3-94AC-40CA-8253-A9208F9C7221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C12C-3BB1-4629-B438-8C906F537E62}">
  <sheetPr codeName="Sheet28">
    <tabColor rgb="FF92D050"/>
  </sheetPr>
  <dimension ref="A1:U112"/>
  <sheetViews>
    <sheetView showGridLines="0" zoomScale="55" zoomScaleNormal="55" workbookViewId="0">
      <selection activeCell="P13" sqref="P13:P96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3.71093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85546875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12.42578125" style="195" customWidth="1"/>
    <col min="15" max="15" width="12.42578125" style="151" customWidth="1"/>
    <col min="16" max="18" width="12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32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ALLB - Sea</v>
      </c>
      <c r="J11" s="1067"/>
      <c r="K11" s="1067"/>
      <c r="L11" s="1067"/>
      <c r="M11" s="1068"/>
      <c r="N11" s="1066" t="str">
        <f>_xlfn.CONCAT($A$10," ","-"," ","Air")</f>
        <v>ALLB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1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390" t="s">
        <v>753</v>
      </c>
      <c r="C14" s="92" t="s">
        <v>153</v>
      </c>
      <c r="D14" s="92" t="s">
        <v>726</v>
      </c>
      <c r="E14" s="92" t="s">
        <v>11</v>
      </c>
      <c r="F14" s="92"/>
      <c r="G14" s="93">
        <v>60</v>
      </c>
      <c r="H14" s="506"/>
      <c r="I14" s="622"/>
      <c r="J14" s="116">
        <v>1</v>
      </c>
      <c r="K14" s="117">
        <v>1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131"/>
      <c r="B15" s="390" t="s">
        <v>126</v>
      </c>
      <c r="C15" s="92" t="s">
        <v>153</v>
      </c>
      <c r="D15" s="92" t="s">
        <v>127</v>
      </c>
      <c r="E15" s="92" t="s">
        <v>11</v>
      </c>
      <c r="F15" s="92"/>
      <c r="G15" s="93">
        <v>120</v>
      </c>
      <c r="H15" s="506"/>
      <c r="I15" s="622"/>
      <c r="J15" s="116">
        <v>1</v>
      </c>
      <c r="K15" s="117">
        <v>1</v>
      </c>
      <c r="L15" s="117">
        <f t="shared" si="3"/>
        <v>120</v>
      </c>
      <c r="M15" s="120">
        <f t="shared" si="4"/>
        <v>120</v>
      </c>
      <c r="N15" s="186"/>
      <c r="O15" s="442"/>
      <c r="P15" s="118">
        <v>0</v>
      </c>
      <c r="Q15" s="118">
        <f t="shared" si="5"/>
        <v>120</v>
      </c>
      <c r="R15" s="125">
        <f t="shared" si="6"/>
        <v>0</v>
      </c>
      <c r="S15" s="370" cm="1">
        <f t="array" ref="S15">_xlfn.IFS(E15="Air",R15,E15="Sea",M15,E15="Air+Sea",M15+R15)</f>
        <v>120</v>
      </c>
      <c r="T15" s="240"/>
    </row>
    <row r="16" spans="1:21" x14ac:dyDescent="0.25">
      <c r="A16" s="1131"/>
      <c r="B16" s="399"/>
      <c r="C16" s="99" t="s">
        <v>153</v>
      </c>
      <c r="D16" s="99" t="s">
        <v>373</v>
      </c>
      <c r="E16" s="99"/>
      <c r="F16" s="99"/>
      <c r="G16" s="100"/>
      <c r="H16" s="509"/>
      <c r="I16" s="186"/>
      <c r="J16" s="124"/>
      <c r="K16" s="118">
        <v>1</v>
      </c>
      <c r="L16" s="118">
        <f t="shared" si="3"/>
        <v>0</v>
      </c>
      <c r="M16" s="125">
        <f t="shared" si="4"/>
        <v>0</v>
      </c>
      <c r="N16" s="186"/>
      <c r="O16" s="442"/>
      <c r="P16" s="118">
        <v>0</v>
      </c>
      <c r="Q16" s="118">
        <f t="shared" si="5"/>
        <v>0</v>
      </c>
      <c r="R16" s="125">
        <f t="shared" si="6"/>
        <v>0</v>
      </c>
      <c r="S16" s="372" t="e" cm="1">
        <f t="array" ref="S16">_xlfn.IFS(E16="Air",R16,E16="Sea",M16,E16="Air+Sea",M16+R16)</f>
        <v>#N/A</v>
      </c>
      <c r="T16" s="240"/>
    </row>
    <row r="17" spans="1:20" x14ac:dyDescent="0.25">
      <c r="A17" s="1131"/>
      <c r="B17" s="399"/>
      <c r="C17" s="99" t="s">
        <v>311</v>
      </c>
      <c r="D17" s="99" t="s">
        <v>374</v>
      </c>
      <c r="E17" s="99"/>
      <c r="F17" s="99"/>
      <c r="G17" s="100"/>
      <c r="H17" s="509"/>
      <c r="I17" s="186"/>
      <c r="J17" s="124"/>
      <c r="K17" s="118">
        <v>1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ht="15.75" thickBot="1" x14ac:dyDescent="0.3">
      <c r="A18" s="1132"/>
      <c r="B18" s="399"/>
      <c r="C18" s="99" t="s">
        <v>311</v>
      </c>
      <c r="D18" s="99" t="s">
        <v>375</v>
      </c>
      <c r="E18" s="99"/>
      <c r="F18" s="99"/>
      <c r="G18" s="100"/>
      <c r="H18" s="509"/>
      <c r="I18" s="186"/>
      <c r="J18" s="124"/>
      <c r="K18" s="118">
        <v>1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699</v>
      </c>
      <c r="E19" s="92" t="s">
        <v>11</v>
      </c>
      <c r="F19" s="92"/>
      <c r="G19" s="93">
        <v>540</v>
      </c>
      <c r="H19" s="506"/>
      <c r="I19" s="624"/>
      <c r="J19" s="116">
        <v>1</v>
      </c>
      <c r="K19" s="117">
        <v>1</v>
      </c>
      <c r="L19" s="117">
        <f t="shared" si="3"/>
        <v>540</v>
      </c>
      <c r="M19" s="120">
        <f t="shared" si="4"/>
        <v>540</v>
      </c>
      <c r="N19" s="187"/>
      <c r="O19" s="442"/>
      <c r="P19" s="118">
        <v>0</v>
      </c>
      <c r="Q19" s="118">
        <f t="shared" si="5"/>
        <v>0</v>
      </c>
      <c r="R19" s="125">
        <f t="shared" si="6"/>
        <v>0</v>
      </c>
      <c r="S19" s="370" cm="1">
        <f t="array" ref="S19">_xlfn.IFS(E19="Air",R19,E19="Sea",M19,E19="Air+Sea",M19+R19)</f>
        <v>540</v>
      </c>
      <c r="T19" s="240"/>
    </row>
    <row r="20" spans="1:20" x14ac:dyDescent="0.25">
      <c r="A20" s="1131"/>
      <c r="B20" s="1072" t="s">
        <v>144</v>
      </c>
      <c r="C20" s="97" t="s">
        <v>377</v>
      </c>
      <c r="D20" s="97" t="s">
        <v>702</v>
      </c>
      <c r="E20" s="97" t="s">
        <v>11</v>
      </c>
      <c r="F20" s="97"/>
      <c r="G20" s="98">
        <v>80</v>
      </c>
      <c r="H20" s="516"/>
      <c r="I20" s="623"/>
      <c r="J20" s="65">
        <v>1</v>
      </c>
      <c r="K20" s="121">
        <v>1</v>
      </c>
      <c r="L20" s="121">
        <f t="shared" si="3"/>
        <v>80</v>
      </c>
      <c r="M20" s="122">
        <f t="shared" si="4"/>
        <v>80</v>
      </c>
      <c r="N20" s="186"/>
      <c r="O20" s="442"/>
      <c r="P20" s="118">
        <v>0</v>
      </c>
      <c r="Q20" s="118">
        <f t="shared" si="5"/>
        <v>0</v>
      </c>
      <c r="R20" s="125">
        <f t="shared" si="6"/>
        <v>0</v>
      </c>
      <c r="S20" s="371" cm="1">
        <f t="array" ref="S20">_xlfn.IFS(E20="Air",R20,E20="Sea",M20,E20="Air+Sea",M20+R20)</f>
        <v>80</v>
      </c>
      <c r="T20" s="240"/>
    </row>
    <row r="21" spans="1:20" x14ac:dyDescent="0.25">
      <c r="A21" s="1131"/>
      <c r="B21" s="1072"/>
      <c r="C21" s="92" t="s">
        <v>407</v>
      </c>
      <c r="D21" s="92" t="s">
        <v>146</v>
      </c>
      <c r="E21" s="92" t="s">
        <v>11</v>
      </c>
      <c r="F21" s="92"/>
      <c r="G21" s="93">
        <v>360</v>
      </c>
      <c r="H21" s="520" t="s">
        <v>703</v>
      </c>
      <c r="I21" s="622"/>
      <c r="J21" s="116">
        <v>1</v>
      </c>
      <c r="K21" s="117">
        <v>1</v>
      </c>
      <c r="L21" s="117">
        <f t="shared" si="3"/>
        <v>360</v>
      </c>
      <c r="M21" s="120">
        <f t="shared" si="4"/>
        <v>360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360</v>
      </c>
      <c r="T21" s="240"/>
    </row>
    <row r="22" spans="1:20" ht="14.25" customHeight="1" x14ac:dyDescent="0.25">
      <c r="A22" s="1131"/>
      <c r="B22" s="472" t="s">
        <v>557</v>
      </c>
      <c r="C22" s="94" t="s">
        <v>387</v>
      </c>
      <c r="D22" s="94" t="s">
        <v>176</v>
      </c>
      <c r="E22" s="92" t="s">
        <v>11</v>
      </c>
      <c r="F22" s="94"/>
      <c r="G22" s="95">
        <v>360</v>
      </c>
      <c r="H22" s="506"/>
      <c r="I22" s="588"/>
      <c r="J22" s="116">
        <v>1</v>
      </c>
      <c r="K22" s="117">
        <v>1</v>
      </c>
      <c r="L22" s="117">
        <f t="shared" si="3"/>
        <v>360</v>
      </c>
      <c r="M22" s="120">
        <f t="shared" si="4"/>
        <v>360</v>
      </c>
      <c r="N22" s="188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360</v>
      </c>
      <c r="T22" s="240"/>
    </row>
    <row r="23" spans="1:20" ht="14.25" customHeight="1" x14ac:dyDescent="0.25">
      <c r="A23" s="1131"/>
      <c r="B23" s="472" t="s">
        <v>134</v>
      </c>
      <c r="C23" s="94" t="s">
        <v>135</v>
      </c>
      <c r="D23" s="94" t="s">
        <v>704</v>
      </c>
      <c r="E23" s="92" t="s">
        <v>11</v>
      </c>
      <c r="F23" s="94"/>
      <c r="G23" s="95">
        <v>450</v>
      </c>
      <c r="H23" s="506"/>
      <c r="I23" s="588"/>
      <c r="J23" s="116">
        <v>1</v>
      </c>
      <c r="K23" s="117">
        <v>1</v>
      </c>
      <c r="L23" s="117">
        <f t="shared" si="3"/>
        <v>450</v>
      </c>
      <c r="M23" s="120">
        <f t="shared" si="4"/>
        <v>450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450</v>
      </c>
      <c r="T23" s="240"/>
    </row>
    <row r="24" spans="1:20" ht="14.25" customHeight="1" x14ac:dyDescent="0.25">
      <c r="A24" s="1131"/>
      <c r="B24" s="716"/>
      <c r="C24" s="401"/>
      <c r="D24" s="401"/>
      <c r="E24" s="99"/>
      <c r="F24" s="401"/>
      <c r="G24" s="545"/>
      <c r="H24" s="509"/>
      <c r="I24" s="188"/>
      <c r="J24" s="124"/>
      <c r="K24" s="118">
        <v>1</v>
      </c>
      <c r="L24" s="118">
        <f t="shared" si="3"/>
        <v>0</v>
      </c>
      <c r="M24" s="125">
        <f t="shared" si="4"/>
        <v>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2" t="e" cm="1">
        <f t="array" ref="S24">_xlfn.IFS(E24="Air",R24,E24="Sea",M24,E24="Air+Sea",M24+R24)</f>
        <v>#N/A</v>
      </c>
      <c r="T24" s="240"/>
    </row>
    <row r="25" spans="1:20" ht="14.25" customHeight="1" x14ac:dyDescent="0.25">
      <c r="A25" s="1131"/>
      <c r="B25" s="716"/>
      <c r="C25" s="401"/>
      <c r="D25" s="401"/>
      <c r="E25" s="99"/>
      <c r="F25" s="401"/>
      <c r="G25" s="545"/>
      <c r="H25" s="509"/>
      <c r="I25" s="188"/>
      <c r="J25" s="124"/>
      <c r="K25" s="118">
        <v>1</v>
      </c>
      <c r="L25" s="118">
        <f t="shared" si="3"/>
        <v>0</v>
      </c>
      <c r="M25" s="125">
        <f t="shared" si="4"/>
        <v>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2" t="e" cm="1">
        <f t="array" ref="S25">_xlfn.IFS(E25="Air",R25,E25="Sea",M25,E25="Air+Sea",M25+R25)</f>
        <v>#N/A</v>
      </c>
      <c r="T25" s="240"/>
    </row>
    <row r="26" spans="1:20" ht="14.25" customHeight="1" x14ac:dyDescent="0.25">
      <c r="A26" s="1131"/>
      <c r="B26" s="716"/>
      <c r="C26" s="401"/>
      <c r="D26" s="401"/>
      <c r="E26" s="99"/>
      <c r="F26" s="401"/>
      <c r="G26" s="545"/>
      <c r="H26" s="509"/>
      <c r="I26" s="188"/>
      <c r="J26" s="124"/>
      <c r="K26" s="118">
        <v>1</v>
      </c>
      <c r="L26" s="118">
        <f t="shared" si="3"/>
        <v>0</v>
      </c>
      <c r="M26" s="125">
        <f t="shared" si="4"/>
        <v>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30" x14ac:dyDescent="0.25">
      <c r="A27" s="1131"/>
      <c r="B27" s="1133" t="s">
        <v>498</v>
      </c>
      <c r="C27" s="94" t="s">
        <v>183</v>
      </c>
      <c r="D27" s="94" t="s">
        <v>705</v>
      </c>
      <c r="E27" s="92" t="s">
        <v>11</v>
      </c>
      <c r="F27" s="94"/>
      <c r="G27" s="95">
        <v>80</v>
      </c>
      <c r="H27" s="506"/>
      <c r="I27" s="588"/>
      <c r="J27" s="116">
        <v>1</v>
      </c>
      <c r="K27" s="117">
        <v>1</v>
      </c>
      <c r="L27" s="117">
        <f t="shared" si="3"/>
        <v>80</v>
      </c>
      <c r="M27" s="120">
        <f t="shared" si="4"/>
        <v>80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80</v>
      </c>
      <c r="T27" s="240"/>
    </row>
    <row r="28" spans="1:20" x14ac:dyDescent="0.25">
      <c r="A28" s="1131"/>
      <c r="B28" s="1133"/>
      <c r="C28" s="94" t="s">
        <v>387</v>
      </c>
      <c r="D28" s="94" t="s">
        <v>205</v>
      </c>
      <c r="E28" s="92" t="s">
        <v>11</v>
      </c>
      <c r="F28" s="94"/>
      <c r="G28" s="95">
        <v>300</v>
      </c>
      <c r="H28" s="506"/>
      <c r="I28" s="588"/>
      <c r="J28" s="116">
        <v>1</v>
      </c>
      <c r="K28" s="117">
        <v>1</v>
      </c>
      <c r="L28" s="117">
        <f t="shared" si="3"/>
        <v>300</v>
      </c>
      <c r="M28" s="120">
        <f t="shared" si="4"/>
        <v>300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300</v>
      </c>
      <c r="T28" s="240"/>
    </row>
    <row r="29" spans="1:20" ht="26.25" customHeight="1" x14ac:dyDescent="0.25">
      <c r="A29" s="1131"/>
      <c r="B29" s="472" t="s">
        <v>706</v>
      </c>
      <c r="C29" s="94" t="s">
        <v>183</v>
      </c>
      <c r="D29" s="94" t="s">
        <v>707</v>
      </c>
      <c r="E29" s="92" t="s">
        <v>11</v>
      </c>
      <c r="F29" s="94"/>
      <c r="G29" s="95">
        <v>70</v>
      </c>
      <c r="H29" s="506"/>
      <c r="I29" s="588"/>
      <c r="J29" s="116">
        <v>1</v>
      </c>
      <c r="K29" s="117">
        <v>1</v>
      </c>
      <c r="L29" s="117">
        <f t="shared" si="3"/>
        <v>70</v>
      </c>
      <c r="M29" s="120">
        <f t="shared" si="4"/>
        <v>70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70</v>
      </c>
      <c r="T29" s="240"/>
    </row>
    <row r="30" spans="1:20" ht="18" customHeight="1" x14ac:dyDescent="0.25">
      <c r="A30" s="1131"/>
      <c r="B30" s="716" t="s">
        <v>126</v>
      </c>
      <c r="C30" s="401" t="s">
        <v>311</v>
      </c>
      <c r="D30" s="401" t="s">
        <v>127</v>
      </c>
      <c r="E30" s="99"/>
      <c r="F30" s="401"/>
      <c r="G30" s="545"/>
      <c r="H30" s="509" t="s">
        <v>499</v>
      </c>
      <c r="I30" s="188"/>
      <c r="J30" s="124"/>
      <c r="K30" s="118">
        <v>1</v>
      </c>
      <c r="L30" s="118">
        <f t="shared" si="3"/>
        <v>0</v>
      </c>
      <c r="M30" s="125">
        <f t="shared" si="4"/>
        <v>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2" t="e" cm="1">
        <f t="array" ref="S30">_xlfn.IFS(E30="Air",R30,E30="Sea",M30,E30="Air+Sea",M30+R30)</f>
        <v>#N/A</v>
      </c>
      <c r="T30" s="240"/>
    </row>
    <row r="31" spans="1:20" ht="20.25" customHeight="1" x14ac:dyDescent="0.25">
      <c r="A31" s="1131"/>
      <c r="B31" s="399" t="s">
        <v>500</v>
      </c>
      <c r="C31" s="99" t="s">
        <v>153</v>
      </c>
      <c r="D31" s="99" t="s">
        <v>501</v>
      </c>
      <c r="E31" s="99"/>
      <c r="F31" s="99"/>
      <c r="G31" s="100"/>
      <c r="H31" s="509"/>
      <c r="I31" s="186"/>
      <c r="J31" s="124"/>
      <c r="K31" s="118">
        <v>1</v>
      </c>
      <c r="L31" s="118">
        <f t="shared" si="3"/>
        <v>0</v>
      </c>
      <c r="M31" s="125">
        <f t="shared" si="4"/>
        <v>0</v>
      </c>
      <c r="N31" s="186"/>
      <c r="O31" s="442"/>
      <c r="P31" s="118">
        <v>0</v>
      </c>
      <c r="Q31" s="118">
        <f t="shared" si="5"/>
        <v>0</v>
      </c>
      <c r="R31" s="125">
        <f t="shared" si="6"/>
        <v>0</v>
      </c>
      <c r="S31" s="372" t="e" cm="1">
        <f t="array" ref="S31">_xlfn.IFS(E31="Air",R31,E31="Sea",M31,E31="Air+Sea",M31+R31)</f>
        <v>#N/A</v>
      </c>
      <c r="T31" s="240"/>
    </row>
    <row r="32" spans="1:20" ht="20.25" customHeight="1" x14ac:dyDescent="0.25">
      <c r="A32" s="1131"/>
      <c r="B32" s="399" t="s">
        <v>558</v>
      </c>
      <c r="C32" s="99" t="s">
        <v>387</v>
      </c>
      <c r="D32" s="99" t="s">
        <v>503</v>
      </c>
      <c r="E32" s="99"/>
      <c r="F32" s="99"/>
      <c r="G32" s="100"/>
      <c r="H32" s="509"/>
      <c r="I32" s="186"/>
      <c r="J32" s="124">
        <v>0.25</v>
      </c>
      <c r="K32" s="118">
        <v>1</v>
      </c>
      <c r="L32" s="118">
        <f t="shared" si="3"/>
        <v>0</v>
      </c>
      <c r="M32" s="125">
        <f t="shared" si="4"/>
        <v>0</v>
      </c>
      <c r="N32" s="186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x14ac:dyDescent="0.25">
      <c r="A33" s="1131"/>
      <c r="B33" s="716" t="s">
        <v>383</v>
      </c>
      <c r="C33" s="99" t="s">
        <v>183</v>
      </c>
      <c r="D33" s="401" t="s">
        <v>167</v>
      </c>
      <c r="E33" s="99"/>
      <c r="F33" s="401"/>
      <c r="G33" s="545"/>
      <c r="H33" s="509" t="s">
        <v>504</v>
      </c>
      <c r="I33" s="189"/>
      <c r="J33" s="124"/>
      <c r="K33" s="118">
        <v>1</v>
      </c>
      <c r="L33" s="118">
        <f t="shared" si="3"/>
        <v>0</v>
      </c>
      <c r="M33" s="125">
        <f t="shared" si="4"/>
        <v>0</v>
      </c>
      <c r="N33" s="189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131"/>
      <c r="B34" s="1073" t="s">
        <v>152</v>
      </c>
      <c r="C34" s="99" t="s">
        <v>153</v>
      </c>
      <c r="D34" s="99" t="s">
        <v>380</v>
      </c>
      <c r="E34" s="99"/>
      <c r="F34" s="99"/>
      <c r="G34" s="100"/>
      <c r="H34" s="296"/>
      <c r="I34" s="186"/>
      <c r="J34" s="124"/>
      <c r="K34" s="118">
        <v>1</v>
      </c>
      <c r="L34" s="118">
        <f t="shared" si="3"/>
        <v>0</v>
      </c>
      <c r="M34" s="125">
        <f t="shared" si="4"/>
        <v>0</v>
      </c>
      <c r="N34" s="186"/>
      <c r="O34" s="442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131"/>
      <c r="B35" s="1073"/>
      <c r="C35" s="99" t="s">
        <v>153</v>
      </c>
      <c r="D35" s="99" t="s">
        <v>154</v>
      </c>
      <c r="E35" s="99"/>
      <c r="F35" s="99"/>
      <c r="G35" s="100"/>
      <c r="H35" s="296"/>
      <c r="I35" s="186"/>
      <c r="J35" s="124"/>
      <c r="K35" s="118">
        <v>1</v>
      </c>
      <c r="L35" s="118">
        <f t="shared" si="3"/>
        <v>0</v>
      </c>
      <c r="M35" s="125">
        <f t="shared" si="4"/>
        <v>0</v>
      </c>
      <c r="N35" s="186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399" t="s">
        <v>381</v>
      </c>
      <c r="C36" s="99"/>
      <c r="D36" s="99"/>
      <c r="E36" s="99"/>
      <c r="F36" s="99"/>
      <c r="G36" s="100"/>
      <c r="H36" s="509"/>
      <c r="I36" s="186"/>
      <c r="J36" s="101"/>
      <c r="K36" s="118">
        <v>1</v>
      </c>
      <c r="L36" s="118">
        <f t="shared" si="3"/>
        <v>0</v>
      </c>
      <c r="M36" s="208">
        <f t="shared" si="4"/>
        <v>0</v>
      </c>
      <c r="N36" s="186"/>
      <c r="O36" s="101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384</v>
      </c>
      <c r="C37" s="99" t="s">
        <v>385</v>
      </c>
      <c r="D37" s="99" t="s">
        <v>386</v>
      </c>
      <c r="E37" s="99"/>
      <c r="F37" s="99"/>
      <c r="G37" s="100"/>
      <c r="H37" s="509"/>
      <c r="I37" s="186"/>
      <c r="J37" s="124"/>
      <c r="K37" s="118">
        <v>1</v>
      </c>
      <c r="L37" s="118">
        <f t="shared" si="3"/>
        <v>0</v>
      </c>
      <c r="M37" s="208">
        <f t="shared" si="4"/>
        <v>0</v>
      </c>
      <c r="N37" s="186"/>
      <c r="O37" s="442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ht="25.5" customHeight="1" x14ac:dyDescent="0.25">
      <c r="A38" s="1131"/>
      <c r="B38" s="1148" t="s">
        <v>208</v>
      </c>
      <c r="C38" s="401" t="s">
        <v>407</v>
      </c>
      <c r="D38" s="99" t="s">
        <v>392</v>
      </c>
      <c r="E38" s="99"/>
      <c r="F38" s="99"/>
      <c r="G38" s="100"/>
      <c r="H38" s="509" t="s">
        <v>559</v>
      </c>
      <c r="I38" s="188"/>
      <c r="J38" s="124"/>
      <c r="K38" s="118">
        <v>1</v>
      </c>
      <c r="L38" s="118">
        <f t="shared" si="3"/>
        <v>0</v>
      </c>
      <c r="M38" s="125">
        <f t="shared" si="4"/>
        <v>0</v>
      </c>
      <c r="N38" s="188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x14ac:dyDescent="0.25">
      <c r="A39" s="1131"/>
      <c r="B39" s="1148"/>
      <c r="C39" s="401" t="s">
        <v>407</v>
      </c>
      <c r="D39" s="99" t="s">
        <v>211</v>
      </c>
      <c r="E39" s="99"/>
      <c r="F39" s="99"/>
      <c r="G39" s="100"/>
      <c r="H39" s="509"/>
      <c r="I39" s="188"/>
      <c r="J39" s="124"/>
      <c r="K39" s="118">
        <v>1</v>
      </c>
      <c r="L39" s="118">
        <f t="shared" si="3"/>
        <v>0</v>
      </c>
      <c r="M39" s="125">
        <f t="shared" si="4"/>
        <v>0</v>
      </c>
      <c r="N39" s="188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472" t="s">
        <v>505</v>
      </c>
      <c r="C40" s="94" t="s">
        <v>183</v>
      </c>
      <c r="D40" s="94" t="s">
        <v>195</v>
      </c>
      <c r="E40" s="92" t="s">
        <v>11</v>
      </c>
      <c r="F40" s="94"/>
      <c r="G40" s="95">
        <v>210</v>
      </c>
      <c r="H40" s="506"/>
      <c r="I40" s="588"/>
      <c r="J40" s="116">
        <v>1</v>
      </c>
      <c r="K40" s="117">
        <v>1</v>
      </c>
      <c r="L40" s="117">
        <f t="shared" si="3"/>
        <v>210</v>
      </c>
      <c r="M40" s="120">
        <f t="shared" si="4"/>
        <v>210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0" cm="1">
        <f t="array" ref="S40">_xlfn.IFS(E40="Air",R40,E40="Sea",M40,E40="Air+Sea",M40+R40)</f>
        <v>210</v>
      </c>
      <c r="T40" s="240"/>
    </row>
    <row r="41" spans="1:20" x14ac:dyDescent="0.25">
      <c r="A41" s="1131"/>
      <c r="B41" s="1133" t="s">
        <v>190</v>
      </c>
      <c r="C41" s="94" t="s">
        <v>153</v>
      </c>
      <c r="D41" s="92" t="s">
        <v>388</v>
      </c>
      <c r="E41" s="92" t="s">
        <v>11</v>
      </c>
      <c r="F41" s="94"/>
      <c r="G41" s="95">
        <v>20</v>
      </c>
      <c r="H41" s="506"/>
      <c r="I41" s="625">
        <v>0.75</v>
      </c>
      <c r="J41" s="116"/>
      <c r="K41" s="117">
        <v>1</v>
      </c>
      <c r="L41" s="117">
        <f t="shared" si="3"/>
        <v>20</v>
      </c>
      <c r="M41" s="120">
        <f t="shared" si="4"/>
        <v>15</v>
      </c>
      <c r="N41" s="188"/>
      <c r="O41" s="442"/>
      <c r="P41" s="118">
        <v>0</v>
      </c>
      <c r="Q41" s="118">
        <f t="shared" si="5"/>
        <v>20</v>
      </c>
      <c r="R41" s="125">
        <f t="shared" si="6"/>
        <v>0</v>
      </c>
      <c r="S41" s="372" cm="1">
        <f t="array" ref="S41">_xlfn.IFS(E41="Air",R41,E41="Sea",M41,E41="Air+Sea",M41+R41)</f>
        <v>15</v>
      </c>
      <c r="T41" s="240"/>
    </row>
    <row r="42" spans="1:20" x14ac:dyDescent="0.25">
      <c r="A42" s="1131"/>
      <c r="B42" s="1133"/>
      <c r="C42" s="94" t="s">
        <v>153</v>
      </c>
      <c r="D42" s="94" t="s">
        <v>191</v>
      </c>
      <c r="E42" s="92" t="s">
        <v>11</v>
      </c>
      <c r="F42" s="94"/>
      <c r="G42" s="95">
        <v>40</v>
      </c>
      <c r="H42" s="506" t="s">
        <v>506</v>
      </c>
      <c r="I42" s="625">
        <v>0.75</v>
      </c>
      <c r="J42" s="116">
        <v>1</v>
      </c>
      <c r="K42" s="117">
        <v>1</v>
      </c>
      <c r="L42" s="117">
        <f t="shared" si="3"/>
        <v>40</v>
      </c>
      <c r="M42" s="120">
        <f t="shared" si="4"/>
        <v>30</v>
      </c>
      <c r="N42" s="188"/>
      <c r="O42" s="442"/>
      <c r="P42" s="118">
        <v>0</v>
      </c>
      <c r="Q42" s="118">
        <f t="shared" si="5"/>
        <v>40</v>
      </c>
      <c r="R42" s="125">
        <f t="shared" si="6"/>
        <v>0</v>
      </c>
      <c r="S42" s="370" cm="1">
        <f t="array" ref="S42">_xlfn.IFS(E42="Air",R42,E42="Sea",M42,E42="Air+Sea",M42+R42)</f>
        <v>30</v>
      </c>
      <c r="T42" s="240"/>
    </row>
    <row r="43" spans="1:20" x14ac:dyDescent="0.25">
      <c r="A43" s="1131"/>
      <c r="B43" s="399" t="s">
        <v>389</v>
      </c>
      <c r="C43" s="99" t="s">
        <v>390</v>
      </c>
      <c r="D43" s="99" t="s">
        <v>386</v>
      </c>
      <c r="E43" s="99"/>
      <c r="F43" s="99"/>
      <c r="G43" s="100"/>
      <c r="H43" s="509"/>
      <c r="I43" s="186"/>
      <c r="J43" s="124"/>
      <c r="K43" s="118">
        <v>1</v>
      </c>
      <c r="L43" s="118">
        <f t="shared" si="3"/>
        <v>0</v>
      </c>
      <c r="M43" s="208">
        <f t="shared" si="4"/>
        <v>0</v>
      </c>
      <c r="N43" s="186"/>
      <c r="O43" s="442"/>
      <c r="P43" s="118">
        <v>0</v>
      </c>
      <c r="Q43" s="118">
        <f t="shared" si="5"/>
        <v>0</v>
      </c>
      <c r="R43" s="125">
        <f t="shared" si="6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399" t="s">
        <v>381</v>
      </c>
      <c r="C44" s="99"/>
      <c r="D44" s="99"/>
      <c r="E44" s="99"/>
      <c r="F44" s="99"/>
      <c r="G44" s="100"/>
      <c r="H44" s="509"/>
      <c r="I44" s="186"/>
      <c r="J44" s="124"/>
      <c r="K44" s="118">
        <v>1</v>
      </c>
      <c r="L44" s="118">
        <f t="shared" si="3"/>
        <v>0</v>
      </c>
      <c r="M44" s="208">
        <f t="shared" si="4"/>
        <v>0</v>
      </c>
      <c r="N44" s="186"/>
      <c r="O44" s="442"/>
      <c r="P44" s="118">
        <v>0</v>
      </c>
      <c r="Q44" s="118">
        <f t="shared" si="5"/>
        <v>0</v>
      </c>
      <c r="R44" s="125">
        <f t="shared" si="6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1133" t="s">
        <v>216</v>
      </c>
      <c r="C45" s="94" t="s">
        <v>183</v>
      </c>
      <c r="D45" s="94" t="s">
        <v>394</v>
      </c>
      <c r="E45" s="92" t="s">
        <v>11</v>
      </c>
      <c r="F45" s="94"/>
      <c r="G45" s="95">
        <v>25</v>
      </c>
      <c r="H45" s="506"/>
      <c r="I45" s="588"/>
      <c r="J45" s="116">
        <v>1</v>
      </c>
      <c r="K45" s="117">
        <v>1</v>
      </c>
      <c r="L45" s="117">
        <f t="shared" si="3"/>
        <v>25</v>
      </c>
      <c r="M45" s="120">
        <f t="shared" si="4"/>
        <v>25</v>
      </c>
      <c r="N45" s="188"/>
      <c r="O45" s="442"/>
      <c r="P45" s="118">
        <v>0</v>
      </c>
      <c r="Q45" s="118">
        <f t="shared" si="5"/>
        <v>0</v>
      </c>
      <c r="R45" s="125">
        <f t="shared" si="6"/>
        <v>0</v>
      </c>
      <c r="S45" s="370" cm="1">
        <f t="array" ref="S45">_xlfn.IFS(E45="Air",R45,E45="Sea",M45,E45="Air+Sea",M45+R45)</f>
        <v>25</v>
      </c>
      <c r="T45" s="240"/>
    </row>
    <row r="46" spans="1:20" ht="60.75" thickBot="1" x14ac:dyDescent="0.3">
      <c r="A46" s="1132"/>
      <c r="B46" s="1133"/>
      <c r="C46" s="94" t="s">
        <v>183</v>
      </c>
      <c r="D46" s="94" t="s">
        <v>217</v>
      </c>
      <c r="E46" s="92" t="s">
        <v>11</v>
      </c>
      <c r="F46" s="94"/>
      <c r="G46" s="95">
        <v>375</v>
      </c>
      <c r="H46" s="506" t="s">
        <v>507</v>
      </c>
      <c r="I46" s="588"/>
      <c r="J46" s="116">
        <v>1</v>
      </c>
      <c r="K46" s="117">
        <v>1</v>
      </c>
      <c r="L46" s="117">
        <f t="shared" si="3"/>
        <v>375</v>
      </c>
      <c r="M46" s="120">
        <f t="shared" si="4"/>
        <v>375</v>
      </c>
      <c r="N46" s="188"/>
      <c r="O46" s="442"/>
      <c r="P46" s="118">
        <v>0</v>
      </c>
      <c r="Q46" s="118">
        <f t="shared" si="5"/>
        <v>0</v>
      </c>
      <c r="R46" s="125">
        <f t="shared" si="6"/>
        <v>0</v>
      </c>
      <c r="S46" s="370" cm="1">
        <f t="array" ref="S46">_xlfn.IFS(E46="Air",R46,E46="Sea",M46,E46="Air+Sea",M46+R46)</f>
        <v>375</v>
      </c>
      <c r="T46" s="240"/>
    </row>
    <row r="47" spans="1:20" ht="45.75" customHeight="1" x14ac:dyDescent="0.25">
      <c r="A47" s="1130" t="s">
        <v>395</v>
      </c>
      <c r="B47" s="479" t="s">
        <v>492</v>
      </c>
      <c r="C47" s="102" t="s">
        <v>407</v>
      </c>
      <c r="D47" s="102" t="s">
        <v>493</v>
      </c>
      <c r="E47" s="97" t="s">
        <v>11</v>
      </c>
      <c r="F47" s="102">
        <v>360</v>
      </c>
      <c r="G47" s="96">
        <v>360</v>
      </c>
      <c r="H47" s="516"/>
      <c r="I47" s="609"/>
      <c r="J47" s="65">
        <v>1</v>
      </c>
      <c r="K47" s="121">
        <v>1</v>
      </c>
      <c r="L47" s="121">
        <f t="shared" si="3"/>
        <v>360</v>
      </c>
      <c r="M47" s="122">
        <f t="shared" si="4"/>
        <v>360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1" cm="1">
        <f t="array" ref="S47">_xlfn.IFS(E47="Air",R47,E47="Sea",M47,E47="Air+Sea",M47+R47)</f>
        <v>360</v>
      </c>
      <c r="T47" s="240"/>
    </row>
    <row r="48" spans="1:20" x14ac:dyDescent="0.25">
      <c r="A48" s="1131"/>
      <c r="B48" s="479" t="s">
        <v>710</v>
      </c>
      <c r="C48" s="102" t="s">
        <v>711</v>
      </c>
      <c r="D48" s="102" t="s">
        <v>712</v>
      </c>
      <c r="E48" s="97" t="s">
        <v>11</v>
      </c>
      <c r="F48" s="102"/>
      <c r="G48" s="96">
        <v>600</v>
      </c>
      <c r="H48" s="516"/>
      <c r="I48" s="609"/>
      <c r="J48" s="65">
        <v>1</v>
      </c>
      <c r="K48" s="121">
        <v>1</v>
      </c>
      <c r="L48" s="121">
        <f t="shared" si="3"/>
        <v>600</v>
      </c>
      <c r="M48" s="122">
        <f t="shared" si="4"/>
        <v>600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1" cm="1">
        <f t="array" ref="S48">_xlfn.IFS(E48="Air",R48,E48="Sea",M48,E48="Air+Sea",M48+R48)</f>
        <v>600</v>
      </c>
      <c r="T48" s="240"/>
    </row>
    <row r="49" spans="1:20" x14ac:dyDescent="0.25">
      <c r="A49" s="1131"/>
      <c r="B49" s="716"/>
      <c r="C49" s="401"/>
      <c r="D49" s="401"/>
      <c r="E49" s="99"/>
      <c r="F49" s="401"/>
      <c r="G49" s="545"/>
      <c r="H49" s="509"/>
      <c r="I49" s="188"/>
      <c r="J49" s="124">
        <v>1</v>
      </c>
      <c r="K49" s="118">
        <v>1</v>
      </c>
      <c r="L49" s="118">
        <f t="shared" si="3"/>
        <v>0</v>
      </c>
      <c r="M49" s="125">
        <f t="shared" si="4"/>
        <v>0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372" t="e" cm="1">
        <f t="array" ref="S49">_xlfn.IFS(E49="Air",R49,E49="Sea",M49,E49="Air+Sea",M49+R49)</f>
        <v>#N/A</v>
      </c>
      <c r="T49" s="240"/>
    </row>
    <row r="50" spans="1:20" ht="45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94"/>
      <c r="G50" s="95">
        <v>150</v>
      </c>
      <c r="H50" s="506" t="s">
        <v>563</v>
      </c>
      <c r="I50" s="588"/>
      <c r="J50" s="116">
        <v>1</v>
      </c>
      <c r="K50" s="117">
        <v>1</v>
      </c>
      <c r="L50" s="117">
        <f t="shared" si="3"/>
        <v>150</v>
      </c>
      <c r="M50" s="120">
        <f t="shared" si="4"/>
        <v>150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150</v>
      </c>
      <c r="T50" s="240"/>
    </row>
    <row r="51" spans="1:20" ht="45" x14ac:dyDescent="0.25">
      <c r="A51" s="1131"/>
      <c r="B51" s="472" t="s">
        <v>232</v>
      </c>
      <c r="C51" s="94" t="s">
        <v>183</v>
      </c>
      <c r="D51" s="94" t="s">
        <v>754</v>
      </c>
      <c r="E51" s="92" t="s">
        <v>11</v>
      </c>
      <c r="F51" s="94"/>
      <c r="G51" s="95">
        <v>240</v>
      </c>
      <c r="H51" s="506" t="s">
        <v>755</v>
      </c>
      <c r="I51" s="588"/>
      <c r="J51" s="116">
        <v>1</v>
      </c>
      <c r="K51" s="117">
        <v>1</v>
      </c>
      <c r="L51" s="117">
        <f t="shared" si="3"/>
        <v>240</v>
      </c>
      <c r="M51" s="120">
        <f t="shared" si="4"/>
        <v>240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240</v>
      </c>
      <c r="T51" s="240"/>
    </row>
    <row r="52" spans="1:20" x14ac:dyDescent="0.25">
      <c r="A52" s="1131"/>
      <c r="B52" s="399"/>
      <c r="C52" s="99" t="s">
        <v>225</v>
      </c>
      <c r="D52" s="99" t="s">
        <v>524</v>
      </c>
      <c r="E52" s="99"/>
      <c r="F52" s="99"/>
      <c r="G52" s="100"/>
      <c r="H52" s="509" t="s">
        <v>525</v>
      </c>
      <c r="I52" s="186"/>
      <c r="J52" s="124">
        <v>1</v>
      </c>
      <c r="K52" s="118">
        <v>1</v>
      </c>
      <c r="L52" s="118">
        <f t="shared" si="3"/>
        <v>0</v>
      </c>
      <c r="M52" s="125">
        <f t="shared" si="4"/>
        <v>0</v>
      </c>
      <c r="N52" s="186"/>
      <c r="O52" s="442"/>
      <c r="P52" s="118">
        <v>0</v>
      </c>
      <c r="Q52" s="118">
        <f t="shared" si="5"/>
        <v>0</v>
      </c>
      <c r="R52" s="125">
        <f t="shared" si="6"/>
        <v>0</v>
      </c>
      <c r="S52" s="372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94"/>
      <c r="G53" s="95">
        <v>60</v>
      </c>
      <c r="H53" s="506"/>
      <c r="I53" s="588"/>
      <c r="J53" s="116">
        <v>1</v>
      </c>
      <c r="K53" s="117">
        <v>1</v>
      </c>
      <c r="L53" s="117">
        <f t="shared" si="3"/>
        <v>60</v>
      </c>
      <c r="M53" s="120">
        <f t="shared" si="4"/>
        <v>60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94"/>
      <c r="G54" s="95">
        <v>205</v>
      </c>
      <c r="H54" s="506"/>
      <c r="I54" s="588"/>
      <c r="J54" s="116">
        <v>1</v>
      </c>
      <c r="K54" s="117">
        <v>1</v>
      </c>
      <c r="L54" s="117">
        <f t="shared" si="3"/>
        <v>205</v>
      </c>
      <c r="M54" s="120">
        <f t="shared" si="4"/>
        <v>205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205</v>
      </c>
      <c r="T54" s="240"/>
    </row>
    <row r="55" spans="1:20" x14ac:dyDescent="0.25">
      <c r="A55" s="1131"/>
      <c r="B55" s="479" t="s">
        <v>756</v>
      </c>
      <c r="C55" s="102" t="s">
        <v>520</v>
      </c>
      <c r="D55" s="102" t="s">
        <v>757</v>
      </c>
      <c r="E55" s="97" t="s">
        <v>11</v>
      </c>
      <c r="F55" s="102"/>
      <c r="G55" s="96">
        <v>60</v>
      </c>
      <c r="H55" s="516"/>
      <c r="I55" s="609"/>
      <c r="J55" s="65">
        <v>1</v>
      </c>
      <c r="K55" s="121">
        <v>1</v>
      </c>
      <c r="L55" s="121">
        <f t="shared" si="3"/>
        <v>60</v>
      </c>
      <c r="M55" s="122">
        <f t="shared" si="4"/>
        <v>60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1" cm="1">
        <f t="array" ref="S55">_xlfn.IFS(E55="Air",R55,E55="Sea",M55,E55="Air+Sea",M55+R55)</f>
        <v>60</v>
      </c>
      <c r="T55" s="240"/>
    </row>
    <row r="56" spans="1:20" ht="30" x14ac:dyDescent="0.25">
      <c r="A56" s="1131"/>
      <c r="B56" s="479"/>
      <c r="C56" s="102" t="s">
        <v>183</v>
      </c>
      <c r="D56" s="102" t="s">
        <v>527</v>
      </c>
      <c r="E56" s="97" t="s">
        <v>11</v>
      </c>
      <c r="F56" s="102"/>
      <c r="G56" s="96">
        <v>60</v>
      </c>
      <c r="H56" s="516"/>
      <c r="I56" s="609"/>
      <c r="J56" s="65">
        <v>1</v>
      </c>
      <c r="K56" s="121">
        <v>1</v>
      </c>
      <c r="L56" s="121">
        <f t="shared" si="3"/>
        <v>60</v>
      </c>
      <c r="M56" s="122">
        <f t="shared" si="4"/>
        <v>60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1" cm="1">
        <f t="array" ref="S56">_xlfn.IFS(E56="Air",R56,E56="Sea",M56,E56="Air+Sea",M56+R56)</f>
        <v>60</v>
      </c>
      <c r="T56" s="240"/>
    </row>
    <row r="57" spans="1:20" ht="30" x14ac:dyDescent="0.25">
      <c r="A57" s="1131"/>
      <c r="B57" s="479" t="s">
        <v>758</v>
      </c>
      <c r="C57" s="102" t="s">
        <v>520</v>
      </c>
      <c r="D57" s="102" t="s">
        <v>759</v>
      </c>
      <c r="E57" s="97" t="s">
        <v>11</v>
      </c>
      <c r="F57" s="102"/>
      <c r="G57" s="96">
        <v>60</v>
      </c>
      <c r="H57" s="516"/>
      <c r="I57" s="609"/>
      <c r="J57" s="65">
        <v>1</v>
      </c>
      <c r="K57" s="121">
        <v>1</v>
      </c>
      <c r="L57" s="121">
        <f t="shared" si="3"/>
        <v>60</v>
      </c>
      <c r="M57" s="122">
        <f t="shared" si="4"/>
        <v>60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1" cm="1">
        <f t="array" ref="S57">_xlfn.IFS(E57="Air",R57,E57="Sea",M57,E57="Air+Sea",M57+R57)</f>
        <v>60</v>
      </c>
      <c r="T57" s="240"/>
    </row>
    <row r="58" spans="1:20" x14ac:dyDescent="0.25">
      <c r="A58" s="1131"/>
      <c r="B58" s="399" t="s">
        <v>240</v>
      </c>
      <c r="C58" s="99" t="s">
        <v>241</v>
      </c>
      <c r="D58" s="99" t="s">
        <v>240</v>
      </c>
      <c r="E58" s="99"/>
      <c r="F58" s="99"/>
      <c r="G58" s="100"/>
      <c r="H58" s="509"/>
      <c r="I58" s="186"/>
      <c r="J58" s="124"/>
      <c r="K58" s="118">
        <v>1</v>
      </c>
      <c r="L58" s="118">
        <f t="shared" si="3"/>
        <v>0</v>
      </c>
      <c r="M58" s="208">
        <f t="shared" si="4"/>
        <v>0</v>
      </c>
      <c r="N58" s="186"/>
      <c r="O58" s="442"/>
      <c r="P58" s="118">
        <v>0</v>
      </c>
      <c r="Q58" s="118">
        <f t="shared" si="5"/>
        <v>0</v>
      </c>
      <c r="R58" s="125">
        <f t="shared" si="6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31"/>
      <c r="B59" s="716" t="s">
        <v>253</v>
      </c>
      <c r="C59" s="401" t="s">
        <v>183</v>
      </c>
      <c r="D59" s="401" t="s">
        <v>253</v>
      </c>
      <c r="E59" s="99"/>
      <c r="F59" s="401"/>
      <c r="G59" s="545"/>
      <c r="H59" s="509"/>
      <c r="I59" s="188"/>
      <c r="J59" s="124">
        <v>0.25</v>
      </c>
      <c r="K59" s="118">
        <v>1</v>
      </c>
      <c r="L59" s="118">
        <f t="shared" si="3"/>
        <v>0</v>
      </c>
      <c r="M59" s="125">
        <f t="shared" si="4"/>
        <v>0</v>
      </c>
      <c r="N59" s="188"/>
      <c r="O59" s="442"/>
      <c r="P59" s="118">
        <v>0</v>
      </c>
      <c r="Q59" s="118">
        <f t="shared" si="5"/>
        <v>0</v>
      </c>
      <c r="R59" s="125">
        <f t="shared" si="6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31"/>
      <c r="B60" s="1133" t="s">
        <v>258</v>
      </c>
      <c r="C60" s="94" t="s">
        <v>183</v>
      </c>
      <c r="D60" s="94" t="s">
        <v>397</v>
      </c>
      <c r="E60" s="92" t="s">
        <v>11</v>
      </c>
      <c r="F60" s="94"/>
      <c r="G60" s="95">
        <v>30</v>
      </c>
      <c r="H60" s="506"/>
      <c r="I60" s="588"/>
      <c r="J60" s="116">
        <v>1</v>
      </c>
      <c r="K60" s="117">
        <v>1</v>
      </c>
      <c r="L60" s="117">
        <f t="shared" si="3"/>
        <v>30</v>
      </c>
      <c r="M60" s="120">
        <f t="shared" si="4"/>
        <v>30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30</v>
      </c>
      <c r="T60" s="240"/>
    </row>
    <row r="61" spans="1:20" x14ac:dyDescent="0.25">
      <c r="A61" s="1131"/>
      <c r="B61" s="1133"/>
      <c r="C61" s="94" t="s">
        <v>183</v>
      </c>
      <c r="D61" s="94" t="s">
        <v>258</v>
      </c>
      <c r="E61" s="92" t="s">
        <v>11</v>
      </c>
      <c r="F61" s="94"/>
      <c r="G61" s="95">
        <v>90</v>
      </c>
      <c r="H61" s="506"/>
      <c r="I61" s="588"/>
      <c r="J61" s="116">
        <v>1</v>
      </c>
      <c r="K61" s="117">
        <v>1</v>
      </c>
      <c r="L61" s="117">
        <f t="shared" si="3"/>
        <v>90</v>
      </c>
      <c r="M61" s="120">
        <f t="shared" si="4"/>
        <v>90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90</v>
      </c>
      <c r="T61" s="240"/>
    </row>
    <row r="62" spans="1:20" ht="30" x14ac:dyDescent="0.25">
      <c r="A62" s="1131"/>
      <c r="B62" s="716" t="s">
        <v>398</v>
      </c>
      <c r="C62" s="401" t="s">
        <v>183</v>
      </c>
      <c r="D62" s="401" t="s">
        <v>260</v>
      </c>
      <c r="E62" s="99"/>
      <c r="F62" s="401"/>
      <c r="G62" s="545"/>
      <c r="H62" s="509"/>
      <c r="I62" s="188"/>
      <c r="J62" s="124">
        <v>0.25</v>
      </c>
      <c r="K62" s="118">
        <v>1</v>
      </c>
      <c r="L62" s="118">
        <f t="shared" si="3"/>
        <v>0</v>
      </c>
      <c r="M62" s="125">
        <f t="shared" si="4"/>
        <v>0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399</v>
      </c>
      <c r="C63" s="99" t="s">
        <v>400</v>
      </c>
      <c r="D63" s="99" t="s">
        <v>386</v>
      </c>
      <c r="E63" s="99"/>
      <c r="F63" s="99"/>
      <c r="G63" s="100"/>
      <c r="H63" s="509"/>
      <c r="I63" s="186"/>
      <c r="J63" s="124"/>
      <c r="K63" s="118">
        <v>1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399" t="s">
        <v>401</v>
      </c>
      <c r="C64" s="99" t="s">
        <v>183</v>
      </c>
      <c r="D64" s="99" t="s">
        <v>386</v>
      </c>
      <c r="E64" s="99"/>
      <c r="F64" s="99"/>
      <c r="G64" s="100"/>
      <c r="H64" s="509"/>
      <c r="I64" s="186"/>
      <c r="J64" s="124"/>
      <c r="K64" s="118">
        <v>1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399" t="s">
        <v>402</v>
      </c>
      <c r="C65" s="99" t="s">
        <v>153</v>
      </c>
      <c r="D65" s="99" t="s">
        <v>386</v>
      </c>
      <c r="E65" s="99"/>
      <c r="F65" s="99"/>
      <c r="G65" s="100"/>
      <c r="H65" s="509"/>
      <c r="I65" s="186"/>
      <c r="J65" s="124"/>
      <c r="K65" s="118">
        <v>1</v>
      </c>
      <c r="L65" s="118">
        <f t="shared" si="3"/>
        <v>0</v>
      </c>
      <c r="M65" s="208">
        <f t="shared" si="4"/>
        <v>0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x14ac:dyDescent="0.25">
      <c r="A66" s="1131"/>
      <c r="B66" s="399" t="s">
        <v>403</v>
      </c>
      <c r="C66" s="99" t="s">
        <v>266</v>
      </c>
      <c r="D66" s="99"/>
      <c r="E66" s="99"/>
      <c r="F66" s="99"/>
      <c r="G66" s="100"/>
      <c r="H66" s="509"/>
      <c r="I66" s="186"/>
      <c r="J66" s="124"/>
      <c r="K66" s="118">
        <v>1</v>
      </c>
      <c r="L66" s="118">
        <f t="shared" si="3"/>
        <v>0</v>
      </c>
      <c r="M66" s="208">
        <f t="shared" si="4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1133" t="s">
        <v>269</v>
      </c>
      <c r="C67" s="94" t="s">
        <v>404</v>
      </c>
      <c r="D67" s="94" t="s">
        <v>405</v>
      </c>
      <c r="E67" s="92" t="s">
        <v>11</v>
      </c>
      <c r="F67" s="94"/>
      <c r="G67" s="95">
        <v>30</v>
      </c>
      <c r="H67" s="506"/>
      <c r="I67" s="588"/>
      <c r="J67" s="116">
        <v>1</v>
      </c>
      <c r="K67" s="117">
        <v>1</v>
      </c>
      <c r="L67" s="117">
        <f t="shared" si="3"/>
        <v>30</v>
      </c>
      <c r="M67" s="120">
        <f t="shared" si="4"/>
        <v>30</v>
      </c>
      <c r="N67" s="188"/>
      <c r="O67" s="442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30</v>
      </c>
      <c r="T67" s="240"/>
    </row>
    <row r="68" spans="1:20" ht="30" x14ac:dyDescent="0.25">
      <c r="A68" s="1131"/>
      <c r="B68" s="1133"/>
      <c r="C68" s="94" t="s">
        <v>404</v>
      </c>
      <c r="D68" s="94" t="s">
        <v>269</v>
      </c>
      <c r="E68" s="92" t="s">
        <v>11</v>
      </c>
      <c r="F68" s="94"/>
      <c r="G68" s="95">
        <v>180</v>
      </c>
      <c r="H68" s="506" t="s">
        <v>739</v>
      </c>
      <c r="I68" s="588"/>
      <c r="J68" s="116">
        <v>1</v>
      </c>
      <c r="K68" s="117">
        <v>1</v>
      </c>
      <c r="L68" s="117">
        <f t="shared" si="3"/>
        <v>180</v>
      </c>
      <c r="M68" s="120">
        <f t="shared" si="4"/>
        <v>180</v>
      </c>
      <c r="N68" s="188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180</v>
      </c>
      <c r="T68" s="240"/>
    </row>
    <row r="69" spans="1:20" ht="30" x14ac:dyDescent="0.25">
      <c r="A69" s="1131"/>
      <c r="B69" s="479" t="s">
        <v>760</v>
      </c>
      <c r="C69" s="102" t="s">
        <v>183</v>
      </c>
      <c r="D69" s="102" t="s">
        <v>761</v>
      </c>
      <c r="E69" s="97" t="s">
        <v>11</v>
      </c>
      <c r="F69" s="102"/>
      <c r="G69" s="96">
        <v>360</v>
      </c>
      <c r="H69" s="516" t="s">
        <v>762</v>
      </c>
      <c r="I69" s="609"/>
      <c r="J69" s="65">
        <v>1</v>
      </c>
      <c r="K69" s="121">
        <v>1</v>
      </c>
      <c r="L69" s="121">
        <f t="shared" si="3"/>
        <v>360</v>
      </c>
      <c r="M69" s="122">
        <f t="shared" si="4"/>
        <v>360</v>
      </c>
      <c r="N69" s="188"/>
      <c r="O69" s="442"/>
      <c r="P69" s="118">
        <v>0</v>
      </c>
      <c r="Q69" s="118">
        <f t="shared" si="5"/>
        <v>0</v>
      </c>
      <c r="R69" s="125">
        <f t="shared" si="6"/>
        <v>0</v>
      </c>
      <c r="S69" s="371" cm="1">
        <f t="array" ref="S69">_xlfn.IFS(E69="Air",R69,E69="Sea",M69,E69="Air+Sea",M69+R69)</f>
        <v>360</v>
      </c>
      <c r="T69" s="240"/>
    </row>
    <row r="70" spans="1:20" x14ac:dyDescent="0.25">
      <c r="A70" s="1131"/>
      <c r="B70" s="399" t="s">
        <v>406</v>
      </c>
      <c r="C70" s="99" t="s">
        <v>407</v>
      </c>
      <c r="D70" s="99"/>
      <c r="E70" s="99"/>
      <c r="F70" s="99"/>
      <c r="G70" s="100"/>
      <c r="H70" s="509"/>
      <c r="I70" s="186"/>
      <c r="J70" s="124"/>
      <c r="K70" s="118">
        <v>1</v>
      </c>
      <c r="L70" s="118">
        <f t="shared" si="3"/>
        <v>0</v>
      </c>
      <c r="M70" s="208">
        <f t="shared" si="4"/>
        <v>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31"/>
      <c r="B71" s="472" t="s">
        <v>274</v>
      </c>
      <c r="C71" s="94" t="s">
        <v>266</v>
      </c>
      <c r="D71" s="94" t="s">
        <v>274</v>
      </c>
      <c r="E71" s="92" t="s">
        <v>11</v>
      </c>
      <c r="F71" s="94"/>
      <c r="G71" s="95">
        <v>60</v>
      </c>
      <c r="H71" s="506"/>
      <c r="I71" s="622"/>
      <c r="J71" s="116">
        <v>1</v>
      </c>
      <c r="K71" s="117">
        <v>1</v>
      </c>
      <c r="L71" s="117">
        <f t="shared" si="3"/>
        <v>60</v>
      </c>
      <c r="M71" s="120">
        <f t="shared" si="4"/>
        <v>60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0" cm="1">
        <f t="array" ref="S71">_xlfn.IFS(E71="Air",R71,E71="Sea",M71,E71="Air+Sea",M71+R71)</f>
        <v>60</v>
      </c>
      <c r="T71" s="240"/>
    </row>
    <row r="72" spans="1:20" x14ac:dyDescent="0.25">
      <c r="A72" s="1131"/>
      <c r="B72" s="472" t="s">
        <v>763</v>
      </c>
      <c r="C72" s="94" t="s">
        <v>266</v>
      </c>
      <c r="D72" s="94" t="s">
        <v>764</v>
      </c>
      <c r="E72" s="92" t="s">
        <v>11</v>
      </c>
      <c r="F72" s="94"/>
      <c r="G72" s="95">
        <v>60</v>
      </c>
      <c r="H72" s="506"/>
      <c r="I72" s="622"/>
      <c r="J72" s="116">
        <v>1</v>
      </c>
      <c r="K72" s="117">
        <v>1</v>
      </c>
      <c r="L72" s="117">
        <f t="shared" si="3"/>
        <v>60</v>
      </c>
      <c r="M72" s="120">
        <f t="shared" si="4"/>
        <v>60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0" cm="1">
        <f t="array" ref="S72">_xlfn.IFS(E72="Air",R72,E72="Sea",M72,E72="Air+Sea",M72+R72)</f>
        <v>60</v>
      </c>
      <c r="T72" s="240"/>
    </row>
    <row r="73" spans="1:20" ht="30" x14ac:dyDescent="0.25">
      <c r="A73" s="1131"/>
      <c r="B73" s="479" t="s">
        <v>637</v>
      </c>
      <c r="C73" s="102" t="s">
        <v>266</v>
      </c>
      <c r="D73" s="102" t="s">
        <v>534</v>
      </c>
      <c r="E73" s="97" t="s">
        <v>11</v>
      </c>
      <c r="F73" s="102"/>
      <c r="G73" s="96">
        <v>180</v>
      </c>
      <c r="H73" s="516"/>
      <c r="I73" s="623"/>
      <c r="J73" s="65">
        <v>1</v>
      </c>
      <c r="K73" s="121">
        <v>1</v>
      </c>
      <c r="L73" s="121">
        <f t="shared" si="3"/>
        <v>180</v>
      </c>
      <c r="M73" s="122">
        <f t="shared" si="4"/>
        <v>180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1" cm="1">
        <f t="array" ref="S73">_xlfn.IFS(E73="Air",R73,E73="Sea",M73,E73="Air+Sea",M73+R73)</f>
        <v>180</v>
      </c>
      <c r="T73" s="240"/>
    </row>
    <row r="74" spans="1:20" ht="60" x14ac:dyDescent="0.25">
      <c r="A74" s="1131"/>
      <c r="B74" s="479" t="s">
        <v>638</v>
      </c>
      <c r="C74" s="102" t="s">
        <v>266</v>
      </c>
      <c r="D74" s="102" t="s">
        <v>639</v>
      </c>
      <c r="E74" s="97" t="s">
        <v>11</v>
      </c>
      <c r="F74" s="102"/>
      <c r="G74" s="96">
        <v>180</v>
      </c>
      <c r="H74" s="516"/>
      <c r="I74" s="623"/>
      <c r="J74" s="65">
        <v>1</v>
      </c>
      <c r="K74" s="121">
        <v>1</v>
      </c>
      <c r="L74" s="121">
        <f t="shared" si="3"/>
        <v>180</v>
      </c>
      <c r="M74" s="122">
        <f t="shared" si="4"/>
        <v>180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1" cm="1">
        <f t="array" ref="S74">_xlfn.IFS(E74="Air",R74,E74="Sea",M74,E74="Air+Sea",M74+R74)</f>
        <v>180</v>
      </c>
      <c r="T74" s="240"/>
    </row>
    <row r="75" spans="1:20" x14ac:dyDescent="0.25">
      <c r="A75" s="1131"/>
      <c r="B75" s="399" t="s">
        <v>408</v>
      </c>
      <c r="C75" s="99" t="s">
        <v>153</v>
      </c>
      <c r="D75" s="99" t="s">
        <v>386</v>
      </c>
      <c r="E75" s="99"/>
      <c r="F75" s="99"/>
      <c r="G75" s="100"/>
      <c r="H75" s="509"/>
      <c r="I75" s="186"/>
      <c r="J75" s="124"/>
      <c r="K75" s="118">
        <v>1</v>
      </c>
      <c r="L75" s="118">
        <f t="shared" si="3"/>
        <v>0</v>
      </c>
      <c r="M75" s="208">
        <f t="shared" si="4"/>
        <v>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2" t="e" cm="1">
        <f t="array" ref="S75">_xlfn.IFS(E75="Air",R75,E75="Sea",M75,E75="Air+Sea",M75+R75)</f>
        <v>#N/A</v>
      </c>
      <c r="T75" s="240"/>
    </row>
    <row r="76" spans="1:20" ht="15.75" thickBot="1" x14ac:dyDescent="0.3">
      <c r="A76" s="1132"/>
      <c r="B76" s="399" t="s">
        <v>381</v>
      </c>
      <c r="C76" s="99"/>
      <c r="D76" s="99" t="s">
        <v>386</v>
      </c>
      <c r="E76" s="99"/>
      <c r="F76" s="99"/>
      <c r="G76" s="100"/>
      <c r="H76" s="509"/>
      <c r="I76" s="186"/>
      <c r="J76" s="124"/>
      <c r="K76" s="118">
        <v>1</v>
      </c>
      <c r="L76" s="118">
        <f t="shared" si="3"/>
        <v>0</v>
      </c>
      <c r="M76" s="208">
        <f t="shared" si="4"/>
        <v>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130" t="s">
        <v>409</v>
      </c>
      <c r="B77" s="399" t="s">
        <v>289</v>
      </c>
      <c r="C77" s="99" t="s">
        <v>410</v>
      </c>
      <c r="D77" s="99" t="s">
        <v>291</v>
      </c>
      <c r="E77" s="99"/>
      <c r="F77" s="99"/>
      <c r="G77" s="100"/>
      <c r="H77" s="509"/>
      <c r="I77" s="186"/>
      <c r="J77" s="124"/>
      <c r="K77" s="118">
        <v>1</v>
      </c>
      <c r="L77" s="118">
        <f t="shared" si="3"/>
        <v>0</v>
      </c>
      <c r="M77" s="208">
        <f t="shared" si="4"/>
        <v>0</v>
      </c>
      <c r="N77" s="186"/>
      <c r="O77" s="442"/>
      <c r="P77" s="118">
        <v>0</v>
      </c>
      <c r="Q77" s="118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x14ac:dyDescent="0.25">
      <c r="A78" s="1131"/>
      <c r="B78" s="1133" t="s">
        <v>411</v>
      </c>
      <c r="C78" s="94" t="s">
        <v>266</v>
      </c>
      <c r="D78" s="94" t="s">
        <v>412</v>
      </c>
      <c r="E78" s="92" t="s">
        <v>11</v>
      </c>
      <c r="F78" s="94"/>
      <c r="G78" s="95">
        <v>20</v>
      </c>
      <c r="H78" s="506"/>
      <c r="I78" s="588"/>
      <c r="J78" s="116">
        <v>1</v>
      </c>
      <c r="K78" s="117">
        <v>1</v>
      </c>
      <c r="L78" s="117">
        <f t="shared" ref="L78:L96" si="7">IF(C78="APLL BK",G78,G78*J78)</f>
        <v>20</v>
      </c>
      <c r="M78" s="120">
        <f t="shared" ref="M78:M96" si="8">IFERROR(IF(OR(E78="Sea",E78="Air+Sea"),IF(C78="APLL BK",G78*IF(I78="",1,I78),L78/K78*IF(I78="",1,I78)),0),0)</f>
        <v>20</v>
      </c>
      <c r="N78" s="188"/>
      <c r="O78" s="442"/>
      <c r="P78" s="118">
        <v>0</v>
      </c>
      <c r="Q78" s="118">
        <f t="shared" ref="Q78:Q96" si="9">IF(C78="APLL BK",G78,G78*O78)</f>
        <v>0</v>
      </c>
      <c r="R78" s="125">
        <f t="shared" ref="R78:R96" si="10">IFERROR(IF(OR(E78="Air",E78="Air+Sea"),IF(C78="APLL BK",G78*IF(N78="",1,N78),Q78/P78*IF(N78="",1,N78)),0),0)</f>
        <v>0</v>
      </c>
      <c r="S78" s="370" cm="1">
        <f t="array" ref="S78">_xlfn.IFS(E78="Air",R78,E78="Sea",M78,E78="Air+Sea",M78+R78)</f>
        <v>20</v>
      </c>
      <c r="T78" s="240"/>
    </row>
    <row r="79" spans="1:20" x14ac:dyDescent="0.25">
      <c r="A79" s="1131"/>
      <c r="B79" s="1133"/>
      <c r="C79" s="94" t="s">
        <v>266</v>
      </c>
      <c r="D79" s="94" t="s">
        <v>306</v>
      </c>
      <c r="E79" s="92" t="s">
        <v>11</v>
      </c>
      <c r="F79" s="94"/>
      <c r="G79" s="95">
        <v>140</v>
      </c>
      <c r="H79" s="506"/>
      <c r="I79" s="588"/>
      <c r="J79" s="116">
        <v>1</v>
      </c>
      <c r="K79" s="117">
        <v>1</v>
      </c>
      <c r="L79" s="117">
        <f t="shared" si="7"/>
        <v>140</v>
      </c>
      <c r="M79" s="120">
        <f t="shared" si="8"/>
        <v>140</v>
      </c>
      <c r="N79" s="188"/>
      <c r="O79" s="442"/>
      <c r="P79" s="118">
        <v>0</v>
      </c>
      <c r="Q79" s="118">
        <f t="shared" si="9"/>
        <v>0</v>
      </c>
      <c r="R79" s="125">
        <f t="shared" si="10"/>
        <v>0</v>
      </c>
      <c r="S79" s="370" cm="1">
        <f t="array" ref="S79">_xlfn.IFS(E79="Air",R79,E79="Sea",M79,E79="Air+Sea",M79+R79)</f>
        <v>140</v>
      </c>
      <c r="T79" s="240"/>
    </row>
    <row r="80" spans="1:20" ht="14.25" customHeight="1" thickBot="1" x14ac:dyDescent="0.3">
      <c r="A80" s="1132"/>
      <c r="B80" s="399" t="s">
        <v>381</v>
      </c>
      <c r="C80" s="99"/>
      <c r="D80" s="99"/>
      <c r="E80" s="99"/>
      <c r="F80" s="99"/>
      <c r="G80" s="100"/>
      <c r="H80" s="509"/>
      <c r="I80" s="186"/>
      <c r="J80" s="124"/>
      <c r="K80" s="118">
        <v>1</v>
      </c>
      <c r="L80" s="118">
        <f t="shared" si="7"/>
        <v>0</v>
      </c>
      <c r="M80" s="208">
        <f t="shared" si="8"/>
        <v>0</v>
      </c>
      <c r="N80" s="186"/>
      <c r="O80" s="442"/>
      <c r="P80" s="118">
        <v>0</v>
      </c>
      <c r="Q80" s="194">
        <f t="shared" si="9"/>
        <v>0</v>
      </c>
      <c r="R80" s="125">
        <f t="shared" si="10"/>
        <v>0</v>
      </c>
      <c r="S80" s="372" t="e" cm="1">
        <f t="array" ref="S80">_xlfn.IFS(E80="Air",R80,E80="Sea",M80,E80="Air+Sea",M80+R80)</f>
        <v>#N/A</v>
      </c>
      <c r="T80" s="240"/>
    </row>
    <row r="81" spans="1:20" ht="25.5" customHeight="1" x14ac:dyDescent="0.25">
      <c r="A81" s="1146" t="s">
        <v>413</v>
      </c>
      <c r="B81" s="716" t="s">
        <v>311</v>
      </c>
      <c r="C81" s="401" t="s">
        <v>311</v>
      </c>
      <c r="D81" s="401" t="s">
        <v>537</v>
      </c>
      <c r="E81" s="401"/>
      <c r="F81" s="401"/>
      <c r="G81" s="545"/>
      <c r="H81" s="509" t="s">
        <v>537</v>
      </c>
      <c r="I81" s="188"/>
      <c r="J81" s="124"/>
      <c r="K81" s="118">
        <v>1</v>
      </c>
      <c r="L81" s="118">
        <f t="shared" si="7"/>
        <v>0</v>
      </c>
      <c r="M81" s="125">
        <f t="shared" si="8"/>
        <v>0</v>
      </c>
      <c r="N81" s="188"/>
      <c r="O81" s="442"/>
      <c r="P81" s="118">
        <v>0</v>
      </c>
      <c r="Q81" s="194">
        <f t="shared" si="9"/>
        <v>0</v>
      </c>
      <c r="R81" s="125">
        <f t="shared" si="10"/>
        <v>0</v>
      </c>
      <c r="S81" s="372" t="e" cm="1">
        <f t="array" ref="S81">_xlfn.IFS(E81="Air",R81,E81="Sea",M81,E81="Air+Sea",M81+R81)</f>
        <v>#N/A</v>
      </c>
      <c r="T81" s="240"/>
    </row>
    <row r="82" spans="1:20" ht="25.5" customHeight="1" x14ac:dyDescent="0.25">
      <c r="A82" s="1147"/>
      <c r="B82" s="716"/>
      <c r="C82" s="401" t="s">
        <v>311</v>
      </c>
      <c r="D82" s="401" t="s">
        <v>538</v>
      </c>
      <c r="E82" s="401"/>
      <c r="F82" s="401"/>
      <c r="G82" s="545"/>
      <c r="H82" s="509"/>
      <c r="I82" s="188"/>
      <c r="J82" s="124"/>
      <c r="K82" s="118">
        <v>1</v>
      </c>
      <c r="L82" s="118">
        <f t="shared" si="7"/>
        <v>0</v>
      </c>
      <c r="M82" s="125">
        <f t="shared" si="8"/>
        <v>0</v>
      </c>
      <c r="N82" s="188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x14ac:dyDescent="0.25">
      <c r="A83" s="1147"/>
      <c r="B83" s="399" t="s">
        <v>381</v>
      </c>
      <c r="C83" s="99"/>
      <c r="D83" s="99"/>
      <c r="E83" s="99"/>
      <c r="F83" s="99"/>
      <c r="G83" s="100"/>
      <c r="H83" s="509"/>
      <c r="I83" s="186"/>
      <c r="J83" s="124"/>
      <c r="K83" s="118">
        <v>1</v>
      </c>
      <c r="L83" s="118">
        <f t="shared" si="7"/>
        <v>0</v>
      </c>
      <c r="M83" s="208">
        <f t="shared" si="8"/>
        <v>0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0" s="36" customFormat="1" x14ac:dyDescent="0.25">
      <c r="A84" s="1147"/>
      <c r="B84" s="405" t="s">
        <v>414</v>
      </c>
      <c r="C84" s="173" t="s">
        <v>317</v>
      </c>
      <c r="D84" s="173" t="s">
        <v>318</v>
      </c>
      <c r="E84" s="173" t="s">
        <v>11</v>
      </c>
      <c r="F84" s="173"/>
      <c r="G84" s="209">
        <v>870</v>
      </c>
      <c r="H84" s="523"/>
      <c r="I84" s="700"/>
      <c r="J84" s="138">
        <v>0.125</v>
      </c>
      <c r="K84" s="139">
        <v>1</v>
      </c>
      <c r="L84" s="139">
        <f t="shared" si="7"/>
        <v>108.75</v>
      </c>
      <c r="M84" s="210">
        <f t="shared" si="8"/>
        <v>108.75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3" cm="1">
        <f t="array" ref="S84">_xlfn.IFS(E84="Air",R84,E84="Sea",M84,E84="Air+Sea",M84+R84)</f>
        <v>108.75</v>
      </c>
      <c r="T84" s="240"/>
    </row>
    <row r="85" spans="1:20" x14ac:dyDescent="0.25">
      <c r="A85" s="1147"/>
      <c r="B85" s="107" t="s">
        <v>415</v>
      </c>
      <c r="C85" s="108" t="s">
        <v>404</v>
      </c>
      <c r="D85" s="108" t="s">
        <v>416</v>
      </c>
      <c r="E85" s="108" t="s">
        <v>11</v>
      </c>
      <c r="F85" s="108"/>
      <c r="G85" s="109">
        <v>240</v>
      </c>
      <c r="H85" s="523"/>
      <c r="I85" s="701"/>
      <c r="J85" s="138">
        <v>6</v>
      </c>
      <c r="K85" s="139">
        <v>1</v>
      </c>
      <c r="L85" s="139">
        <f t="shared" si="7"/>
        <v>1440</v>
      </c>
      <c r="M85" s="140">
        <f t="shared" si="8"/>
        <v>1440</v>
      </c>
      <c r="N85" s="190"/>
      <c r="O85" s="442"/>
      <c r="P85" s="118">
        <v>0</v>
      </c>
      <c r="Q85" s="194">
        <f t="shared" si="9"/>
        <v>0</v>
      </c>
      <c r="R85" s="125">
        <f t="shared" si="10"/>
        <v>0</v>
      </c>
      <c r="S85" s="373" cm="1">
        <f t="array" ref="S85">_xlfn.IFS(E85="Air",R85,E85="Sea",M85,E85="Air+Sea",M85+R85)</f>
        <v>1440</v>
      </c>
      <c r="T85" s="240"/>
    </row>
    <row r="86" spans="1:20" x14ac:dyDescent="0.25">
      <c r="A86" s="1147"/>
      <c r="B86" s="107" t="s">
        <v>417</v>
      </c>
      <c r="C86" s="108" t="s">
        <v>418</v>
      </c>
      <c r="D86" s="108" t="s">
        <v>419</v>
      </c>
      <c r="E86" s="108" t="s">
        <v>11</v>
      </c>
      <c r="F86" s="108"/>
      <c r="G86" s="109">
        <v>240</v>
      </c>
      <c r="H86" s="523"/>
      <c r="I86" s="701"/>
      <c r="J86" s="138">
        <v>4</v>
      </c>
      <c r="K86" s="139">
        <v>1</v>
      </c>
      <c r="L86" s="139">
        <f t="shared" si="7"/>
        <v>960</v>
      </c>
      <c r="M86" s="140">
        <f t="shared" si="8"/>
        <v>960</v>
      </c>
      <c r="N86" s="190"/>
      <c r="O86" s="442"/>
      <c r="P86" s="118">
        <v>0</v>
      </c>
      <c r="Q86" s="194">
        <f t="shared" si="9"/>
        <v>0</v>
      </c>
      <c r="R86" s="125">
        <f t="shared" si="10"/>
        <v>0</v>
      </c>
      <c r="S86" s="373" cm="1">
        <f t="array" ref="S86">_xlfn.IFS(E86="Air",R86,E86="Sea",M86,E86="Air+Sea",M86+R86)</f>
        <v>960</v>
      </c>
      <c r="T86" s="240"/>
    </row>
    <row r="87" spans="1:20" x14ac:dyDescent="0.25">
      <c r="A87" s="1147"/>
      <c r="B87" s="399" t="s">
        <v>420</v>
      </c>
      <c r="C87" s="99" t="s">
        <v>404</v>
      </c>
      <c r="D87" s="99"/>
      <c r="E87" s="99"/>
      <c r="F87" s="99"/>
      <c r="G87" s="100"/>
      <c r="H87" s="509"/>
      <c r="I87" s="186"/>
      <c r="J87" s="124"/>
      <c r="K87" s="118">
        <v>1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47"/>
      <c r="B88" s="399" t="s">
        <v>421</v>
      </c>
      <c r="C88" s="99" t="s">
        <v>404</v>
      </c>
      <c r="D88" s="99"/>
      <c r="E88" s="99"/>
      <c r="F88" s="99"/>
      <c r="G88" s="100"/>
      <c r="H88" s="509"/>
      <c r="I88" s="186"/>
      <c r="J88" s="124"/>
      <c r="K88" s="118">
        <v>1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47"/>
      <c r="B89" s="399" t="s">
        <v>422</v>
      </c>
      <c r="C89" s="99" t="s">
        <v>404</v>
      </c>
      <c r="D89" s="99"/>
      <c r="E89" s="99"/>
      <c r="F89" s="99"/>
      <c r="G89" s="100"/>
      <c r="H89" s="509"/>
      <c r="I89" s="186"/>
      <c r="J89" s="124"/>
      <c r="K89" s="118">
        <v>1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47"/>
      <c r="B90" s="399" t="s">
        <v>423</v>
      </c>
      <c r="C90" s="99" t="s">
        <v>424</v>
      </c>
      <c r="D90" s="99"/>
      <c r="E90" s="99"/>
      <c r="F90" s="99"/>
      <c r="G90" s="100"/>
      <c r="H90" s="509"/>
      <c r="I90" s="186"/>
      <c r="J90" s="124"/>
      <c r="K90" s="118">
        <v>1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47"/>
      <c r="B91" s="399" t="s">
        <v>425</v>
      </c>
      <c r="C91" s="99" t="s">
        <v>311</v>
      </c>
      <c r="D91" s="99"/>
      <c r="E91" s="99"/>
      <c r="F91" s="99"/>
      <c r="G91" s="100"/>
      <c r="H91" s="509"/>
      <c r="I91" s="186"/>
      <c r="J91" s="124"/>
      <c r="K91" s="118">
        <v>1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x14ac:dyDescent="0.25">
      <c r="A92" s="1147"/>
      <c r="B92" s="399" t="s">
        <v>426</v>
      </c>
      <c r="C92" s="99" t="s">
        <v>407</v>
      </c>
      <c r="D92" s="99"/>
      <c r="E92" s="99"/>
      <c r="F92" s="99"/>
      <c r="G92" s="100"/>
      <c r="H92" s="509"/>
      <c r="I92" s="186"/>
      <c r="J92" s="124"/>
      <c r="K92" s="118">
        <v>1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47"/>
      <c r="B93" s="399" t="s">
        <v>427</v>
      </c>
      <c r="C93" s="99" t="s">
        <v>428</v>
      </c>
      <c r="D93" s="99"/>
      <c r="E93" s="99"/>
      <c r="F93" s="99"/>
      <c r="G93" s="100"/>
      <c r="H93" s="509"/>
      <c r="I93" s="186"/>
      <c r="J93" s="124"/>
      <c r="K93" s="118">
        <v>1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x14ac:dyDescent="0.25">
      <c r="A94" s="1147"/>
      <c r="B94" s="399" t="s">
        <v>429</v>
      </c>
      <c r="C94" s="99" t="s">
        <v>407</v>
      </c>
      <c r="D94" s="99"/>
      <c r="E94" s="99"/>
      <c r="F94" s="99"/>
      <c r="G94" s="100"/>
      <c r="H94" s="509"/>
      <c r="I94" s="186"/>
      <c r="J94" s="124"/>
      <c r="K94" s="118">
        <v>1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s="36" customFormat="1" x14ac:dyDescent="0.25">
      <c r="A95" s="1147"/>
      <c r="B95" s="399" t="s">
        <v>430</v>
      </c>
      <c r="C95" s="99" t="s">
        <v>431</v>
      </c>
      <c r="D95" s="99"/>
      <c r="E95" s="99"/>
      <c r="F95" s="99"/>
      <c r="G95" s="100"/>
      <c r="H95" s="509"/>
      <c r="I95" s="186"/>
      <c r="J95" s="124"/>
      <c r="K95" s="118">
        <v>1</v>
      </c>
      <c r="L95" s="118">
        <f t="shared" si="7"/>
        <v>0</v>
      </c>
      <c r="M95" s="208">
        <f t="shared" si="8"/>
        <v>0</v>
      </c>
      <c r="N95" s="186"/>
      <c r="O95" s="442"/>
      <c r="P95" s="118">
        <v>0</v>
      </c>
      <c r="Q95" s="194">
        <f t="shared" si="9"/>
        <v>0</v>
      </c>
      <c r="R95" s="125">
        <f t="shared" si="10"/>
        <v>0</v>
      </c>
      <c r="S95" s="372" t="e" cm="1">
        <f t="array" ref="S95">_xlfn.IFS(E95="Air",R95,E95="Sea",M95,E95="Air+Sea",M95+R95)</f>
        <v>#N/A</v>
      </c>
      <c r="T95" s="240"/>
    </row>
    <row r="96" spans="1:20" ht="30.75" thickBot="1" x14ac:dyDescent="0.3">
      <c r="A96" s="1147"/>
      <c r="B96" s="179" t="s">
        <v>432</v>
      </c>
      <c r="C96" s="180" t="s">
        <v>433</v>
      </c>
      <c r="D96" s="180"/>
      <c r="E96" s="180" t="s">
        <v>11</v>
      </c>
      <c r="F96" s="180"/>
      <c r="G96" s="181">
        <v>500</v>
      </c>
      <c r="H96" s="527"/>
      <c r="I96" s="702"/>
      <c r="J96" s="182">
        <v>0.25</v>
      </c>
      <c r="K96" s="183">
        <v>1</v>
      </c>
      <c r="L96" s="183">
        <f t="shared" si="7"/>
        <v>125</v>
      </c>
      <c r="M96" s="184">
        <f t="shared" si="8"/>
        <v>125</v>
      </c>
      <c r="N96" s="696"/>
      <c r="O96" s="496"/>
      <c r="P96" s="200">
        <v>0</v>
      </c>
      <c r="Q96" s="339">
        <f t="shared" si="9"/>
        <v>0</v>
      </c>
      <c r="R96" s="201">
        <f t="shared" si="10"/>
        <v>0</v>
      </c>
      <c r="S96" s="374" cm="1">
        <f t="array" ref="S96">_xlfn.IFS(E96="Air",R96,E96="Sea",M96,E96="Air+Sea",M96+R96)</f>
        <v>125</v>
      </c>
      <c r="T96" s="240"/>
    </row>
    <row r="97" spans="1:21" ht="15.75" thickBot="1" x14ac:dyDescent="0.3">
      <c r="A97" s="310"/>
      <c r="I97" s="160"/>
      <c r="M97" s="172"/>
      <c r="N97" s="160"/>
      <c r="S97" s="205"/>
    </row>
    <row r="98" spans="1:21" ht="47.25" customHeight="1" x14ac:dyDescent="0.25">
      <c r="A98" s="310"/>
      <c r="I98" s="312"/>
      <c r="J98" s="66" t="s">
        <v>434</v>
      </c>
      <c r="K98" s="817">
        <f>IF([2]Booking_SGN!$B$2="SGN",INDEX([2]!volume,MATCH($I$11,[2]!customer,0),MATCH([2]Booking_SGN!$C$3,[2]!week,0)),0)</f>
        <v>0</v>
      </c>
      <c r="L98" s="243">
        <f>SUM(L13:L96)</f>
        <v>8848.75</v>
      </c>
      <c r="M98" s="244">
        <f>SUM(M13:M96)</f>
        <v>8833.75</v>
      </c>
      <c r="N98" s="160"/>
      <c r="O98" s="66" t="s">
        <v>434</v>
      </c>
      <c r="P98" s="243">
        <f>IF([2]Booking_SGN!$B$2="SGN",INDEX([2]!volume,MATCH($N$11,[2]!customer,0),MATCH([2]Booking_SGN!$C$3,[2]!week,0)),0)</f>
        <v>0</v>
      </c>
      <c r="Q98" s="243">
        <f>SUM(Q13:Q97)</f>
        <v>240</v>
      </c>
      <c r="R98" s="244">
        <f>SUM(R13:R96)</f>
        <v>0</v>
      </c>
      <c r="S98" s="245">
        <f t="shared" ref="S98:S99" si="11">R98+M98</f>
        <v>8833.75</v>
      </c>
      <c r="T98" s="246"/>
    </row>
    <row r="99" spans="1:21" ht="15.75" thickBot="1" x14ac:dyDescent="0.3">
      <c r="A99" s="310"/>
      <c r="I99" s="160"/>
      <c r="J99" s="67" t="s">
        <v>435</v>
      </c>
      <c r="K99" s="72"/>
      <c r="L99" s="72"/>
      <c r="M99" s="247">
        <f>M98*K98/40/3600</f>
        <v>0</v>
      </c>
      <c r="N99" s="161"/>
      <c r="O99" s="67" t="s">
        <v>435</v>
      </c>
      <c r="P99" s="72"/>
      <c r="Q99" s="72"/>
      <c r="R99" s="247">
        <f>R98*P98/40/3600</f>
        <v>0</v>
      </c>
      <c r="S99" s="248">
        <f t="shared" si="11"/>
        <v>0</v>
      </c>
      <c r="T99" s="249"/>
    </row>
    <row r="100" spans="1:21" ht="15.75" thickBot="1" x14ac:dyDescent="0.3">
      <c r="A100" s="310"/>
      <c r="I100" s="162"/>
      <c r="J100" s="145"/>
      <c r="K100" s="72"/>
      <c r="L100" s="72"/>
      <c r="M100" s="165"/>
      <c r="N100" s="162"/>
      <c r="O100" s="145"/>
      <c r="P100" s="72"/>
      <c r="Q100" s="72"/>
      <c r="R100" s="72"/>
      <c r="S100" s="166"/>
    </row>
    <row r="101" spans="1:21" ht="18.75" customHeight="1" x14ac:dyDescent="0.25">
      <c r="A101" s="483"/>
      <c r="B101" s="484"/>
      <c r="C101" s="484"/>
      <c r="D101" s="484"/>
      <c r="E101" s="484"/>
      <c r="F101" s="484"/>
      <c r="H101" s="484"/>
      <c r="I101" s="485"/>
      <c r="K101" s="867"/>
      <c r="L101" s="867"/>
      <c r="M101" s="168"/>
      <c r="N101" s="486"/>
      <c r="O101" s="232"/>
      <c r="P101" s="881"/>
      <c r="Q101" s="169"/>
      <c r="R101" s="169"/>
      <c r="S101" s="170"/>
      <c r="T101" s="240"/>
      <c r="U101" s="484"/>
    </row>
    <row r="102" spans="1:21" ht="18.75" customHeight="1" thickBot="1" x14ac:dyDescent="0.3">
      <c r="A102" s="487"/>
      <c r="B102" s="484"/>
      <c r="C102" s="484"/>
      <c r="D102" s="484"/>
      <c r="E102" s="484"/>
      <c r="F102" s="484"/>
      <c r="H102" s="484"/>
      <c r="I102" s="485"/>
      <c r="K102" s="867"/>
      <c r="L102" s="867"/>
      <c r="M102" s="168"/>
      <c r="N102" s="485"/>
      <c r="O102" s="231"/>
      <c r="P102" s="867"/>
      <c r="Q102" s="168"/>
      <c r="R102" s="168"/>
      <c r="S102" s="171"/>
      <c r="T102" s="240"/>
      <c r="U102" s="484"/>
    </row>
    <row r="103" spans="1:21" ht="36.75" customHeight="1" x14ac:dyDescent="0.25">
      <c r="A103" s="310"/>
      <c r="I103" s="160"/>
      <c r="J103" s="66" t="s">
        <v>486</v>
      </c>
      <c r="K103" s="243">
        <f>IF([2]Booking_SGN!$B$2="SGN",INDEX([2]!volume,MATCH($I$11,[2]!customer,0),MATCH([2]Booking_SGN!$C$3,[2]!week,0)),0)</f>
        <v>0</v>
      </c>
      <c r="L103" s="243">
        <f>SUM(L101:L102)</f>
        <v>0</v>
      </c>
      <c r="M103" s="243">
        <f>SUM(M101:M102)</f>
        <v>0</v>
      </c>
      <c r="N103" s="160"/>
      <c r="O103" s="66" t="s">
        <v>486</v>
      </c>
      <c r="P103" s="882">
        <f>IF([2]Booking_SGN!$B$2="SGN",INDEX([2]!volume,MATCH($N$11,[2]!customer,0),MATCH([2]Booking_SGN!$C$3,[2]!week,0)),0)</f>
        <v>0</v>
      </c>
      <c r="Q103" s="882">
        <f>SUM(Q101:Q102)</f>
        <v>0</v>
      </c>
      <c r="R103" s="883">
        <f>SUM(R101:R102)</f>
        <v>0</v>
      </c>
      <c r="S103" s="884">
        <f t="shared" ref="S103:S108" si="12">R103+M103</f>
        <v>0</v>
      </c>
      <c r="T103" s="246"/>
    </row>
    <row r="104" spans="1:21" ht="15.75" thickBot="1" x14ac:dyDescent="0.3">
      <c r="B104" s="311"/>
      <c r="I104" s="160"/>
      <c r="J104" s="67" t="s">
        <v>435</v>
      </c>
      <c r="K104" s="72"/>
      <c r="L104" s="72"/>
      <c r="M104" s="256">
        <f>M103*K103/40/3600</f>
        <v>0</v>
      </c>
      <c r="N104" s="160"/>
      <c r="O104" s="67" t="s">
        <v>435</v>
      </c>
      <c r="P104" s="885"/>
      <c r="Q104" s="885"/>
      <c r="R104" s="886">
        <f>R103*P103/40/3600</f>
        <v>0</v>
      </c>
      <c r="S104" s="887">
        <f t="shared" si="12"/>
        <v>0</v>
      </c>
      <c r="T104" s="255"/>
    </row>
    <row r="105" spans="1:21" x14ac:dyDescent="0.25">
      <c r="B105" s="311"/>
      <c r="I105" s="160"/>
      <c r="J105" s="69"/>
      <c r="N105" s="160"/>
      <c r="O105" s="69"/>
      <c r="R105" s="172"/>
      <c r="S105" s="172"/>
    </row>
    <row r="106" spans="1:21" ht="15.75" thickBot="1" x14ac:dyDescent="0.3">
      <c r="B106" s="311"/>
      <c r="I106" s="160"/>
      <c r="J106" s="69"/>
      <c r="N106" s="160"/>
      <c r="O106" s="69"/>
      <c r="R106" s="172"/>
      <c r="S106" s="172"/>
    </row>
    <row r="107" spans="1:21" ht="29.1" customHeight="1" x14ac:dyDescent="0.25">
      <c r="B107" s="311"/>
      <c r="I107" s="160"/>
      <c r="J107" s="66" t="s">
        <v>487</v>
      </c>
      <c r="K107" s="243">
        <f>IF([2]Booking_SGN!$B$2="SGN",INDEX([2]!volume,MATCH($I$11,[2]!customer,0),MATCH([2]Booking_SGN!$C$3,[2]!week,0)),0)</f>
        <v>0</v>
      </c>
      <c r="L107" s="243">
        <f>L103+L98</f>
        <v>8848.75</v>
      </c>
      <c r="M107" s="243">
        <f>M103+M98</f>
        <v>8833.75</v>
      </c>
      <c r="N107" s="160"/>
      <c r="O107" s="66" t="s">
        <v>487</v>
      </c>
      <c r="P107" s="243">
        <f>IF([2]Booking_SGN!$B$2="SGN",INDEX([2]!volume,MATCH($N$11,[2]!customer,0),MATCH([2]Booking_SGN!$C$3,[2]!week,0)),0)</f>
        <v>0</v>
      </c>
      <c r="Q107" s="243">
        <f>Q103+Q98</f>
        <v>240</v>
      </c>
      <c r="R107" s="244">
        <f>R103+R98</f>
        <v>0</v>
      </c>
      <c r="S107" s="884">
        <f t="shared" si="12"/>
        <v>8833.75</v>
      </c>
      <c r="T107" s="257"/>
    </row>
    <row r="108" spans="1:21" ht="45.95" customHeight="1" thickBot="1" x14ac:dyDescent="0.3">
      <c r="B108" s="311"/>
      <c r="I108" s="160"/>
      <c r="J108" s="67" t="s">
        <v>488</v>
      </c>
      <c r="K108" s="72"/>
      <c r="L108" s="72"/>
      <c r="M108" s="256">
        <f>M104+M99</f>
        <v>0</v>
      </c>
      <c r="N108" s="160"/>
      <c r="O108" s="67" t="s">
        <v>488</v>
      </c>
      <c r="P108" s="72"/>
      <c r="Q108" s="72"/>
      <c r="R108" s="254">
        <f>R104+R99</f>
        <v>0</v>
      </c>
      <c r="S108" s="887">
        <f t="shared" si="12"/>
        <v>0</v>
      </c>
      <c r="T108" s="255"/>
    </row>
    <row r="109" spans="1:21" ht="15.75" thickBot="1" x14ac:dyDescent="0.3">
      <c r="I109" s="160"/>
      <c r="J109" s="69"/>
      <c r="N109" s="160"/>
      <c r="O109" s="69"/>
      <c r="R109" s="172"/>
      <c r="S109" s="172"/>
    </row>
    <row r="110" spans="1:21" x14ac:dyDescent="0.25">
      <c r="I110" s="160"/>
      <c r="J110" s="70" t="s">
        <v>489</v>
      </c>
      <c r="K110" s="872"/>
      <c r="L110" s="873"/>
      <c r="M110" s="873"/>
      <c r="N110" s="160"/>
      <c r="O110" s="70" t="s">
        <v>489</v>
      </c>
      <c r="P110" s="872"/>
      <c r="Q110" s="873"/>
      <c r="R110" s="888"/>
      <c r="S110" s="172"/>
    </row>
    <row r="111" spans="1:21" ht="30.75" thickBot="1" x14ac:dyDescent="0.3">
      <c r="I111" s="160"/>
      <c r="J111" s="71" t="s">
        <v>490</v>
      </c>
      <c r="K111" s="874"/>
      <c r="L111" s="875"/>
      <c r="M111" s="875"/>
      <c r="N111" s="160"/>
      <c r="O111" s="71" t="s">
        <v>490</v>
      </c>
      <c r="P111" s="874"/>
      <c r="Q111" s="875"/>
      <c r="R111" s="889"/>
      <c r="S111" s="165"/>
    </row>
    <row r="112" spans="1:21" ht="15.75" thickBot="1" x14ac:dyDescent="0.3">
      <c r="B112" s="128"/>
      <c r="C112" s="128"/>
      <c r="D112" s="128"/>
      <c r="I112" s="162"/>
      <c r="J112" s="145"/>
      <c r="K112" s="72"/>
      <c r="L112" s="72"/>
      <c r="M112" s="72"/>
      <c r="N112" s="162"/>
      <c r="O112" s="145"/>
      <c r="P112" s="72"/>
      <c r="Q112" s="72"/>
      <c r="R112" s="165"/>
      <c r="S112" s="890"/>
    </row>
  </sheetData>
  <sheetProtection algorithmName="SHA-512" hashValue="7p5+HQf8snC5jGnx02rGrAtD0dDWQJRDbTOstYoiShzjxr1lW9utLlKNRfZ3AdHE7JLhMB/JUIfhBBm3FUUu4Q==" saltValue="9xtYlTR8spYjD5GSSmwpfg==" spinCount="100000" sheet="1" objects="1" scenarios="1" insertRows="0" sort="0" autoFilter="0"/>
  <autoFilter ref="A12:W96" xr:uid="{CFC5C12C-3BB1-4629-B438-8C906F537E62}"/>
  <mergeCells count="17">
    <mergeCell ref="A10:S10"/>
    <mergeCell ref="I11:M11"/>
    <mergeCell ref="N11:R11"/>
    <mergeCell ref="B20:B21"/>
    <mergeCell ref="B27:B28"/>
    <mergeCell ref="A13:A18"/>
    <mergeCell ref="A81:A96"/>
    <mergeCell ref="A77:A80"/>
    <mergeCell ref="B78:B79"/>
    <mergeCell ref="B38:B39"/>
    <mergeCell ref="B41:B42"/>
    <mergeCell ref="B45:B46"/>
    <mergeCell ref="B60:B61"/>
    <mergeCell ref="B67:B68"/>
    <mergeCell ref="A19:A46"/>
    <mergeCell ref="A47:A76"/>
    <mergeCell ref="B34:B35"/>
  </mergeCells>
  <conditionalFormatting sqref="I13:I35 I38:I42 I45:I62">
    <cfRule type="notContainsBlanks" dxfId="7" priority="11">
      <formula>LEN(TRIM(I13))&gt;0</formula>
    </cfRule>
  </conditionalFormatting>
  <conditionalFormatting sqref="N13:N102 I66:I102">
    <cfRule type="notContainsBlanks" dxfId="6" priority="1">
      <formula>LEN(TRIM(I13))&gt;0</formula>
    </cfRule>
  </conditionalFormatting>
  <dataValidations count="4">
    <dataValidation type="list" allowBlank="1" showInputMessage="1" showErrorMessage="1" sqref="C109 C113:C1048576 C11 C102:C103" xr:uid="{43BFE04E-FE92-4D6C-806F-E62BA7D641E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05:C108 B5:B8" xr:uid="{85FFED99-9B86-47F3-8E7F-A96F0B88BC5A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05:F109 E11:E1048576 D5:E8" xr:uid="{2AC3F08D-C453-44DF-8CFC-88166B24B0C8}">
      <formula1>"Air,Sea,Air+Sea"</formula1>
    </dataValidation>
    <dataValidation type="list" allowBlank="1" showInputMessage="1" showErrorMessage="1" sqref="C12:C23 C27:C101" xr:uid="{735F01A5-4C7C-4423-BE1C-277732711661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937E-1302-4050-95A5-0F62EC30FFE7}">
  <sheetPr codeName="Sheet29">
    <tabColor rgb="FF92D050"/>
  </sheetPr>
  <dimension ref="A1:U111"/>
  <sheetViews>
    <sheetView showGridLines="0" topLeftCell="A53" zoomScale="55" zoomScaleNormal="55" workbookViewId="0">
      <selection activeCell="K13" sqref="K13:K95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13.710937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" style="195" customWidth="1"/>
    <col min="10" max="10" width="23.140625" style="151" customWidth="1"/>
    <col min="11" max="11" width="23.140625" style="153" customWidth="1"/>
    <col min="12" max="12" width="15.140625" style="153" customWidth="1"/>
    <col min="13" max="13" width="20.42578125" style="153" customWidth="1"/>
    <col min="14" max="14" width="11.42578125" style="195" customWidth="1"/>
    <col min="15" max="15" width="11.42578125" style="151" customWidth="1"/>
    <col min="16" max="18" width="11.42578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51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33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XBLAIN - Sea</v>
      </c>
      <c r="J11" s="1067"/>
      <c r="K11" s="1067"/>
      <c r="L11" s="1067"/>
      <c r="M11" s="1068"/>
      <c r="N11" s="1066" t="str">
        <f>_xlfn.CONCAT($A$10," ","-"," ","Air")</f>
        <v>XBLAIN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769" t="s">
        <v>115</v>
      </c>
      <c r="C13" s="770" t="s">
        <v>311</v>
      </c>
      <c r="D13" s="770" t="s">
        <v>117</v>
      </c>
      <c r="E13" s="770"/>
      <c r="F13" s="770"/>
      <c r="G13" s="771"/>
      <c r="H13" s="772"/>
      <c r="I13" s="619"/>
      <c r="J13" s="534"/>
      <c r="K13" s="202">
        <v>0.5</v>
      </c>
      <c r="L13" s="202">
        <f t="shared" ref="L13" si="0">IF(C13="APLL BK",G13,G13*J13)</f>
        <v>0</v>
      </c>
      <c r="M13" s="20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390" t="s">
        <v>370</v>
      </c>
      <c r="C14" s="92" t="s">
        <v>153</v>
      </c>
      <c r="D14" s="92" t="s">
        <v>726</v>
      </c>
      <c r="E14" s="92" t="s">
        <v>11</v>
      </c>
      <c r="F14" s="92"/>
      <c r="G14" s="93">
        <v>60</v>
      </c>
      <c r="H14" s="506"/>
      <c r="I14" s="622"/>
      <c r="J14" s="116">
        <v>0.5</v>
      </c>
      <c r="K14" s="117">
        <v>0.5</v>
      </c>
      <c r="L14" s="117">
        <f t="shared" ref="L14:L77" si="3">IF(C14="APLL BK",G14,G14*J14)</f>
        <v>60</v>
      </c>
      <c r="M14" s="120">
        <f t="shared" ref="M14:M77" si="4">IFERROR(IF(OR(E14="Sea",E14="Air+Sea"),IF(C14="APLL BK",G14*IF(I14="",1,I14),L14/K14*IF(I14="",1,I14)),0),0)</f>
        <v>60</v>
      </c>
      <c r="N14" s="186"/>
      <c r="O14" s="442"/>
      <c r="P14" s="118">
        <v>0</v>
      </c>
      <c r="Q14" s="118">
        <f t="shared" ref="Q14:Q77" si="5">IF(C14="APLL BK",G14,G14*O14)</f>
        <v>60</v>
      </c>
      <c r="R14" s="125">
        <f t="shared" ref="R14:R77" si="6">IFERROR(IF(OR(E14="Air",E14="Air+Sea"),IF(C14="APLL BK",G14*IF(N14="",1,N14),Q14/P14*IF(N14="",1,N14)),0),0)</f>
        <v>0</v>
      </c>
      <c r="S14" s="370" cm="1">
        <f t="array" ref="S14">_xlfn.IFS(E14="Air",R14,E14="Sea",M14,E14="Air+Sea",M14+R14)</f>
        <v>60</v>
      </c>
      <c r="T14" s="240"/>
    </row>
    <row r="15" spans="1:21" x14ac:dyDescent="0.25">
      <c r="A15" s="1131"/>
      <c r="B15" s="390" t="s">
        <v>126</v>
      </c>
      <c r="C15" s="92" t="s">
        <v>153</v>
      </c>
      <c r="D15" s="92" t="s">
        <v>127</v>
      </c>
      <c r="E15" s="92" t="s">
        <v>11</v>
      </c>
      <c r="F15" s="92"/>
      <c r="G15" s="93">
        <v>120</v>
      </c>
      <c r="H15" s="506"/>
      <c r="I15" s="622"/>
      <c r="J15" s="116">
        <v>0.5</v>
      </c>
      <c r="K15" s="117">
        <v>0.5</v>
      </c>
      <c r="L15" s="117">
        <f t="shared" si="3"/>
        <v>120</v>
      </c>
      <c r="M15" s="120">
        <f t="shared" si="4"/>
        <v>120</v>
      </c>
      <c r="N15" s="186"/>
      <c r="O15" s="442"/>
      <c r="P15" s="118">
        <v>0</v>
      </c>
      <c r="Q15" s="118">
        <f t="shared" si="5"/>
        <v>120</v>
      </c>
      <c r="R15" s="125">
        <f t="shared" si="6"/>
        <v>0</v>
      </c>
      <c r="S15" s="370" cm="1">
        <f t="array" ref="S15">_xlfn.IFS(E15="Air",R15,E15="Sea",M15,E15="Air+Sea",M15+R15)</f>
        <v>120</v>
      </c>
      <c r="T15" s="240"/>
    </row>
    <row r="16" spans="1:21" x14ac:dyDescent="0.25">
      <c r="A16" s="1131"/>
      <c r="B16" s="399"/>
      <c r="C16" s="99" t="s">
        <v>153</v>
      </c>
      <c r="D16" s="99" t="s">
        <v>373</v>
      </c>
      <c r="E16" s="99"/>
      <c r="F16" s="99"/>
      <c r="G16" s="100"/>
      <c r="H16" s="509"/>
      <c r="I16" s="186"/>
      <c r="J16" s="124"/>
      <c r="K16" s="118">
        <v>0.5</v>
      </c>
      <c r="L16" s="118">
        <f t="shared" si="3"/>
        <v>0</v>
      </c>
      <c r="M16" s="125">
        <f t="shared" si="4"/>
        <v>0</v>
      </c>
      <c r="N16" s="186"/>
      <c r="O16" s="442"/>
      <c r="P16" s="118">
        <v>0</v>
      </c>
      <c r="Q16" s="118">
        <f t="shared" si="5"/>
        <v>0</v>
      </c>
      <c r="R16" s="125">
        <f t="shared" si="6"/>
        <v>0</v>
      </c>
      <c r="S16" s="372" t="e" cm="1">
        <f t="array" ref="S16">_xlfn.IFS(E16="Air",R16,E16="Sea",M16,E16="Air+Sea",M16+R16)</f>
        <v>#N/A</v>
      </c>
      <c r="T16" s="240"/>
    </row>
    <row r="17" spans="1:20" x14ac:dyDescent="0.25">
      <c r="A17" s="1131"/>
      <c r="B17" s="399"/>
      <c r="C17" s="99" t="s">
        <v>311</v>
      </c>
      <c r="D17" s="99" t="s">
        <v>374</v>
      </c>
      <c r="E17" s="99"/>
      <c r="F17" s="99"/>
      <c r="G17" s="100"/>
      <c r="H17" s="509"/>
      <c r="I17" s="186"/>
      <c r="J17" s="124"/>
      <c r="K17" s="118">
        <v>0.5</v>
      </c>
      <c r="L17" s="118">
        <f t="shared" si="3"/>
        <v>0</v>
      </c>
      <c r="M17" s="125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ht="15.75" thickBot="1" x14ac:dyDescent="0.3">
      <c r="A18" s="1132"/>
      <c r="B18" s="399"/>
      <c r="C18" s="99" t="s">
        <v>311</v>
      </c>
      <c r="D18" s="99" t="s">
        <v>375</v>
      </c>
      <c r="E18" s="99"/>
      <c r="F18" s="99"/>
      <c r="G18" s="100"/>
      <c r="H18" s="509"/>
      <c r="I18" s="186"/>
      <c r="J18" s="124"/>
      <c r="K18" s="118">
        <v>0.5</v>
      </c>
      <c r="L18" s="118">
        <f t="shared" si="3"/>
        <v>0</v>
      </c>
      <c r="M18" s="125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30" t="s">
        <v>382</v>
      </c>
      <c r="B19" s="390" t="s">
        <v>158</v>
      </c>
      <c r="C19" s="92" t="s">
        <v>407</v>
      </c>
      <c r="D19" s="92" t="s">
        <v>699</v>
      </c>
      <c r="E19" s="92" t="s">
        <v>11</v>
      </c>
      <c r="F19" s="92"/>
      <c r="G19" s="93">
        <v>540</v>
      </c>
      <c r="H19" s="506"/>
      <c r="I19" s="624"/>
      <c r="J19" s="116">
        <v>0.5</v>
      </c>
      <c r="K19" s="117">
        <v>0.5</v>
      </c>
      <c r="L19" s="117">
        <f t="shared" si="3"/>
        <v>270</v>
      </c>
      <c r="M19" s="120">
        <f t="shared" si="4"/>
        <v>540</v>
      </c>
      <c r="N19" s="187"/>
      <c r="O19" s="442"/>
      <c r="P19" s="118">
        <v>0</v>
      </c>
      <c r="Q19" s="118">
        <f t="shared" si="5"/>
        <v>0</v>
      </c>
      <c r="R19" s="125">
        <f t="shared" si="6"/>
        <v>0</v>
      </c>
      <c r="S19" s="370" cm="1">
        <f t="array" ref="S19">_xlfn.IFS(E19="Air",R19,E19="Sea",M19,E19="Air+Sea",M19+R19)</f>
        <v>540</v>
      </c>
      <c r="T19" s="240"/>
    </row>
    <row r="20" spans="1:20" x14ac:dyDescent="0.25">
      <c r="A20" s="1131"/>
      <c r="B20" s="1072" t="s">
        <v>144</v>
      </c>
      <c r="C20" s="97" t="s">
        <v>377</v>
      </c>
      <c r="D20" s="97" t="s">
        <v>702</v>
      </c>
      <c r="E20" s="97" t="s">
        <v>11</v>
      </c>
      <c r="F20" s="97"/>
      <c r="G20" s="98">
        <v>80</v>
      </c>
      <c r="H20" s="516"/>
      <c r="I20" s="623"/>
      <c r="J20" s="65">
        <v>0.5</v>
      </c>
      <c r="K20" s="121">
        <v>0.5</v>
      </c>
      <c r="L20" s="121">
        <f t="shared" si="3"/>
        <v>40</v>
      </c>
      <c r="M20" s="122">
        <f t="shared" si="4"/>
        <v>80</v>
      </c>
      <c r="N20" s="186"/>
      <c r="O20" s="442"/>
      <c r="P20" s="118">
        <v>0</v>
      </c>
      <c r="Q20" s="118">
        <f t="shared" si="5"/>
        <v>0</v>
      </c>
      <c r="R20" s="125">
        <f t="shared" si="6"/>
        <v>0</v>
      </c>
      <c r="S20" s="371" cm="1">
        <f t="array" ref="S20">_xlfn.IFS(E20="Air",R20,E20="Sea",M20,E20="Air+Sea",M20+R20)</f>
        <v>80</v>
      </c>
      <c r="T20" s="240"/>
    </row>
    <row r="21" spans="1:20" x14ac:dyDescent="0.25">
      <c r="A21" s="1131"/>
      <c r="B21" s="1072"/>
      <c r="C21" s="92" t="s">
        <v>407</v>
      </c>
      <c r="D21" s="92" t="s">
        <v>146</v>
      </c>
      <c r="E21" s="92" t="s">
        <v>11</v>
      </c>
      <c r="F21" s="92"/>
      <c r="G21" s="93">
        <v>360</v>
      </c>
      <c r="H21" s="520" t="s">
        <v>703</v>
      </c>
      <c r="I21" s="622"/>
      <c r="J21" s="116">
        <v>0.5</v>
      </c>
      <c r="K21" s="117">
        <v>0.5</v>
      </c>
      <c r="L21" s="117">
        <f t="shared" si="3"/>
        <v>180</v>
      </c>
      <c r="M21" s="120">
        <f t="shared" si="4"/>
        <v>360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360</v>
      </c>
      <c r="T21" s="240"/>
    </row>
    <row r="22" spans="1:20" ht="14.25" customHeight="1" x14ac:dyDescent="0.25">
      <c r="A22" s="1131"/>
      <c r="B22" s="472" t="s">
        <v>557</v>
      </c>
      <c r="C22" s="94" t="s">
        <v>387</v>
      </c>
      <c r="D22" s="94" t="s">
        <v>176</v>
      </c>
      <c r="E22" s="92" t="s">
        <v>11</v>
      </c>
      <c r="F22" s="94"/>
      <c r="G22" s="95">
        <v>360</v>
      </c>
      <c r="H22" s="506"/>
      <c r="I22" s="588"/>
      <c r="J22" s="116">
        <v>0.5</v>
      </c>
      <c r="K22" s="117">
        <v>0.5</v>
      </c>
      <c r="L22" s="117">
        <f t="shared" si="3"/>
        <v>180</v>
      </c>
      <c r="M22" s="120">
        <f t="shared" si="4"/>
        <v>360</v>
      </c>
      <c r="N22" s="188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360</v>
      </c>
      <c r="T22" s="240"/>
    </row>
    <row r="23" spans="1:20" ht="14.25" customHeight="1" x14ac:dyDescent="0.25">
      <c r="A23" s="1131"/>
      <c r="B23" s="472" t="s">
        <v>134</v>
      </c>
      <c r="C23" s="94" t="s">
        <v>135</v>
      </c>
      <c r="D23" s="94" t="s">
        <v>704</v>
      </c>
      <c r="E23" s="92" t="s">
        <v>11</v>
      </c>
      <c r="F23" s="94"/>
      <c r="G23" s="95">
        <v>450</v>
      </c>
      <c r="H23" s="506"/>
      <c r="I23" s="588"/>
      <c r="J23" s="116">
        <v>0.5</v>
      </c>
      <c r="K23" s="117">
        <v>0.5</v>
      </c>
      <c r="L23" s="117">
        <f t="shared" si="3"/>
        <v>225</v>
      </c>
      <c r="M23" s="120">
        <f t="shared" si="4"/>
        <v>450</v>
      </c>
      <c r="N23" s="188"/>
      <c r="O23" s="442"/>
      <c r="P23" s="118">
        <v>0</v>
      </c>
      <c r="Q23" s="118">
        <f t="shared" si="5"/>
        <v>0</v>
      </c>
      <c r="R23" s="125">
        <f t="shared" si="6"/>
        <v>0</v>
      </c>
      <c r="S23" s="370" cm="1">
        <f t="array" ref="S23">_xlfn.IFS(E23="Air",R23,E23="Sea",M23,E23="Air+Sea",M23+R23)</f>
        <v>450</v>
      </c>
      <c r="T23" s="240"/>
    </row>
    <row r="24" spans="1:20" ht="14.25" customHeight="1" x14ac:dyDescent="0.25">
      <c r="A24" s="1131"/>
      <c r="B24" s="716"/>
      <c r="C24" s="401"/>
      <c r="D24" s="401"/>
      <c r="E24" s="99"/>
      <c r="F24" s="401"/>
      <c r="G24" s="545"/>
      <c r="H24" s="509"/>
      <c r="I24" s="188"/>
      <c r="J24" s="124"/>
      <c r="K24" s="118">
        <v>0.5</v>
      </c>
      <c r="L24" s="118">
        <f t="shared" si="3"/>
        <v>0</v>
      </c>
      <c r="M24" s="125">
        <f t="shared" si="4"/>
        <v>0</v>
      </c>
      <c r="N24" s="188"/>
      <c r="O24" s="442"/>
      <c r="P24" s="118">
        <v>0</v>
      </c>
      <c r="Q24" s="118">
        <f t="shared" si="5"/>
        <v>0</v>
      </c>
      <c r="R24" s="125">
        <f t="shared" si="6"/>
        <v>0</v>
      </c>
      <c r="S24" s="372" t="e" cm="1">
        <f t="array" ref="S24">_xlfn.IFS(E24="Air",R24,E24="Sea",M24,E24="Air+Sea",M24+R24)</f>
        <v>#N/A</v>
      </c>
      <c r="T24" s="240"/>
    </row>
    <row r="25" spans="1:20" ht="14.25" customHeight="1" x14ac:dyDescent="0.25">
      <c r="A25" s="1131"/>
      <c r="B25" s="716"/>
      <c r="C25" s="401"/>
      <c r="D25" s="401"/>
      <c r="E25" s="99"/>
      <c r="F25" s="401"/>
      <c r="G25" s="545"/>
      <c r="H25" s="509"/>
      <c r="I25" s="188"/>
      <c r="J25" s="124"/>
      <c r="K25" s="118">
        <v>0.5</v>
      </c>
      <c r="L25" s="118">
        <f t="shared" si="3"/>
        <v>0</v>
      </c>
      <c r="M25" s="125">
        <f t="shared" si="4"/>
        <v>0</v>
      </c>
      <c r="N25" s="188"/>
      <c r="O25" s="442"/>
      <c r="P25" s="118">
        <v>0</v>
      </c>
      <c r="Q25" s="118">
        <f t="shared" si="5"/>
        <v>0</v>
      </c>
      <c r="R25" s="125">
        <f t="shared" si="6"/>
        <v>0</v>
      </c>
      <c r="S25" s="372" t="e" cm="1">
        <f t="array" ref="S25">_xlfn.IFS(E25="Air",R25,E25="Sea",M25,E25="Air+Sea",M25+R25)</f>
        <v>#N/A</v>
      </c>
      <c r="T25" s="240"/>
    </row>
    <row r="26" spans="1:20" ht="14.25" customHeight="1" x14ac:dyDescent="0.25">
      <c r="A26" s="1131"/>
      <c r="B26" s="716"/>
      <c r="C26" s="401"/>
      <c r="D26" s="401"/>
      <c r="E26" s="99"/>
      <c r="F26" s="401"/>
      <c r="G26" s="545"/>
      <c r="H26" s="509"/>
      <c r="I26" s="188"/>
      <c r="J26" s="124"/>
      <c r="K26" s="118">
        <v>0.5</v>
      </c>
      <c r="L26" s="118">
        <f t="shared" si="3"/>
        <v>0</v>
      </c>
      <c r="M26" s="125">
        <f t="shared" si="4"/>
        <v>0</v>
      </c>
      <c r="N26" s="188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ht="30" x14ac:dyDescent="0.25">
      <c r="A27" s="1131"/>
      <c r="B27" s="1133" t="s">
        <v>498</v>
      </c>
      <c r="C27" s="94" t="s">
        <v>183</v>
      </c>
      <c r="D27" s="94" t="s">
        <v>705</v>
      </c>
      <c r="E27" s="92" t="s">
        <v>11</v>
      </c>
      <c r="F27" s="94"/>
      <c r="G27" s="95">
        <v>80</v>
      </c>
      <c r="H27" s="506"/>
      <c r="I27" s="588"/>
      <c r="J27" s="116">
        <v>0.5</v>
      </c>
      <c r="K27" s="117">
        <v>0.5</v>
      </c>
      <c r="L27" s="117">
        <f t="shared" si="3"/>
        <v>40</v>
      </c>
      <c r="M27" s="120">
        <f t="shared" si="4"/>
        <v>80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80</v>
      </c>
      <c r="T27" s="240"/>
    </row>
    <row r="28" spans="1:20" x14ac:dyDescent="0.25">
      <c r="A28" s="1131"/>
      <c r="B28" s="1133"/>
      <c r="C28" s="94" t="s">
        <v>387</v>
      </c>
      <c r="D28" s="94" t="s">
        <v>205</v>
      </c>
      <c r="E28" s="92" t="s">
        <v>11</v>
      </c>
      <c r="F28" s="94"/>
      <c r="G28" s="95">
        <v>300</v>
      </c>
      <c r="H28" s="506"/>
      <c r="I28" s="588"/>
      <c r="J28" s="116">
        <v>0.5</v>
      </c>
      <c r="K28" s="117">
        <v>0.5</v>
      </c>
      <c r="L28" s="117">
        <f t="shared" si="3"/>
        <v>150</v>
      </c>
      <c r="M28" s="120">
        <f t="shared" si="4"/>
        <v>300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0" cm="1">
        <f t="array" ref="S28">_xlfn.IFS(E28="Air",R28,E28="Sea",M28,E28="Air+Sea",M28+R28)</f>
        <v>300</v>
      </c>
      <c r="T28" s="240"/>
    </row>
    <row r="29" spans="1:20" ht="26.25" customHeight="1" x14ac:dyDescent="0.25">
      <c r="A29" s="1131"/>
      <c r="B29" s="472" t="s">
        <v>706</v>
      </c>
      <c r="C29" s="94" t="s">
        <v>183</v>
      </c>
      <c r="D29" s="94" t="s">
        <v>707</v>
      </c>
      <c r="E29" s="92" t="s">
        <v>11</v>
      </c>
      <c r="F29" s="94"/>
      <c r="G29" s="95">
        <v>70</v>
      </c>
      <c r="H29" s="506"/>
      <c r="I29" s="588"/>
      <c r="J29" s="116">
        <v>0.5</v>
      </c>
      <c r="K29" s="117">
        <v>0.5</v>
      </c>
      <c r="L29" s="117">
        <f t="shared" si="3"/>
        <v>35</v>
      </c>
      <c r="M29" s="120">
        <f t="shared" si="4"/>
        <v>70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70</v>
      </c>
      <c r="T29" s="240"/>
    </row>
    <row r="30" spans="1:20" ht="18" customHeight="1" x14ac:dyDescent="0.25">
      <c r="A30" s="1131"/>
      <c r="B30" s="716" t="s">
        <v>126</v>
      </c>
      <c r="C30" s="401" t="s">
        <v>311</v>
      </c>
      <c r="D30" s="401" t="s">
        <v>127</v>
      </c>
      <c r="E30" s="99"/>
      <c r="F30" s="401"/>
      <c r="G30" s="545"/>
      <c r="H30" s="509" t="s">
        <v>499</v>
      </c>
      <c r="I30" s="188"/>
      <c r="J30" s="124"/>
      <c r="K30" s="118">
        <v>0.5</v>
      </c>
      <c r="L30" s="118">
        <f t="shared" si="3"/>
        <v>0</v>
      </c>
      <c r="M30" s="125">
        <f t="shared" si="4"/>
        <v>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2" t="e" cm="1">
        <f t="array" ref="S30">_xlfn.IFS(E30="Air",R30,E30="Sea",M30,E30="Air+Sea",M30+R30)</f>
        <v>#N/A</v>
      </c>
      <c r="T30" s="240"/>
    </row>
    <row r="31" spans="1:20" ht="20.25" customHeight="1" x14ac:dyDescent="0.25">
      <c r="A31" s="1131"/>
      <c r="B31" s="399" t="s">
        <v>500</v>
      </c>
      <c r="C31" s="99" t="s">
        <v>153</v>
      </c>
      <c r="D31" s="99" t="s">
        <v>501</v>
      </c>
      <c r="E31" s="99"/>
      <c r="F31" s="99"/>
      <c r="G31" s="100"/>
      <c r="H31" s="509"/>
      <c r="I31" s="186"/>
      <c r="J31" s="124"/>
      <c r="K31" s="118">
        <v>0.5</v>
      </c>
      <c r="L31" s="118">
        <f t="shared" si="3"/>
        <v>0</v>
      </c>
      <c r="M31" s="125">
        <f t="shared" si="4"/>
        <v>0</v>
      </c>
      <c r="N31" s="186"/>
      <c r="O31" s="442"/>
      <c r="P31" s="118">
        <v>0</v>
      </c>
      <c r="Q31" s="118">
        <f t="shared" si="5"/>
        <v>0</v>
      </c>
      <c r="R31" s="125">
        <f t="shared" si="6"/>
        <v>0</v>
      </c>
      <c r="S31" s="372" t="e" cm="1">
        <f t="array" ref="S31">_xlfn.IFS(E31="Air",R31,E31="Sea",M31,E31="Air+Sea",M31+R31)</f>
        <v>#N/A</v>
      </c>
      <c r="T31" s="240"/>
    </row>
    <row r="32" spans="1:20" ht="20.25" customHeight="1" x14ac:dyDescent="0.25">
      <c r="A32" s="1131"/>
      <c r="B32" s="408" t="s">
        <v>558</v>
      </c>
      <c r="C32" s="104" t="s">
        <v>387</v>
      </c>
      <c r="D32" s="104" t="s">
        <v>503</v>
      </c>
      <c r="E32" s="104"/>
      <c r="F32" s="104"/>
      <c r="G32" s="211"/>
      <c r="H32" s="519"/>
      <c r="I32" s="191"/>
      <c r="J32" s="135">
        <v>0.25</v>
      </c>
      <c r="K32" s="136">
        <v>0.5</v>
      </c>
      <c r="L32" s="136">
        <f t="shared" si="3"/>
        <v>0</v>
      </c>
      <c r="M32" s="446">
        <f t="shared" si="4"/>
        <v>0</v>
      </c>
      <c r="N32" s="186"/>
      <c r="O32" s="442"/>
      <c r="P32" s="118">
        <v>0</v>
      </c>
      <c r="Q32" s="118">
        <f t="shared" si="5"/>
        <v>0</v>
      </c>
      <c r="R32" s="125">
        <f t="shared" si="6"/>
        <v>0</v>
      </c>
      <c r="S32" s="372" t="e" cm="1">
        <f t="array" ref="S32">_xlfn.IFS(E32="Air",R32,E32="Sea",M32,E32="Air+Sea",M32+R32)</f>
        <v>#N/A</v>
      </c>
      <c r="T32" s="240"/>
    </row>
    <row r="33" spans="1:20" x14ac:dyDescent="0.25">
      <c r="A33" s="1131"/>
      <c r="B33" s="716" t="s">
        <v>383</v>
      </c>
      <c r="C33" s="99" t="s">
        <v>183</v>
      </c>
      <c r="D33" s="401" t="s">
        <v>167</v>
      </c>
      <c r="E33" s="99"/>
      <c r="F33" s="401"/>
      <c r="G33" s="545"/>
      <c r="H33" s="509" t="s">
        <v>504</v>
      </c>
      <c r="I33" s="189"/>
      <c r="J33" s="124"/>
      <c r="K33" s="118">
        <v>0.5</v>
      </c>
      <c r="L33" s="118">
        <f t="shared" si="3"/>
        <v>0</v>
      </c>
      <c r="M33" s="125">
        <f t="shared" si="4"/>
        <v>0</v>
      </c>
      <c r="N33" s="189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131"/>
      <c r="B34" s="1073" t="s">
        <v>152</v>
      </c>
      <c r="C34" s="99" t="s">
        <v>153</v>
      </c>
      <c r="D34" s="99" t="s">
        <v>380</v>
      </c>
      <c r="E34" s="99"/>
      <c r="F34" s="99"/>
      <c r="G34" s="100"/>
      <c r="H34" s="296"/>
      <c r="I34" s="186"/>
      <c r="J34" s="124"/>
      <c r="K34" s="118">
        <v>0.5</v>
      </c>
      <c r="L34" s="118">
        <f t="shared" si="3"/>
        <v>0</v>
      </c>
      <c r="M34" s="125">
        <f t="shared" si="4"/>
        <v>0</v>
      </c>
      <c r="N34" s="186"/>
      <c r="O34" s="442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131"/>
      <c r="B35" s="1073"/>
      <c r="C35" s="99" t="s">
        <v>153</v>
      </c>
      <c r="D35" s="99" t="s">
        <v>154</v>
      </c>
      <c r="E35" s="99"/>
      <c r="F35" s="99"/>
      <c r="G35" s="100"/>
      <c r="H35" s="296"/>
      <c r="I35" s="186"/>
      <c r="J35" s="124"/>
      <c r="K35" s="118">
        <v>0.5</v>
      </c>
      <c r="L35" s="118">
        <f t="shared" si="3"/>
        <v>0</v>
      </c>
      <c r="M35" s="125">
        <f t="shared" si="4"/>
        <v>0</v>
      </c>
      <c r="N35" s="186"/>
      <c r="O35" s="442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399" t="s">
        <v>381</v>
      </c>
      <c r="C36" s="99"/>
      <c r="D36" s="99"/>
      <c r="E36" s="99"/>
      <c r="F36" s="99"/>
      <c r="G36" s="100"/>
      <c r="H36" s="509"/>
      <c r="I36" s="186"/>
      <c r="J36" s="101"/>
      <c r="K36" s="742">
        <v>0.5</v>
      </c>
      <c r="L36" s="118">
        <f t="shared" si="3"/>
        <v>0</v>
      </c>
      <c r="M36" s="208">
        <f t="shared" si="4"/>
        <v>0</v>
      </c>
      <c r="N36" s="186"/>
      <c r="O36" s="101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x14ac:dyDescent="0.25">
      <c r="A37" s="1131"/>
      <c r="B37" s="399" t="s">
        <v>384</v>
      </c>
      <c r="C37" s="99" t="s">
        <v>385</v>
      </c>
      <c r="D37" s="99" t="s">
        <v>386</v>
      </c>
      <c r="E37" s="99"/>
      <c r="F37" s="99"/>
      <c r="G37" s="100"/>
      <c r="H37" s="509"/>
      <c r="I37" s="186"/>
      <c r="J37" s="124"/>
      <c r="K37" s="118">
        <v>0.5</v>
      </c>
      <c r="L37" s="118">
        <f t="shared" si="3"/>
        <v>0</v>
      </c>
      <c r="M37" s="208">
        <f t="shared" si="4"/>
        <v>0</v>
      </c>
      <c r="N37" s="186"/>
      <c r="O37" s="442"/>
      <c r="P37" s="118">
        <v>0</v>
      </c>
      <c r="Q37" s="118">
        <f t="shared" si="5"/>
        <v>0</v>
      </c>
      <c r="R37" s="125">
        <f t="shared" si="6"/>
        <v>0</v>
      </c>
      <c r="S37" s="372" t="e" cm="1">
        <f t="array" ref="S37">_xlfn.IFS(E37="Air",R37,E37="Sea",M37,E37="Air+Sea",M37+R37)</f>
        <v>#N/A</v>
      </c>
      <c r="T37" s="240"/>
    </row>
    <row r="38" spans="1:20" ht="25.5" customHeight="1" x14ac:dyDescent="0.25">
      <c r="A38" s="1131"/>
      <c r="B38" s="1148" t="s">
        <v>208</v>
      </c>
      <c r="C38" s="401" t="s">
        <v>407</v>
      </c>
      <c r="D38" s="99" t="s">
        <v>392</v>
      </c>
      <c r="E38" s="99"/>
      <c r="F38" s="99"/>
      <c r="G38" s="100"/>
      <c r="H38" s="509" t="s">
        <v>559</v>
      </c>
      <c r="I38" s="188"/>
      <c r="J38" s="124"/>
      <c r="K38" s="118">
        <v>0.5</v>
      </c>
      <c r="L38" s="118">
        <f t="shared" si="3"/>
        <v>0</v>
      </c>
      <c r="M38" s="125">
        <f t="shared" si="4"/>
        <v>0</v>
      </c>
      <c r="N38" s="188"/>
      <c r="O38" s="442"/>
      <c r="P38" s="118">
        <v>0</v>
      </c>
      <c r="Q38" s="118">
        <f t="shared" si="5"/>
        <v>0</v>
      </c>
      <c r="R38" s="125">
        <f t="shared" si="6"/>
        <v>0</v>
      </c>
      <c r="S38" s="372" t="e" cm="1">
        <f t="array" ref="S38">_xlfn.IFS(E38="Air",R38,E38="Sea",M38,E38="Air+Sea",M38+R38)</f>
        <v>#N/A</v>
      </c>
      <c r="T38" s="240"/>
    </row>
    <row r="39" spans="1:20" x14ac:dyDescent="0.25">
      <c r="A39" s="1131"/>
      <c r="B39" s="1148"/>
      <c r="C39" s="401" t="s">
        <v>407</v>
      </c>
      <c r="D39" s="99" t="s">
        <v>211</v>
      </c>
      <c r="E39" s="99"/>
      <c r="F39" s="99"/>
      <c r="G39" s="100"/>
      <c r="H39" s="509"/>
      <c r="I39" s="188"/>
      <c r="J39" s="124"/>
      <c r="K39" s="118">
        <v>0.5</v>
      </c>
      <c r="L39" s="118">
        <f t="shared" si="3"/>
        <v>0</v>
      </c>
      <c r="M39" s="125">
        <f t="shared" si="4"/>
        <v>0</v>
      </c>
      <c r="N39" s="188"/>
      <c r="O39" s="442"/>
      <c r="P39" s="118">
        <v>0</v>
      </c>
      <c r="Q39" s="118">
        <f t="shared" si="5"/>
        <v>0</v>
      </c>
      <c r="R39" s="125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472" t="s">
        <v>505</v>
      </c>
      <c r="C40" s="94" t="s">
        <v>183</v>
      </c>
      <c r="D40" s="94" t="s">
        <v>195</v>
      </c>
      <c r="E40" s="92" t="s">
        <v>11</v>
      </c>
      <c r="F40" s="94"/>
      <c r="G40" s="95">
        <v>210</v>
      </c>
      <c r="H40" s="506"/>
      <c r="I40" s="588"/>
      <c r="J40" s="116">
        <v>0.5</v>
      </c>
      <c r="K40" s="117">
        <v>0.5</v>
      </c>
      <c r="L40" s="117">
        <f t="shared" si="3"/>
        <v>105</v>
      </c>
      <c r="M40" s="120">
        <f t="shared" si="4"/>
        <v>210</v>
      </c>
      <c r="N40" s="188"/>
      <c r="O40" s="442"/>
      <c r="P40" s="118">
        <v>0</v>
      </c>
      <c r="Q40" s="118">
        <f t="shared" si="5"/>
        <v>0</v>
      </c>
      <c r="R40" s="125">
        <f t="shared" si="6"/>
        <v>0</v>
      </c>
      <c r="S40" s="370" cm="1">
        <f t="array" ref="S40">_xlfn.IFS(E40="Air",R40,E40="Sea",M40,E40="Air+Sea",M40+R40)</f>
        <v>210</v>
      </c>
      <c r="T40" s="240"/>
    </row>
    <row r="41" spans="1:20" x14ac:dyDescent="0.25">
      <c r="A41" s="1131"/>
      <c r="B41" s="1133" t="s">
        <v>190</v>
      </c>
      <c r="C41" s="94" t="s">
        <v>153</v>
      </c>
      <c r="D41" s="92" t="s">
        <v>388</v>
      </c>
      <c r="E41" s="92" t="s">
        <v>11</v>
      </c>
      <c r="F41" s="94"/>
      <c r="G41" s="95">
        <v>20</v>
      </c>
      <c r="H41" s="506"/>
      <c r="I41" s="625">
        <v>0.5</v>
      </c>
      <c r="J41" s="116"/>
      <c r="K41" s="117">
        <v>0.5</v>
      </c>
      <c r="L41" s="117">
        <f t="shared" si="3"/>
        <v>20</v>
      </c>
      <c r="M41" s="120">
        <f t="shared" si="4"/>
        <v>10</v>
      </c>
      <c r="N41" s="188"/>
      <c r="O41" s="442"/>
      <c r="P41" s="118">
        <v>0</v>
      </c>
      <c r="Q41" s="118">
        <f t="shared" si="5"/>
        <v>20</v>
      </c>
      <c r="R41" s="125">
        <f t="shared" si="6"/>
        <v>0</v>
      </c>
      <c r="S41" s="370" cm="1">
        <f t="array" ref="S41">_xlfn.IFS(E41="Air",R41,E41="Sea",M41,E41="Air+Sea",M41+R41)</f>
        <v>10</v>
      </c>
      <c r="T41" s="240"/>
    </row>
    <row r="42" spans="1:20" x14ac:dyDescent="0.25">
      <c r="A42" s="1131"/>
      <c r="B42" s="1133"/>
      <c r="C42" s="94" t="s">
        <v>153</v>
      </c>
      <c r="D42" s="94" t="s">
        <v>191</v>
      </c>
      <c r="E42" s="92" t="s">
        <v>11</v>
      </c>
      <c r="F42" s="94"/>
      <c r="G42" s="95">
        <v>40</v>
      </c>
      <c r="H42" s="506" t="s">
        <v>506</v>
      </c>
      <c r="I42" s="625">
        <v>0.5</v>
      </c>
      <c r="J42" s="116">
        <v>0.5</v>
      </c>
      <c r="K42" s="117">
        <v>0.5</v>
      </c>
      <c r="L42" s="117">
        <f t="shared" si="3"/>
        <v>40</v>
      </c>
      <c r="M42" s="120">
        <f t="shared" si="4"/>
        <v>20</v>
      </c>
      <c r="N42" s="188"/>
      <c r="O42" s="442"/>
      <c r="P42" s="118">
        <v>0</v>
      </c>
      <c r="Q42" s="118">
        <f t="shared" si="5"/>
        <v>40</v>
      </c>
      <c r="R42" s="125">
        <f t="shared" si="6"/>
        <v>0</v>
      </c>
      <c r="S42" s="370" cm="1">
        <f t="array" ref="S42">_xlfn.IFS(E42="Air",R42,E42="Sea",M42,E42="Air+Sea",M42+R42)</f>
        <v>20</v>
      </c>
      <c r="T42" s="240"/>
    </row>
    <row r="43" spans="1:20" x14ac:dyDescent="0.25">
      <c r="A43" s="1131"/>
      <c r="B43" s="399" t="s">
        <v>389</v>
      </c>
      <c r="C43" s="99" t="s">
        <v>390</v>
      </c>
      <c r="D43" s="99" t="s">
        <v>386</v>
      </c>
      <c r="E43" s="99"/>
      <c r="F43" s="99"/>
      <c r="G43" s="100"/>
      <c r="H43" s="509"/>
      <c r="I43" s="186"/>
      <c r="J43" s="124"/>
      <c r="K43" s="118">
        <v>0.5</v>
      </c>
      <c r="L43" s="118">
        <f t="shared" si="3"/>
        <v>0</v>
      </c>
      <c r="M43" s="208">
        <f t="shared" si="4"/>
        <v>0</v>
      </c>
      <c r="N43" s="186"/>
      <c r="O43" s="442"/>
      <c r="P43" s="118">
        <v>0</v>
      </c>
      <c r="Q43" s="118">
        <f t="shared" si="5"/>
        <v>0</v>
      </c>
      <c r="R43" s="125">
        <f t="shared" si="6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399" t="s">
        <v>381</v>
      </c>
      <c r="C44" s="99"/>
      <c r="D44" s="99"/>
      <c r="E44" s="99"/>
      <c r="F44" s="99"/>
      <c r="G44" s="100"/>
      <c r="H44" s="509"/>
      <c r="I44" s="186"/>
      <c r="J44" s="124"/>
      <c r="K44" s="118">
        <v>0.5</v>
      </c>
      <c r="L44" s="118">
        <f t="shared" si="3"/>
        <v>0</v>
      </c>
      <c r="M44" s="208">
        <f t="shared" si="4"/>
        <v>0</v>
      </c>
      <c r="N44" s="186"/>
      <c r="O44" s="442"/>
      <c r="P44" s="118">
        <v>0</v>
      </c>
      <c r="Q44" s="118">
        <f t="shared" si="5"/>
        <v>0</v>
      </c>
      <c r="R44" s="125">
        <f t="shared" si="6"/>
        <v>0</v>
      </c>
      <c r="S44" s="372" t="e" cm="1">
        <f t="array" ref="S44">_xlfn.IFS(E44="Air",R44,E44="Sea",M44,E44="Air+Sea",M44+R44)</f>
        <v>#N/A</v>
      </c>
      <c r="T44" s="240"/>
    </row>
    <row r="45" spans="1:20" x14ac:dyDescent="0.25">
      <c r="A45" s="1131"/>
      <c r="B45" s="1133" t="s">
        <v>216</v>
      </c>
      <c r="C45" s="94" t="s">
        <v>183</v>
      </c>
      <c r="D45" s="94" t="s">
        <v>394</v>
      </c>
      <c r="E45" s="92" t="s">
        <v>11</v>
      </c>
      <c r="F45" s="94"/>
      <c r="G45" s="95">
        <v>25</v>
      </c>
      <c r="H45" s="506"/>
      <c r="I45" s="588"/>
      <c r="J45" s="116">
        <v>0.5</v>
      </c>
      <c r="K45" s="117">
        <v>0.5</v>
      </c>
      <c r="L45" s="117">
        <f t="shared" si="3"/>
        <v>12.5</v>
      </c>
      <c r="M45" s="120">
        <f t="shared" si="4"/>
        <v>25</v>
      </c>
      <c r="N45" s="188"/>
      <c r="O45" s="442"/>
      <c r="P45" s="118">
        <v>0</v>
      </c>
      <c r="Q45" s="118">
        <f t="shared" si="5"/>
        <v>0</v>
      </c>
      <c r="R45" s="125">
        <f t="shared" si="6"/>
        <v>0</v>
      </c>
      <c r="S45" s="370" cm="1">
        <f t="array" ref="S45">_xlfn.IFS(E45="Air",R45,E45="Sea",M45,E45="Air+Sea",M45+R45)</f>
        <v>25</v>
      </c>
      <c r="T45" s="240"/>
    </row>
    <row r="46" spans="1:20" ht="60" x14ac:dyDescent="0.25">
      <c r="A46" s="1131"/>
      <c r="B46" s="1133"/>
      <c r="C46" s="94" t="s">
        <v>183</v>
      </c>
      <c r="D46" s="94" t="s">
        <v>217</v>
      </c>
      <c r="E46" s="92" t="s">
        <v>11</v>
      </c>
      <c r="F46" s="94"/>
      <c r="G46" s="95">
        <v>375</v>
      </c>
      <c r="H46" s="506" t="s">
        <v>507</v>
      </c>
      <c r="I46" s="588"/>
      <c r="J46" s="116">
        <v>0.5</v>
      </c>
      <c r="K46" s="117">
        <v>0.5</v>
      </c>
      <c r="L46" s="117">
        <f t="shared" si="3"/>
        <v>187.5</v>
      </c>
      <c r="M46" s="120">
        <f t="shared" si="4"/>
        <v>375</v>
      </c>
      <c r="N46" s="188"/>
      <c r="O46" s="442"/>
      <c r="P46" s="118">
        <v>0</v>
      </c>
      <c r="Q46" s="118">
        <f t="shared" si="5"/>
        <v>0</v>
      </c>
      <c r="R46" s="125">
        <f t="shared" si="6"/>
        <v>0</v>
      </c>
      <c r="S46" s="370" cm="1">
        <f t="array" ref="S46">_xlfn.IFS(E46="Air",R46,E46="Sea",M46,E46="Air+Sea",M46+R46)</f>
        <v>375</v>
      </c>
      <c r="T46" s="240"/>
    </row>
    <row r="47" spans="1:20" ht="30.75" thickBot="1" x14ac:dyDescent="0.3">
      <c r="A47" s="1132"/>
      <c r="B47" s="479" t="s">
        <v>492</v>
      </c>
      <c r="C47" s="102" t="s">
        <v>407</v>
      </c>
      <c r="D47" s="102" t="s">
        <v>493</v>
      </c>
      <c r="E47" s="97" t="s">
        <v>11</v>
      </c>
      <c r="F47" s="102">
        <v>360</v>
      </c>
      <c r="G47" s="96">
        <v>360</v>
      </c>
      <c r="H47" s="516"/>
      <c r="I47" s="609"/>
      <c r="J47" s="65">
        <v>0.5</v>
      </c>
      <c r="K47" s="121">
        <v>0.5</v>
      </c>
      <c r="L47" s="121">
        <f t="shared" si="3"/>
        <v>180</v>
      </c>
      <c r="M47" s="122">
        <f t="shared" si="4"/>
        <v>360</v>
      </c>
      <c r="N47" s="188"/>
      <c r="O47" s="442"/>
      <c r="P47" s="118">
        <v>0</v>
      </c>
      <c r="Q47" s="118">
        <f t="shared" si="5"/>
        <v>0</v>
      </c>
      <c r="R47" s="125">
        <f t="shared" si="6"/>
        <v>0</v>
      </c>
      <c r="S47" s="371" cm="1">
        <f t="array" ref="S47">_xlfn.IFS(E47="Air",R47,E47="Sea",M47,E47="Air+Sea",M47+R47)</f>
        <v>360</v>
      </c>
      <c r="T47" s="240"/>
    </row>
    <row r="48" spans="1:20" ht="45.75" customHeight="1" x14ac:dyDescent="0.25">
      <c r="A48" s="1130" t="s">
        <v>395</v>
      </c>
      <c r="B48" s="479" t="s">
        <v>710</v>
      </c>
      <c r="C48" s="102" t="s">
        <v>711</v>
      </c>
      <c r="D48" s="102" t="s">
        <v>712</v>
      </c>
      <c r="E48" s="97" t="s">
        <v>11</v>
      </c>
      <c r="F48" s="102"/>
      <c r="G48" s="96">
        <v>600</v>
      </c>
      <c r="H48" s="516"/>
      <c r="I48" s="609"/>
      <c r="J48" s="65">
        <v>0.5</v>
      </c>
      <c r="K48" s="121">
        <v>0.5</v>
      </c>
      <c r="L48" s="121">
        <f t="shared" si="3"/>
        <v>300</v>
      </c>
      <c r="M48" s="122">
        <f t="shared" si="4"/>
        <v>600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1" cm="1">
        <f t="array" ref="S48">_xlfn.IFS(E48="Air",R48,E48="Sea",M48,E48="Air+Sea",M48+R48)</f>
        <v>600</v>
      </c>
      <c r="T48" s="240"/>
    </row>
    <row r="49" spans="1:20" x14ac:dyDescent="0.25">
      <c r="A49" s="1131"/>
      <c r="B49" s="522"/>
      <c r="C49" s="409"/>
      <c r="D49" s="409"/>
      <c r="E49" s="104"/>
      <c r="F49" s="409"/>
      <c r="G49" s="542"/>
      <c r="H49" s="519"/>
      <c r="I49" s="628"/>
      <c r="J49" s="135">
        <v>1</v>
      </c>
      <c r="K49" s="136">
        <v>0.5</v>
      </c>
      <c r="L49" s="136">
        <f t="shared" si="3"/>
        <v>0</v>
      </c>
      <c r="M49" s="446">
        <f t="shared" si="4"/>
        <v>0</v>
      </c>
      <c r="N49" s="188"/>
      <c r="O49" s="442"/>
      <c r="P49" s="118">
        <v>0</v>
      </c>
      <c r="Q49" s="118">
        <f t="shared" si="5"/>
        <v>0</v>
      </c>
      <c r="R49" s="125">
        <f t="shared" si="6"/>
        <v>0</v>
      </c>
      <c r="S49" s="372" t="e" cm="1">
        <f t="array" ref="S49">_xlfn.IFS(E49="Air",R49,E49="Sea",M49,E49="Air+Sea",M49+R49)</f>
        <v>#N/A</v>
      </c>
      <c r="T49" s="240"/>
    </row>
    <row r="50" spans="1:20" ht="45" x14ac:dyDescent="0.25">
      <c r="A50" s="1131"/>
      <c r="B50" s="472" t="s">
        <v>396</v>
      </c>
      <c r="C50" s="94" t="s">
        <v>183</v>
      </c>
      <c r="D50" s="94" t="s">
        <v>229</v>
      </c>
      <c r="E50" s="92" t="s">
        <v>11</v>
      </c>
      <c r="F50" s="94"/>
      <c r="G50" s="95">
        <v>150</v>
      </c>
      <c r="H50" s="506" t="s">
        <v>563</v>
      </c>
      <c r="I50" s="588"/>
      <c r="J50" s="116">
        <v>0.5</v>
      </c>
      <c r="K50" s="117">
        <v>0.5</v>
      </c>
      <c r="L50" s="117">
        <f t="shared" si="3"/>
        <v>75</v>
      </c>
      <c r="M50" s="120">
        <f t="shared" si="4"/>
        <v>150</v>
      </c>
      <c r="N50" s="188"/>
      <c r="O50" s="442"/>
      <c r="P50" s="118">
        <v>0</v>
      </c>
      <c r="Q50" s="118">
        <f t="shared" si="5"/>
        <v>0</v>
      </c>
      <c r="R50" s="125">
        <f t="shared" si="6"/>
        <v>0</v>
      </c>
      <c r="S50" s="370" cm="1">
        <f t="array" ref="S50">_xlfn.IFS(E50="Air",R50,E50="Sea",M50,E50="Air+Sea",M50+R50)</f>
        <v>150</v>
      </c>
      <c r="T50" s="240"/>
    </row>
    <row r="51" spans="1:20" ht="60" x14ac:dyDescent="0.25">
      <c r="A51" s="1131"/>
      <c r="B51" s="472" t="s">
        <v>232</v>
      </c>
      <c r="C51" s="94" t="s">
        <v>183</v>
      </c>
      <c r="D51" s="94" t="s">
        <v>765</v>
      </c>
      <c r="E51" s="92" t="s">
        <v>11</v>
      </c>
      <c r="F51" s="94"/>
      <c r="G51" s="95">
        <v>240</v>
      </c>
      <c r="H51" s="506" t="s">
        <v>738</v>
      </c>
      <c r="I51" s="588"/>
      <c r="J51" s="116">
        <v>0.5</v>
      </c>
      <c r="K51" s="117">
        <v>0.5</v>
      </c>
      <c r="L51" s="117">
        <f t="shared" si="3"/>
        <v>120</v>
      </c>
      <c r="M51" s="120">
        <f t="shared" si="4"/>
        <v>240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240</v>
      </c>
      <c r="T51" s="240"/>
    </row>
    <row r="52" spans="1:20" x14ac:dyDescent="0.25">
      <c r="A52" s="1131"/>
      <c r="B52" s="408"/>
      <c r="C52" s="104" t="s">
        <v>225</v>
      </c>
      <c r="D52" s="104" t="s">
        <v>524</v>
      </c>
      <c r="E52" s="104"/>
      <c r="F52" s="104"/>
      <c r="G52" s="211"/>
      <c r="H52" s="519" t="s">
        <v>525</v>
      </c>
      <c r="I52" s="191"/>
      <c r="J52" s="135">
        <v>1</v>
      </c>
      <c r="K52" s="136">
        <v>0.5</v>
      </c>
      <c r="L52" s="136">
        <f t="shared" si="3"/>
        <v>0</v>
      </c>
      <c r="M52" s="446">
        <f t="shared" si="4"/>
        <v>0</v>
      </c>
      <c r="N52" s="186"/>
      <c r="O52" s="442"/>
      <c r="P52" s="118">
        <v>0</v>
      </c>
      <c r="Q52" s="118">
        <f t="shared" si="5"/>
        <v>0</v>
      </c>
      <c r="R52" s="125">
        <f t="shared" si="6"/>
        <v>0</v>
      </c>
      <c r="S52" s="372" t="e" cm="1">
        <f t="array" ref="S52">_xlfn.IFS(E52="Air",R52,E52="Sea",M52,E52="Air+Sea",M52+R52)</f>
        <v>#N/A</v>
      </c>
      <c r="T52" s="240"/>
    </row>
    <row r="53" spans="1:20" x14ac:dyDescent="0.25">
      <c r="A53" s="1131"/>
      <c r="B53" s="472" t="s">
        <v>265</v>
      </c>
      <c r="C53" s="94" t="s">
        <v>266</v>
      </c>
      <c r="D53" s="94" t="s">
        <v>265</v>
      </c>
      <c r="E53" s="92" t="s">
        <v>11</v>
      </c>
      <c r="F53" s="94"/>
      <c r="G53" s="95">
        <v>60</v>
      </c>
      <c r="H53" s="506"/>
      <c r="I53" s="588"/>
      <c r="J53" s="116">
        <v>0.5</v>
      </c>
      <c r="K53" s="117">
        <v>0.5</v>
      </c>
      <c r="L53" s="117">
        <f t="shared" si="3"/>
        <v>30</v>
      </c>
      <c r="M53" s="120">
        <f t="shared" si="4"/>
        <v>60</v>
      </c>
      <c r="N53" s="188"/>
      <c r="O53" s="442"/>
      <c r="P53" s="118">
        <v>0</v>
      </c>
      <c r="Q53" s="118">
        <f t="shared" si="5"/>
        <v>0</v>
      </c>
      <c r="R53" s="125">
        <f t="shared" si="6"/>
        <v>0</v>
      </c>
      <c r="S53" s="370" cm="1">
        <f t="array" ref="S53">_xlfn.IFS(E53="Air",R53,E53="Sea",M53,E53="Air+Sea",M53+R53)</f>
        <v>60</v>
      </c>
      <c r="T53" s="240"/>
    </row>
    <row r="54" spans="1:20" x14ac:dyDescent="0.25">
      <c r="A54" s="1131"/>
      <c r="B54" s="472" t="s">
        <v>337</v>
      </c>
      <c r="C54" s="94" t="s">
        <v>183</v>
      </c>
      <c r="D54" s="94" t="s">
        <v>338</v>
      </c>
      <c r="E54" s="92" t="s">
        <v>11</v>
      </c>
      <c r="F54" s="94"/>
      <c r="G54" s="95">
        <v>205</v>
      </c>
      <c r="H54" s="506"/>
      <c r="I54" s="588"/>
      <c r="J54" s="116">
        <v>0.5</v>
      </c>
      <c r="K54" s="117">
        <v>0.5</v>
      </c>
      <c r="L54" s="117">
        <f t="shared" si="3"/>
        <v>102.5</v>
      </c>
      <c r="M54" s="120">
        <f t="shared" si="4"/>
        <v>205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0" cm="1">
        <f t="array" ref="S54">_xlfn.IFS(E54="Air",R54,E54="Sea",M54,E54="Air+Sea",M54+R54)</f>
        <v>205</v>
      </c>
      <c r="T54" s="240"/>
    </row>
    <row r="55" spans="1:20" x14ac:dyDescent="0.25">
      <c r="A55" s="1131"/>
      <c r="B55" s="479" t="s">
        <v>756</v>
      </c>
      <c r="C55" s="102" t="s">
        <v>520</v>
      </c>
      <c r="D55" s="102" t="s">
        <v>757</v>
      </c>
      <c r="E55" s="97" t="s">
        <v>11</v>
      </c>
      <c r="F55" s="102"/>
      <c r="G55" s="96">
        <v>60</v>
      </c>
      <c r="H55" s="516"/>
      <c r="I55" s="609"/>
      <c r="J55" s="65">
        <v>0.5</v>
      </c>
      <c r="K55" s="121">
        <v>0.5</v>
      </c>
      <c r="L55" s="121">
        <f t="shared" si="3"/>
        <v>30</v>
      </c>
      <c r="M55" s="122">
        <f t="shared" si="4"/>
        <v>60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1" cm="1">
        <f t="array" ref="S55">_xlfn.IFS(E55="Air",R55,E55="Sea",M55,E55="Air+Sea",M55+R55)</f>
        <v>60</v>
      </c>
      <c r="T55" s="240"/>
    </row>
    <row r="56" spans="1:20" ht="30" x14ac:dyDescent="0.25">
      <c r="A56" s="1131"/>
      <c r="B56" s="479"/>
      <c r="C56" s="102" t="s">
        <v>183</v>
      </c>
      <c r="D56" s="102" t="s">
        <v>527</v>
      </c>
      <c r="E56" s="97" t="s">
        <v>11</v>
      </c>
      <c r="F56" s="102"/>
      <c r="G56" s="96">
        <v>60</v>
      </c>
      <c r="H56" s="516"/>
      <c r="I56" s="609"/>
      <c r="J56" s="65">
        <v>0.5</v>
      </c>
      <c r="K56" s="121">
        <v>0.5</v>
      </c>
      <c r="L56" s="121">
        <f t="shared" si="3"/>
        <v>30</v>
      </c>
      <c r="M56" s="122">
        <f t="shared" si="4"/>
        <v>60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1" cm="1">
        <f t="array" ref="S56">_xlfn.IFS(E56="Air",R56,E56="Sea",M56,E56="Air+Sea",M56+R56)</f>
        <v>60</v>
      </c>
      <c r="T56" s="240"/>
    </row>
    <row r="57" spans="1:20" ht="30" x14ac:dyDescent="0.25">
      <c r="A57" s="1131"/>
      <c r="B57" s="479" t="s">
        <v>758</v>
      </c>
      <c r="C57" s="102" t="s">
        <v>520</v>
      </c>
      <c r="D57" s="102" t="s">
        <v>759</v>
      </c>
      <c r="E57" s="97" t="s">
        <v>11</v>
      </c>
      <c r="F57" s="102"/>
      <c r="G57" s="96">
        <v>60</v>
      </c>
      <c r="H57" s="516"/>
      <c r="I57" s="609"/>
      <c r="J57" s="65">
        <v>0.5</v>
      </c>
      <c r="K57" s="121">
        <v>0.5</v>
      </c>
      <c r="L57" s="121">
        <f t="shared" si="3"/>
        <v>30</v>
      </c>
      <c r="M57" s="122">
        <f t="shared" si="4"/>
        <v>60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1" cm="1">
        <f t="array" ref="S57">_xlfn.IFS(E57="Air",R57,E57="Sea",M57,E57="Air+Sea",M57+R57)</f>
        <v>60</v>
      </c>
      <c r="T57" s="240"/>
    </row>
    <row r="58" spans="1:20" x14ac:dyDescent="0.25">
      <c r="A58" s="1131"/>
      <c r="B58" s="399" t="s">
        <v>240</v>
      </c>
      <c r="C58" s="99" t="s">
        <v>241</v>
      </c>
      <c r="D58" s="99" t="s">
        <v>240</v>
      </c>
      <c r="E58" s="99"/>
      <c r="F58" s="99"/>
      <c r="G58" s="100"/>
      <c r="H58" s="509"/>
      <c r="I58" s="186"/>
      <c r="J58" s="124"/>
      <c r="K58" s="118">
        <v>0.5</v>
      </c>
      <c r="L58" s="118">
        <f t="shared" si="3"/>
        <v>0</v>
      </c>
      <c r="M58" s="208">
        <f t="shared" si="4"/>
        <v>0</v>
      </c>
      <c r="N58" s="186"/>
      <c r="O58" s="442"/>
      <c r="P58" s="118">
        <v>0</v>
      </c>
      <c r="Q58" s="118">
        <f t="shared" si="5"/>
        <v>0</v>
      </c>
      <c r="R58" s="125">
        <f t="shared" si="6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31"/>
      <c r="B59" s="522" t="s">
        <v>253</v>
      </c>
      <c r="C59" s="409" t="s">
        <v>183</v>
      </c>
      <c r="D59" s="409" t="s">
        <v>253</v>
      </c>
      <c r="E59" s="104"/>
      <c r="F59" s="409"/>
      <c r="G59" s="542"/>
      <c r="H59" s="519"/>
      <c r="I59" s="628"/>
      <c r="J59" s="135">
        <v>0.25</v>
      </c>
      <c r="K59" s="136">
        <v>0.5</v>
      </c>
      <c r="L59" s="136">
        <f t="shared" si="3"/>
        <v>0</v>
      </c>
      <c r="M59" s="446">
        <f t="shared" si="4"/>
        <v>0</v>
      </c>
      <c r="N59" s="628"/>
      <c r="O59" s="493"/>
      <c r="P59" s="136">
        <v>0</v>
      </c>
      <c r="Q59" s="136">
        <f t="shared" si="5"/>
        <v>0</v>
      </c>
      <c r="R59" s="446">
        <f t="shared" si="6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31"/>
      <c r="B60" s="1133" t="s">
        <v>258</v>
      </c>
      <c r="C60" s="94" t="s">
        <v>183</v>
      </c>
      <c r="D60" s="94" t="s">
        <v>397</v>
      </c>
      <c r="E60" s="92" t="s">
        <v>11</v>
      </c>
      <c r="F60" s="94"/>
      <c r="G60" s="95">
        <v>30</v>
      </c>
      <c r="H60" s="506"/>
      <c r="I60" s="588"/>
      <c r="J60" s="116">
        <v>0.5</v>
      </c>
      <c r="K60" s="117">
        <v>0.5</v>
      </c>
      <c r="L60" s="117">
        <f t="shared" si="3"/>
        <v>15</v>
      </c>
      <c r="M60" s="120">
        <f t="shared" si="4"/>
        <v>30</v>
      </c>
      <c r="N60" s="188"/>
      <c r="O60" s="442"/>
      <c r="P60" s="118">
        <v>0</v>
      </c>
      <c r="Q60" s="118">
        <f t="shared" si="5"/>
        <v>0</v>
      </c>
      <c r="R60" s="125">
        <f t="shared" si="6"/>
        <v>0</v>
      </c>
      <c r="S60" s="370" cm="1">
        <f t="array" ref="S60">_xlfn.IFS(E60="Air",R60,E60="Sea",M60,E60="Air+Sea",M60+R60)</f>
        <v>30</v>
      </c>
      <c r="T60" s="240"/>
    </row>
    <row r="61" spans="1:20" x14ac:dyDescent="0.25">
      <c r="A61" s="1131"/>
      <c r="B61" s="1133"/>
      <c r="C61" s="94" t="s">
        <v>183</v>
      </c>
      <c r="D61" s="94" t="s">
        <v>258</v>
      </c>
      <c r="E61" s="92" t="s">
        <v>11</v>
      </c>
      <c r="F61" s="94"/>
      <c r="G61" s="95">
        <v>90</v>
      </c>
      <c r="H61" s="506"/>
      <c r="I61" s="588"/>
      <c r="J61" s="116">
        <v>0.5</v>
      </c>
      <c r="K61" s="117">
        <v>0.5</v>
      </c>
      <c r="L61" s="117">
        <f t="shared" si="3"/>
        <v>45</v>
      </c>
      <c r="M61" s="120">
        <f t="shared" si="4"/>
        <v>90</v>
      </c>
      <c r="N61" s="188"/>
      <c r="O61" s="442"/>
      <c r="P61" s="118">
        <v>0</v>
      </c>
      <c r="Q61" s="118">
        <f t="shared" si="5"/>
        <v>0</v>
      </c>
      <c r="R61" s="125">
        <f t="shared" si="6"/>
        <v>0</v>
      </c>
      <c r="S61" s="370" cm="1">
        <f t="array" ref="S61">_xlfn.IFS(E61="Air",R61,E61="Sea",M61,E61="Air+Sea",M61+R61)</f>
        <v>90</v>
      </c>
      <c r="T61" s="240"/>
    </row>
    <row r="62" spans="1:20" ht="30" x14ac:dyDescent="0.25">
      <c r="A62" s="1131"/>
      <c r="B62" s="522" t="s">
        <v>398</v>
      </c>
      <c r="C62" s="409" t="s">
        <v>183</v>
      </c>
      <c r="D62" s="409" t="s">
        <v>260</v>
      </c>
      <c r="E62" s="104"/>
      <c r="F62" s="409"/>
      <c r="G62" s="542"/>
      <c r="H62" s="519"/>
      <c r="I62" s="628"/>
      <c r="J62" s="135">
        <v>0.25</v>
      </c>
      <c r="K62" s="136">
        <v>0.5</v>
      </c>
      <c r="L62" s="136">
        <f t="shared" si="3"/>
        <v>0</v>
      </c>
      <c r="M62" s="446">
        <f t="shared" si="4"/>
        <v>0</v>
      </c>
      <c r="N62" s="628"/>
      <c r="O62" s="493"/>
      <c r="P62" s="136">
        <v>0</v>
      </c>
      <c r="Q62" s="136">
        <f t="shared" si="5"/>
        <v>0</v>
      </c>
      <c r="R62" s="446">
        <f t="shared" si="6"/>
        <v>0</v>
      </c>
      <c r="S62" s="372" t="e" cm="1">
        <f t="array" ref="S62">_xlfn.IFS(E62="Air",R62,E62="Sea",M62,E62="Air+Sea",M62+R62)</f>
        <v>#N/A</v>
      </c>
      <c r="T62" s="240"/>
    </row>
    <row r="63" spans="1:20" x14ac:dyDescent="0.25">
      <c r="A63" s="1131"/>
      <c r="B63" s="399" t="s">
        <v>399</v>
      </c>
      <c r="C63" s="99" t="s">
        <v>400</v>
      </c>
      <c r="D63" s="99" t="s">
        <v>386</v>
      </c>
      <c r="E63" s="99"/>
      <c r="F63" s="99"/>
      <c r="G63" s="100"/>
      <c r="H63" s="509"/>
      <c r="I63" s="186"/>
      <c r="J63" s="124"/>
      <c r="K63" s="118">
        <v>0.5</v>
      </c>
      <c r="L63" s="118">
        <f t="shared" si="3"/>
        <v>0</v>
      </c>
      <c r="M63" s="208">
        <f t="shared" si="4"/>
        <v>0</v>
      </c>
      <c r="N63" s="186"/>
      <c r="O63" s="442"/>
      <c r="P63" s="118">
        <v>0</v>
      </c>
      <c r="Q63" s="118">
        <f t="shared" si="5"/>
        <v>0</v>
      </c>
      <c r="R63" s="125">
        <f t="shared" si="6"/>
        <v>0</v>
      </c>
      <c r="S63" s="372" t="e" cm="1">
        <f t="array" ref="S63">_xlfn.IFS(E63="Air",R63,E63="Sea",M63,E63="Air+Sea",M63+R63)</f>
        <v>#N/A</v>
      </c>
      <c r="T63" s="240"/>
    </row>
    <row r="64" spans="1:20" x14ac:dyDescent="0.25">
      <c r="A64" s="1131"/>
      <c r="B64" s="399" t="s">
        <v>401</v>
      </c>
      <c r="C64" s="99" t="s">
        <v>183</v>
      </c>
      <c r="D64" s="99" t="s">
        <v>386</v>
      </c>
      <c r="E64" s="99"/>
      <c r="F64" s="99"/>
      <c r="G64" s="100"/>
      <c r="H64" s="509"/>
      <c r="I64" s="186"/>
      <c r="J64" s="124"/>
      <c r="K64" s="118">
        <v>0.5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399" t="s">
        <v>402</v>
      </c>
      <c r="C65" s="99" t="s">
        <v>153</v>
      </c>
      <c r="D65" s="99" t="s">
        <v>386</v>
      </c>
      <c r="E65" s="99"/>
      <c r="F65" s="99"/>
      <c r="G65" s="100"/>
      <c r="H65" s="509"/>
      <c r="I65" s="186"/>
      <c r="J65" s="124"/>
      <c r="K65" s="118">
        <v>0.5</v>
      </c>
      <c r="L65" s="118">
        <f t="shared" si="3"/>
        <v>0</v>
      </c>
      <c r="M65" s="208">
        <f t="shared" si="4"/>
        <v>0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2" t="e" cm="1">
        <f t="array" ref="S65">_xlfn.IFS(E65="Air",R65,E65="Sea",M65,E65="Air+Sea",M65+R65)</f>
        <v>#N/A</v>
      </c>
      <c r="T65" s="240"/>
    </row>
    <row r="66" spans="1:20" x14ac:dyDescent="0.25">
      <c r="A66" s="1131"/>
      <c r="B66" s="399" t="s">
        <v>403</v>
      </c>
      <c r="C66" s="99" t="s">
        <v>266</v>
      </c>
      <c r="D66" s="99"/>
      <c r="E66" s="99"/>
      <c r="F66" s="99"/>
      <c r="G66" s="100"/>
      <c r="H66" s="509"/>
      <c r="I66" s="186"/>
      <c r="J66" s="124"/>
      <c r="K66" s="118">
        <v>0.5</v>
      </c>
      <c r="L66" s="118">
        <f t="shared" si="3"/>
        <v>0</v>
      </c>
      <c r="M66" s="208">
        <f t="shared" si="4"/>
        <v>0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2" t="e" cm="1">
        <f t="array" ref="S66">_xlfn.IFS(E66="Air",R66,E66="Sea",M66,E66="Air+Sea",M66+R66)</f>
        <v>#N/A</v>
      </c>
      <c r="T66" s="240"/>
    </row>
    <row r="67" spans="1:20" x14ac:dyDescent="0.25">
      <c r="A67" s="1131"/>
      <c r="B67" s="1133" t="s">
        <v>269</v>
      </c>
      <c r="C67" s="94" t="s">
        <v>404</v>
      </c>
      <c r="D67" s="94" t="s">
        <v>405</v>
      </c>
      <c r="E67" s="92" t="s">
        <v>11</v>
      </c>
      <c r="F67" s="94"/>
      <c r="G67" s="95">
        <v>30</v>
      </c>
      <c r="H67" s="506"/>
      <c r="I67" s="588"/>
      <c r="J67" s="116">
        <v>0.5</v>
      </c>
      <c r="K67" s="117">
        <v>0.5</v>
      </c>
      <c r="L67" s="117">
        <f t="shared" si="3"/>
        <v>15</v>
      </c>
      <c r="M67" s="120">
        <f t="shared" si="4"/>
        <v>30</v>
      </c>
      <c r="N67" s="188"/>
      <c r="O67" s="442"/>
      <c r="P67" s="118">
        <v>0</v>
      </c>
      <c r="Q67" s="118">
        <f t="shared" si="5"/>
        <v>0</v>
      </c>
      <c r="R67" s="125">
        <f t="shared" si="6"/>
        <v>0</v>
      </c>
      <c r="S67" s="370" cm="1">
        <f t="array" ref="S67">_xlfn.IFS(E67="Air",R67,E67="Sea",M67,E67="Air+Sea",M67+R67)</f>
        <v>30</v>
      </c>
      <c r="T67" s="240"/>
    </row>
    <row r="68" spans="1:20" ht="30" x14ac:dyDescent="0.25">
      <c r="A68" s="1131"/>
      <c r="B68" s="1133"/>
      <c r="C68" s="94" t="s">
        <v>404</v>
      </c>
      <c r="D68" s="94" t="s">
        <v>269</v>
      </c>
      <c r="E68" s="92" t="s">
        <v>11</v>
      </c>
      <c r="F68" s="94"/>
      <c r="G68" s="95">
        <v>180</v>
      </c>
      <c r="H68" s="506" t="s">
        <v>739</v>
      </c>
      <c r="I68" s="588"/>
      <c r="J68" s="116">
        <v>0.5</v>
      </c>
      <c r="K68" s="117">
        <v>0.5</v>
      </c>
      <c r="L68" s="117">
        <f t="shared" si="3"/>
        <v>90</v>
      </c>
      <c r="M68" s="120">
        <f t="shared" si="4"/>
        <v>180</v>
      </c>
      <c r="N68" s="188"/>
      <c r="O68" s="442"/>
      <c r="P68" s="118">
        <v>0</v>
      </c>
      <c r="Q68" s="118">
        <f t="shared" si="5"/>
        <v>0</v>
      </c>
      <c r="R68" s="125">
        <f t="shared" si="6"/>
        <v>0</v>
      </c>
      <c r="S68" s="370" cm="1">
        <f t="array" ref="S68">_xlfn.IFS(E68="Air",R68,E68="Sea",M68,E68="Air+Sea",M68+R68)</f>
        <v>180</v>
      </c>
      <c r="T68" s="240"/>
    </row>
    <row r="69" spans="1:20" x14ac:dyDescent="0.25">
      <c r="A69" s="1131"/>
      <c r="B69" s="399" t="s">
        <v>406</v>
      </c>
      <c r="C69" s="99" t="s">
        <v>407</v>
      </c>
      <c r="D69" s="99"/>
      <c r="E69" s="99"/>
      <c r="F69" s="99"/>
      <c r="G69" s="100"/>
      <c r="H69" s="509"/>
      <c r="I69" s="186"/>
      <c r="J69" s="124"/>
      <c r="K69" s="118">
        <v>0.5</v>
      </c>
      <c r="L69" s="118">
        <f t="shared" si="3"/>
        <v>0</v>
      </c>
      <c r="M69" s="208">
        <f t="shared" si="4"/>
        <v>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2" t="e" cm="1">
        <f t="array" ref="S69">_xlfn.IFS(E69="Air",R69,E69="Sea",M69,E69="Air+Sea",M69+R69)</f>
        <v>#N/A</v>
      </c>
      <c r="T69" s="240"/>
    </row>
    <row r="70" spans="1:20" x14ac:dyDescent="0.25">
      <c r="A70" s="1131"/>
      <c r="B70" s="472" t="s">
        <v>274</v>
      </c>
      <c r="C70" s="94" t="s">
        <v>266</v>
      </c>
      <c r="D70" s="94" t="s">
        <v>274</v>
      </c>
      <c r="E70" s="92" t="s">
        <v>11</v>
      </c>
      <c r="F70" s="94"/>
      <c r="G70" s="95">
        <v>60</v>
      </c>
      <c r="H70" s="506"/>
      <c r="I70" s="622"/>
      <c r="J70" s="116">
        <v>0.5</v>
      </c>
      <c r="K70" s="117">
        <v>0.5</v>
      </c>
      <c r="L70" s="117">
        <f t="shared" si="3"/>
        <v>30</v>
      </c>
      <c r="M70" s="120">
        <f t="shared" si="4"/>
        <v>60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0" cm="1">
        <f t="array" ref="S70">_xlfn.IFS(E70="Air",R70,E70="Sea",M70,E70="Air+Sea",M70+R70)</f>
        <v>60</v>
      </c>
      <c r="T70" s="240"/>
    </row>
    <row r="71" spans="1:20" x14ac:dyDescent="0.25">
      <c r="A71" s="1131"/>
      <c r="B71" s="472" t="s">
        <v>763</v>
      </c>
      <c r="C71" s="94" t="s">
        <v>266</v>
      </c>
      <c r="D71" s="94" t="s">
        <v>764</v>
      </c>
      <c r="E71" s="92" t="s">
        <v>11</v>
      </c>
      <c r="F71" s="94"/>
      <c r="G71" s="95">
        <v>60</v>
      </c>
      <c r="H71" s="506"/>
      <c r="I71" s="622"/>
      <c r="J71" s="116">
        <v>0.5</v>
      </c>
      <c r="K71" s="117">
        <v>0.5</v>
      </c>
      <c r="L71" s="117">
        <f t="shared" si="3"/>
        <v>30</v>
      </c>
      <c r="M71" s="120">
        <f t="shared" si="4"/>
        <v>60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0" cm="1">
        <f t="array" ref="S71">_xlfn.IFS(E71="Air",R71,E71="Sea",M71,E71="Air+Sea",M71+R71)</f>
        <v>60</v>
      </c>
      <c r="T71" s="240"/>
    </row>
    <row r="72" spans="1:20" ht="30" x14ac:dyDescent="0.25">
      <c r="A72" s="1131"/>
      <c r="B72" s="479" t="s">
        <v>637</v>
      </c>
      <c r="C72" s="102" t="s">
        <v>266</v>
      </c>
      <c r="D72" s="102" t="s">
        <v>534</v>
      </c>
      <c r="E72" s="97" t="s">
        <v>11</v>
      </c>
      <c r="F72" s="102"/>
      <c r="G72" s="96">
        <v>180</v>
      </c>
      <c r="H72" s="516"/>
      <c r="I72" s="623"/>
      <c r="J72" s="65">
        <v>0.5</v>
      </c>
      <c r="K72" s="121">
        <v>0.5</v>
      </c>
      <c r="L72" s="121">
        <f t="shared" si="3"/>
        <v>90</v>
      </c>
      <c r="M72" s="122">
        <f t="shared" si="4"/>
        <v>180</v>
      </c>
      <c r="N72" s="186"/>
      <c r="O72" s="442"/>
      <c r="P72" s="118">
        <v>0</v>
      </c>
      <c r="Q72" s="118">
        <f t="shared" si="5"/>
        <v>0</v>
      </c>
      <c r="R72" s="125">
        <f t="shared" si="6"/>
        <v>0</v>
      </c>
      <c r="S72" s="371" cm="1">
        <f t="array" ref="S72">_xlfn.IFS(E72="Air",R72,E72="Sea",M72,E72="Air+Sea",M72+R72)</f>
        <v>180</v>
      </c>
      <c r="T72" s="240"/>
    </row>
    <row r="73" spans="1:20" ht="60" x14ac:dyDescent="0.25">
      <c r="A73" s="1131"/>
      <c r="B73" s="479" t="s">
        <v>638</v>
      </c>
      <c r="C73" s="102" t="s">
        <v>266</v>
      </c>
      <c r="D73" s="102" t="s">
        <v>639</v>
      </c>
      <c r="E73" s="97" t="s">
        <v>11</v>
      </c>
      <c r="F73" s="102"/>
      <c r="G73" s="96">
        <v>180</v>
      </c>
      <c r="H73" s="516"/>
      <c r="I73" s="623"/>
      <c r="J73" s="65">
        <v>0.5</v>
      </c>
      <c r="K73" s="121">
        <v>0.5</v>
      </c>
      <c r="L73" s="121">
        <f t="shared" si="3"/>
        <v>90</v>
      </c>
      <c r="M73" s="122">
        <f t="shared" si="4"/>
        <v>180</v>
      </c>
      <c r="N73" s="186"/>
      <c r="O73" s="442"/>
      <c r="P73" s="118">
        <v>0</v>
      </c>
      <c r="Q73" s="118">
        <f t="shared" si="5"/>
        <v>0</v>
      </c>
      <c r="R73" s="125">
        <f t="shared" si="6"/>
        <v>0</v>
      </c>
      <c r="S73" s="371" cm="1">
        <f t="array" ref="S73">_xlfn.IFS(E73="Air",R73,E73="Sea",M73,E73="Air+Sea",M73+R73)</f>
        <v>180</v>
      </c>
      <c r="T73" s="240"/>
    </row>
    <row r="74" spans="1:20" x14ac:dyDescent="0.25">
      <c r="A74" s="1131"/>
      <c r="B74" s="399" t="s">
        <v>408</v>
      </c>
      <c r="C74" s="99" t="s">
        <v>153</v>
      </c>
      <c r="D74" s="99" t="s">
        <v>386</v>
      </c>
      <c r="E74" s="99"/>
      <c r="F74" s="99"/>
      <c r="G74" s="100"/>
      <c r="H74" s="509"/>
      <c r="I74" s="186"/>
      <c r="J74" s="124"/>
      <c r="K74" s="118">
        <v>0.5</v>
      </c>
      <c r="L74" s="118">
        <f t="shared" si="3"/>
        <v>0</v>
      </c>
      <c r="M74" s="208">
        <f t="shared" si="4"/>
        <v>0</v>
      </c>
      <c r="N74" s="186"/>
      <c r="O74" s="442"/>
      <c r="P74" s="118">
        <v>0</v>
      </c>
      <c r="Q74" s="118">
        <f t="shared" si="5"/>
        <v>0</v>
      </c>
      <c r="R74" s="125">
        <f t="shared" si="6"/>
        <v>0</v>
      </c>
      <c r="S74" s="372" t="e" cm="1">
        <f t="array" ref="S74">_xlfn.IFS(E74="Air",R74,E74="Sea",M74,E74="Air+Sea",M74+R74)</f>
        <v>#N/A</v>
      </c>
      <c r="T74" s="240"/>
    </row>
    <row r="75" spans="1:20" ht="15.75" thickBot="1" x14ac:dyDescent="0.3">
      <c r="A75" s="1132"/>
      <c r="B75" s="399" t="s">
        <v>381</v>
      </c>
      <c r="C75" s="99"/>
      <c r="D75" s="99" t="s">
        <v>386</v>
      </c>
      <c r="E75" s="99"/>
      <c r="F75" s="99"/>
      <c r="G75" s="100"/>
      <c r="H75" s="509"/>
      <c r="I75" s="186"/>
      <c r="J75" s="124"/>
      <c r="K75" s="118">
        <v>0.5</v>
      </c>
      <c r="L75" s="118">
        <f t="shared" si="3"/>
        <v>0</v>
      </c>
      <c r="M75" s="208">
        <f t="shared" si="4"/>
        <v>0</v>
      </c>
      <c r="N75" s="186"/>
      <c r="O75" s="442"/>
      <c r="P75" s="118">
        <v>0</v>
      </c>
      <c r="Q75" s="118">
        <f t="shared" si="5"/>
        <v>0</v>
      </c>
      <c r="R75" s="125">
        <f t="shared" si="6"/>
        <v>0</v>
      </c>
      <c r="S75" s="372" t="e" cm="1">
        <f t="array" ref="S75">_xlfn.IFS(E75="Air",R75,E75="Sea",M75,E75="Air+Sea",M75+R75)</f>
        <v>#N/A</v>
      </c>
      <c r="T75" s="240"/>
    </row>
    <row r="76" spans="1:20" x14ac:dyDescent="0.25">
      <c r="A76" s="1130" t="s">
        <v>409</v>
      </c>
      <c r="B76" s="399" t="s">
        <v>289</v>
      </c>
      <c r="C76" s="99" t="s">
        <v>410</v>
      </c>
      <c r="D76" s="99" t="s">
        <v>291</v>
      </c>
      <c r="E76" s="99"/>
      <c r="F76" s="99"/>
      <c r="G76" s="100"/>
      <c r="H76" s="509"/>
      <c r="I76" s="186"/>
      <c r="J76" s="124"/>
      <c r="K76" s="118">
        <v>0.5</v>
      </c>
      <c r="L76" s="118">
        <f t="shared" si="3"/>
        <v>0</v>
      </c>
      <c r="M76" s="208">
        <f t="shared" si="4"/>
        <v>0</v>
      </c>
      <c r="N76" s="186"/>
      <c r="O76" s="442"/>
      <c r="P76" s="118">
        <v>0</v>
      </c>
      <c r="Q76" s="118">
        <f t="shared" si="5"/>
        <v>0</v>
      </c>
      <c r="R76" s="125">
        <f t="shared" si="6"/>
        <v>0</v>
      </c>
      <c r="S76" s="372" t="e" cm="1">
        <f t="array" ref="S76">_xlfn.IFS(E76="Air",R76,E76="Sea",M76,E76="Air+Sea",M76+R76)</f>
        <v>#N/A</v>
      </c>
      <c r="T76" s="240"/>
    </row>
    <row r="77" spans="1:20" x14ac:dyDescent="0.25">
      <c r="A77" s="1131"/>
      <c r="B77" s="1133" t="s">
        <v>411</v>
      </c>
      <c r="C77" s="94" t="s">
        <v>266</v>
      </c>
      <c r="D77" s="94" t="s">
        <v>412</v>
      </c>
      <c r="E77" s="92" t="s">
        <v>11</v>
      </c>
      <c r="F77" s="94"/>
      <c r="G77" s="95">
        <v>20</v>
      </c>
      <c r="H77" s="506"/>
      <c r="I77" s="588"/>
      <c r="J77" s="116">
        <v>0.5</v>
      </c>
      <c r="K77" s="117">
        <v>0.5</v>
      </c>
      <c r="L77" s="117">
        <f t="shared" si="3"/>
        <v>10</v>
      </c>
      <c r="M77" s="120">
        <f t="shared" si="4"/>
        <v>20</v>
      </c>
      <c r="N77" s="188"/>
      <c r="O77" s="442"/>
      <c r="P77" s="118">
        <v>0</v>
      </c>
      <c r="Q77" s="118">
        <f t="shared" si="5"/>
        <v>0</v>
      </c>
      <c r="R77" s="125">
        <f t="shared" si="6"/>
        <v>0</v>
      </c>
      <c r="S77" s="370" cm="1">
        <f t="array" ref="S77">_xlfn.IFS(E77="Air",R77,E77="Sea",M77,E77="Air+Sea",M77+R77)</f>
        <v>20</v>
      </c>
      <c r="T77" s="240"/>
    </row>
    <row r="78" spans="1:20" x14ac:dyDescent="0.25">
      <c r="A78" s="1131"/>
      <c r="B78" s="1133"/>
      <c r="C78" s="94" t="s">
        <v>266</v>
      </c>
      <c r="D78" s="94" t="s">
        <v>306</v>
      </c>
      <c r="E78" s="92" t="s">
        <v>11</v>
      </c>
      <c r="F78" s="94"/>
      <c r="G78" s="95">
        <v>140</v>
      </c>
      <c r="H78" s="506"/>
      <c r="I78" s="588"/>
      <c r="J78" s="116">
        <v>0.5</v>
      </c>
      <c r="K78" s="117">
        <v>0.5</v>
      </c>
      <c r="L78" s="117">
        <f t="shared" ref="L78:L95" si="7">IF(C78="APLL BK",G78,G78*J78)</f>
        <v>70</v>
      </c>
      <c r="M78" s="120">
        <f t="shared" ref="M78:M95" si="8">IFERROR(IF(OR(E78="Sea",E78="Air+Sea"),IF(C78="APLL BK",G78*IF(I78="",1,I78),L78/K78*IF(I78="",1,I78)),0),0)</f>
        <v>140</v>
      </c>
      <c r="N78" s="188"/>
      <c r="O78" s="442"/>
      <c r="P78" s="118">
        <v>0</v>
      </c>
      <c r="Q78" s="118">
        <f t="shared" ref="Q78:Q95" si="9">IF(C78="APLL BK",G78,G78*O78)</f>
        <v>0</v>
      </c>
      <c r="R78" s="125">
        <f t="shared" ref="R78:R95" si="10">IFERROR(IF(OR(E78="Air",E78="Air+Sea"),IF(C78="APLL BK",G78*IF(N78="",1,N78),Q78/P78*IF(N78="",1,N78)),0),0)</f>
        <v>0</v>
      </c>
      <c r="S78" s="370" cm="1">
        <f t="array" ref="S78">_xlfn.IFS(E78="Air",R78,E78="Sea",M78,E78="Air+Sea",M78+R78)</f>
        <v>140</v>
      </c>
      <c r="T78" s="240"/>
    </row>
    <row r="79" spans="1:20" ht="14.25" customHeight="1" thickBot="1" x14ac:dyDescent="0.3">
      <c r="A79" s="1132"/>
      <c r="B79" s="399" t="s">
        <v>381</v>
      </c>
      <c r="C79" s="99"/>
      <c r="D79" s="99"/>
      <c r="E79" s="99"/>
      <c r="F79" s="99"/>
      <c r="G79" s="100"/>
      <c r="H79" s="509"/>
      <c r="I79" s="186"/>
      <c r="J79" s="124"/>
      <c r="K79" s="118">
        <v>0.5</v>
      </c>
      <c r="L79" s="118">
        <f t="shared" si="7"/>
        <v>0</v>
      </c>
      <c r="M79" s="208">
        <f t="shared" si="8"/>
        <v>0</v>
      </c>
      <c r="N79" s="186"/>
      <c r="O79" s="442"/>
      <c r="P79" s="118">
        <v>0</v>
      </c>
      <c r="Q79" s="194">
        <f t="shared" si="9"/>
        <v>0</v>
      </c>
      <c r="R79" s="125">
        <f t="shared" si="10"/>
        <v>0</v>
      </c>
      <c r="S79" s="372" t="e" cm="1">
        <f t="array" ref="S79">_xlfn.IFS(E79="Air",R79,E79="Sea",M79,E79="Air+Sea",M79+R79)</f>
        <v>#N/A</v>
      </c>
      <c r="T79" s="240"/>
    </row>
    <row r="80" spans="1:20" ht="25.5" customHeight="1" x14ac:dyDescent="0.25">
      <c r="A80" s="1146" t="s">
        <v>413</v>
      </c>
      <c r="B80" s="522" t="s">
        <v>311</v>
      </c>
      <c r="C80" s="409" t="s">
        <v>311</v>
      </c>
      <c r="D80" s="409" t="s">
        <v>537</v>
      </c>
      <c r="E80" s="409"/>
      <c r="F80" s="409"/>
      <c r="G80" s="542"/>
      <c r="H80" s="519" t="s">
        <v>537</v>
      </c>
      <c r="I80" s="628"/>
      <c r="J80" s="135"/>
      <c r="K80" s="136">
        <v>0.5</v>
      </c>
      <c r="L80" s="136">
        <f t="shared" si="7"/>
        <v>0</v>
      </c>
      <c r="M80" s="446">
        <f t="shared" si="8"/>
        <v>0</v>
      </c>
      <c r="N80" s="628"/>
      <c r="O80" s="493"/>
      <c r="P80" s="136">
        <v>0</v>
      </c>
      <c r="Q80" s="450">
        <f t="shared" si="9"/>
        <v>0</v>
      </c>
      <c r="R80" s="446">
        <f t="shared" si="10"/>
        <v>0</v>
      </c>
      <c r="S80" s="372" t="e" cm="1">
        <f t="array" ref="S80">_xlfn.IFS(E80="Air",R80,E80="Sea",M80,E80="Air+Sea",M80+R80)</f>
        <v>#N/A</v>
      </c>
      <c r="T80" s="240"/>
    </row>
    <row r="81" spans="1:20" ht="25.5" customHeight="1" x14ac:dyDescent="0.25">
      <c r="A81" s="1147"/>
      <c r="B81" s="522"/>
      <c r="C81" s="409" t="s">
        <v>311</v>
      </c>
      <c r="D81" s="409" t="s">
        <v>538</v>
      </c>
      <c r="E81" s="409"/>
      <c r="F81" s="409"/>
      <c r="G81" s="542"/>
      <c r="H81" s="519"/>
      <c r="I81" s="628"/>
      <c r="J81" s="135"/>
      <c r="K81" s="136">
        <v>0.5</v>
      </c>
      <c r="L81" s="136">
        <f t="shared" si="7"/>
        <v>0</v>
      </c>
      <c r="M81" s="446">
        <f t="shared" si="8"/>
        <v>0</v>
      </c>
      <c r="N81" s="628"/>
      <c r="O81" s="493"/>
      <c r="P81" s="136">
        <v>0</v>
      </c>
      <c r="Q81" s="450">
        <f t="shared" si="9"/>
        <v>0</v>
      </c>
      <c r="R81" s="446">
        <f t="shared" si="10"/>
        <v>0</v>
      </c>
      <c r="S81" s="372" t="e" cm="1">
        <f t="array" ref="S81">_xlfn.IFS(E81="Air",R81,E81="Sea",M81,E81="Air+Sea",M81+R81)</f>
        <v>#N/A</v>
      </c>
      <c r="T81" s="240"/>
    </row>
    <row r="82" spans="1:20" x14ac:dyDescent="0.25">
      <c r="A82" s="1147"/>
      <c r="B82" s="399" t="s">
        <v>381</v>
      </c>
      <c r="C82" s="99"/>
      <c r="D82" s="99"/>
      <c r="E82" s="99"/>
      <c r="F82" s="99"/>
      <c r="G82" s="100"/>
      <c r="H82" s="509"/>
      <c r="I82" s="186"/>
      <c r="J82" s="124"/>
      <c r="K82" s="118">
        <v>0.5</v>
      </c>
      <c r="L82" s="118">
        <f t="shared" si="7"/>
        <v>0</v>
      </c>
      <c r="M82" s="208">
        <f t="shared" si="8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0" s="36" customFormat="1" x14ac:dyDescent="0.25">
      <c r="A83" s="1147"/>
      <c r="B83" s="405" t="s">
        <v>414</v>
      </c>
      <c r="C83" s="173" t="s">
        <v>317</v>
      </c>
      <c r="D83" s="173" t="s">
        <v>318</v>
      </c>
      <c r="E83" s="173" t="s">
        <v>11</v>
      </c>
      <c r="F83" s="173"/>
      <c r="G83" s="209">
        <v>870</v>
      </c>
      <c r="H83" s="523"/>
      <c r="I83" s="700"/>
      <c r="J83" s="138">
        <v>0.125</v>
      </c>
      <c r="K83" s="139">
        <v>0.5</v>
      </c>
      <c r="L83" s="139">
        <f t="shared" si="7"/>
        <v>108.75</v>
      </c>
      <c r="M83" s="210">
        <f t="shared" si="8"/>
        <v>217.5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3" cm="1">
        <f t="array" ref="S83">_xlfn.IFS(E83="Air",R83,E83="Sea",M83,E83="Air+Sea",M83+R83)</f>
        <v>217.5</v>
      </c>
      <c r="T83" s="240"/>
    </row>
    <row r="84" spans="1:20" x14ac:dyDescent="0.25">
      <c r="A84" s="1147"/>
      <c r="B84" s="107" t="s">
        <v>415</v>
      </c>
      <c r="C84" s="108" t="s">
        <v>404</v>
      </c>
      <c r="D84" s="108" t="s">
        <v>416</v>
      </c>
      <c r="E84" s="108" t="s">
        <v>11</v>
      </c>
      <c r="F84" s="108"/>
      <c r="G84" s="109">
        <v>240</v>
      </c>
      <c r="H84" s="523"/>
      <c r="I84" s="701"/>
      <c r="J84" s="138">
        <v>5</v>
      </c>
      <c r="K84" s="139">
        <v>0.5</v>
      </c>
      <c r="L84" s="139">
        <f t="shared" si="7"/>
        <v>1200</v>
      </c>
      <c r="M84" s="140">
        <f t="shared" si="8"/>
        <v>2400</v>
      </c>
      <c r="N84" s="190"/>
      <c r="O84" s="442"/>
      <c r="P84" s="118">
        <v>0</v>
      </c>
      <c r="Q84" s="194">
        <f t="shared" si="9"/>
        <v>0</v>
      </c>
      <c r="R84" s="125">
        <f t="shared" si="10"/>
        <v>0</v>
      </c>
      <c r="S84" s="373" cm="1">
        <f t="array" ref="S84">_xlfn.IFS(E84="Air",R84,E84="Sea",M84,E84="Air+Sea",M84+R84)</f>
        <v>2400</v>
      </c>
      <c r="T84" s="240"/>
    </row>
    <row r="85" spans="1:20" x14ac:dyDescent="0.25">
      <c r="A85" s="1147"/>
      <c r="B85" s="107" t="s">
        <v>417</v>
      </c>
      <c r="C85" s="108" t="s">
        <v>418</v>
      </c>
      <c r="D85" s="108" t="s">
        <v>419</v>
      </c>
      <c r="E85" s="108" t="s">
        <v>11</v>
      </c>
      <c r="F85" s="108"/>
      <c r="G85" s="109">
        <v>240</v>
      </c>
      <c r="H85" s="523"/>
      <c r="I85" s="701"/>
      <c r="J85" s="138">
        <v>3</v>
      </c>
      <c r="K85" s="139">
        <v>0.5</v>
      </c>
      <c r="L85" s="139">
        <f t="shared" si="7"/>
        <v>720</v>
      </c>
      <c r="M85" s="140">
        <f t="shared" si="8"/>
        <v>1440</v>
      </c>
      <c r="N85" s="190"/>
      <c r="O85" s="442"/>
      <c r="P85" s="118">
        <v>0</v>
      </c>
      <c r="Q85" s="194">
        <f t="shared" si="9"/>
        <v>0</v>
      </c>
      <c r="R85" s="125">
        <f t="shared" si="10"/>
        <v>0</v>
      </c>
      <c r="S85" s="373" cm="1">
        <f t="array" ref="S85">_xlfn.IFS(E85="Air",R85,E85="Sea",M85,E85="Air+Sea",M85+R85)</f>
        <v>1440</v>
      </c>
      <c r="T85" s="240"/>
    </row>
    <row r="86" spans="1:20" x14ac:dyDescent="0.25">
      <c r="A86" s="1147"/>
      <c r="B86" s="399" t="s">
        <v>420</v>
      </c>
      <c r="C86" s="99" t="s">
        <v>404</v>
      </c>
      <c r="D86" s="99"/>
      <c r="E86" s="99"/>
      <c r="F86" s="99"/>
      <c r="G86" s="100"/>
      <c r="H86" s="509"/>
      <c r="I86" s="186"/>
      <c r="J86" s="124"/>
      <c r="K86" s="118">
        <v>0.5</v>
      </c>
      <c r="L86" s="118">
        <f t="shared" si="7"/>
        <v>0</v>
      </c>
      <c r="M86" s="208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0" x14ac:dyDescent="0.25">
      <c r="A87" s="1147"/>
      <c r="B87" s="399" t="s">
        <v>421</v>
      </c>
      <c r="C87" s="99" t="s">
        <v>404</v>
      </c>
      <c r="D87" s="99"/>
      <c r="E87" s="99"/>
      <c r="F87" s="99"/>
      <c r="G87" s="100"/>
      <c r="H87" s="509"/>
      <c r="I87" s="186"/>
      <c r="J87" s="124"/>
      <c r="K87" s="118">
        <v>0.5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0" x14ac:dyDescent="0.25">
      <c r="A88" s="1147"/>
      <c r="B88" s="399" t="s">
        <v>422</v>
      </c>
      <c r="C88" s="99" t="s">
        <v>404</v>
      </c>
      <c r="D88" s="99"/>
      <c r="E88" s="99"/>
      <c r="F88" s="99"/>
      <c r="G88" s="100"/>
      <c r="H88" s="509"/>
      <c r="I88" s="186"/>
      <c r="J88" s="124"/>
      <c r="K88" s="118">
        <v>0.5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0" x14ac:dyDescent="0.25">
      <c r="A89" s="1147"/>
      <c r="B89" s="399" t="s">
        <v>423</v>
      </c>
      <c r="C89" s="99" t="s">
        <v>424</v>
      </c>
      <c r="D89" s="99"/>
      <c r="E89" s="99"/>
      <c r="F89" s="99"/>
      <c r="G89" s="100"/>
      <c r="H89" s="509"/>
      <c r="I89" s="186"/>
      <c r="J89" s="124"/>
      <c r="K89" s="118">
        <v>0.5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0" x14ac:dyDescent="0.25">
      <c r="A90" s="1147"/>
      <c r="B90" s="399" t="s">
        <v>425</v>
      </c>
      <c r="C90" s="99" t="s">
        <v>311</v>
      </c>
      <c r="D90" s="99"/>
      <c r="E90" s="99"/>
      <c r="F90" s="99"/>
      <c r="G90" s="100"/>
      <c r="H90" s="509"/>
      <c r="I90" s="186"/>
      <c r="J90" s="124"/>
      <c r="K90" s="118">
        <v>0.5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0" x14ac:dyDescent="0.25">
      <c r="A91" s="1147"/>
      <c r="B91" s="399" t="s">
        <v>426</v>
      </c>
      <c r="C91" s="99" t="s">
        <v>407</v>
      </c>
      <c r="D91" s="99"/>
      <c r="E91" s="99"/>
      <c r="F91" s="99"/>
      <c r="G91" s="100"/>
      <c r="H91" s="509"/>
      <c r="I91" s="186"/>
      <c r="J91" s="124"/>
      <c r="K91" s="118">
        <v>0.5</v>
      </c>
      <c r="L91" s="118">
        <f t="shared" si="7"/>
        <v>0</v>
      </c>
      <c r="M91" s="208">
        <f t="shared" si="8"/>
        <v>0</v>
      </c>
      <c r="N91" s="186"/>
      <c r="O91" s="442"/>
      <c r="P91" s="118">
        <v>0</v>
      </c>
      <c r="Q91" s="194">
        <f t="shared" si="9"/>
        <v>0</v>
      </c>
      <c r="R91" s="125">
        <f t="shared" si="10"/>
        <v>0</v>
      </c>
      <c r="S91" s="372" t="e" cm="1">
        <f t="array" ref="S91">_xlfn.IFS(E91="Air",R91,E91="Sea",M91,E91="Air+Sea",M91+R91)</f>
        <v>#N/A</v>
      </c>
      <c r="T91" s="240"/>
    </row>
    <row r="92" spans="1:20" x14ac:dyDescent="0.25">
      <c r="A92" s="1147"/>
      <c r="B92" s="399" t="s">
        <v>427</v>
      </c>
      <c r="C92" s="99" t="s">
        <v>428</v>
      </c>
      <c r="D92" s="99"/>
      <c r="E92" s="99"/>
      <c r="F92" s="99"/>
      <c r="G92" s="100"/>
      <c r="H92" s="509"/>
      <c r="I92" s="186"/>
      <c r="J92" s="124"/>
      <c r="K92" s="118">
        <v>0.5</v>
      </c>
      <c r="L92" s="118">
        <f t="shared" si="7"/>
        <v>0</v>
      </c>
      <c r="M92" s="208">
        <f t="shared" si="8"/>
        <v>0</v>
      </c>
      <c r="N92" s="186"/>
      <c r="O92" s="442"/>
      <c r="P92" s="118">
        <v>0</v>
      </c>
      <c r="Q92" s="194">
        <f t="shared" si="9"/>
        <v>0</v>
      </c>
      <c r="R92" s="125">
        <f t="shared" si="10"/>
        <v>0</v>
      </c>
      <c r="S92" s="372" t="e" cm="1">
        <f t="array" ref="S92">_xlfn.IFS(E92="Air",R92,E92="Sea",M92,E92="Air+Sea",M92+R92)</f>
        <v>#N/A</v>
      </c>
      <c r="T92" s="240"/>
    </row>
    <row r="93" spans="1:20" x14ac:dyDescent="0.25">
      <c r="A93" s="1147"/>
      <c r="B93" s="399" t="s">
        <v>429</v>
      </c>
      <c r="C93" s="99" t="s">
        <v>407</v>
      </c>
      <c r="D93" s="99"/>
      <c r="E93" s="99"/>
      <c r="F93" s="99"/>
      <c r="G93" s="100"/>
      <c r="H93" s="509"/>
      <c r="I93" s="186"/>
      <c r="J93" s="124"/>
      <c r="K93" s="118">
        <v>0.5</v>
      </c>
      <c r="L93" s="118">
        <f t="shared" si="7"/>
        <v>0</v>
      </c>
      <c r="M93" s="208">
        <f t="shared" si="8"/>
        <v>0</v>
      </c>
      <c r="N93" s="186"/>
      <c r="O93" s="442"/>
      <c r="P93" s="118">
        <v>0</v>
      </c>
      <c r="Q93" s="194">
        <f t="shared" si="9"/>
        <v>0</v>
      </c>
      <c r="R93" s="125">
        <f t="shared" si="10"/>
        <v>0</v>
      </c>
      <c r="S93" s="372" t="e" cm="1">
        <f t="array" ref="S93">_xlfn.IFS(E93="Air",R93,E93="Sea",M93,E93="Air+Sea",M93+R93)</f>
        <v>#N/A</v>
      </c>
      <c r="T93" s="240"/>
    </row>
    <row r="94" spans="1:20" s="36" customFormat="1" x14ac:dyDescent="0.25">
      <c r="A94" s="1147"/>
      <c r="B94" s="399" t="s">
        <v>430</v>
      </c>
      <c r="C94" s="99" t="s">
        <v>431</v>
      </c>
      <c r="D94" s="99"/>
      <c r="E94" s="99"/>
      <c r="F94" s="99"/>
      <c r="G94" s="100"/>
      <c r="H94" s="509"/>
      <c r="I94" s="186"/>
      <c r="J94" s="124"/>
      <c r="K94" s="118">
        <v>0.5</v>
      </c>
      <c r="L94" s="118">
        <f t="shared" si="7"/>
        <v>0</v>
      </c>
      <c r="M94" s="208">
        <f t="shared" si="8"/>
        <v>0</v>
      </c>
      <c r="N94" s="186"/>
      <c r="O94" s="442"/>
      <c r="P94" s="118">
        <v>0</v>
      </c>
      <c r="Q94" s="194">
        <f t="shared" si="9"/>
        <v>0</v>
      </c>
      <c r="R94" s="125">
        <f t="shared" si="10"/>
        <v>0</v>
      </c>
      <c r="S94" s="372" t="e" cm="1">
        <f t="array" ref="S94">_xlfn.IFS(E94="Air",R94,E94="Sea",M94,E94="Air+Sea",M94+R94)</f>
        <v>#N/A</v>
      </c>
      <c r="T94" s="240"/>
    </row>
    <row r="95" spans="1:20" ht="30.75" thickBot="1" x14ac:dyDescent="0.3">
      <c r="A95" s="1147"/>
      <c r="B95" s="179" t="s">
        <v>432</v>
      </c>
      <c r="C95" s="180" t="s">
        <v>433</v>
      </c>
      <c r="D95" s="180"/>
      <c r="E95" s="180" t="s">
        <v>11</v>
      </c>
      <c r="F95" s="180"/>
      <c r="G95" s="181">
        <v>500</v>
      </c>
      <c r="H95" s="527"/>
      <c r="I95" s="702"/>
      <c r="J95" s="182">
        <v>0.25</v>
      </c>
      <c r="K95" s="183">
        <v>0.5</v>
      </c>
      <c r="L95" s="183">
        <f t="shared" si="7"/>
        <v>125</v>
      </c>
      <c r="M95" s="184">
        <f t="shared" si="8"/>
        <v>250</v>
      </c>
      <c r="N95" s="696"/>
      <c r="O95" s="496"/>
      <c r="P95" s="200">
        <v>0</v>
      </c>
      <c r="Q95" s="339">
        <f t="shared" si="9"/>
        <v>0</v>
      </c>
      <c r="R95" s="201">
        <f t="shared" si="10"/>
        <v>0</v>
      </c>
      <c r="S95" s="374" cm="1">
        <f t="array" ref="S95">_xlfn.IFS(E95="Air",R95,E95="Sea",M95,E95="Air+Sea",M95+R95)</f>
        <v>250</v>
      </c>
      <c r="T95" s="240"/>
    </row>
    <row r="96" spans="1:20" ht="15.75" thickBot="1" x14ac:dyDescent="0.3">
      <c r="A96" s="310"/>
      <c r="I96" s="160"/>
      <c r="M96" s="172"/>
      <c r="N96" s="160"/>
      <c r="S96" s="205"/>
    </row>
    <row r="97" spans="1:21" ht="47.25" customHeight="1" x14ac:dyDescent="0.25">
      <c r="A97" s="310"/>
      <c r="I97" s="312"/>
      <c r="J97" s="66" t="s">
        <v>434</v>
      </c>
      <c r="K97" s="817">
        <f>IF([2]Booking_SGN!$B$2="SGN",INDEX([2]!volume,MATCH($I$11,[2]!customer,0),MATCH([2]Booking_SGN!$C$3,[2]!week,0)),0)</f>
        <v>0</v>
      </c>
      <c r="L97" s="243">
        <f>SUM(L13:L95)</f>
        <v>5201.25</v>
      </c>
      <c r="M97" s="244">
        <f>SUM(M13:M95)</f>
        <v>10132.5</v>
      </c>
      <c r="N97" s="160"/>
      <c r="O97" s="66" t="s">
        <v>434</v>
      </c>
      <c r="P97" s="243">
        <f>IF([2]Booking_SGN!$B$2="SGN",INDEX([2]!volume,MATCH($N$11,[2]!customer,0),MATCH([2]Booking_SGN!$C$3,[2]!week,0)),0)</f>
        <v>0</v>
      </c>
      <c r="Q97" s="243">
        <f>SUM(Q13:Q96)</f>
        <v>240</v>
      </c>
      <c r="R97" s="244">
        <f>SUM(R13:R95)</f>
        <v>0</v>
      </c>
      <c r="S97" s="245">
        <f t="shared" ref="S97:S98" si="11">R97+M97</f>
        <v>10132.5</v>
      </c>
      <c r="T97" s="246"/>
    </row>
    <row r="98" spans="1:21" ht="15.75" thickBot="1" x14ac:dyDescent="0.3">
      <c r="A98" s="310"/>
      <c r="I98" s="160"/>
      <c r="J98" s="67" t="s">
        <v>435</v>
      </c>
      <c r="K98" s="72"/>
      <c r="L98" s="72"/>
      <c r="M98" s="247">
        <f>M97*K97/40/3600</f>
        <v>0</v>
      </c>
      <c r="N98" s="161"/>
      <c r="O98" s="67" t="s">
        <v>435</v>
      </c>
      <c r="P98" s="72"/>
      <c r="Q98" s="72"/>
      <c r="R98" s="247">
        <f>R97*P97/40/3600</f>
        <v>0</v>
      </c>
      <c r="S98" s="248">
        <f t="shared" si="11"/>
        <v>0</v>
      </c>
      <c r="T98" s="249"/>
    </row>
    <row r="99" spans="1:21" ht="15.75" thickBot="1" x14ac:dyDescent="0.3">
      <c r="A99" s="310"/>
      <c r="I99" s="162"/>
      <c r="J99" s="145"/>
      <c r="K99" s="72"/>
      <c r="L99" s="72"/>
      <c r="M99" s="165"/>
      <c r="N99" s="162"/>
      <c r="O99" s="145"/>
      <c r="P99" s="72"/>
      <c r="Q99" s="72"/>
      <c r="R99" s="72"/>
      <c r="S99" s="166"/>
    </row>
    <row r="100" spans="1:21" ht="18.75" customHeight="1" x14ac:dyDescent="0.25">
      <c r="A100" s="483"/>
      <c r="B100" s="484"/>
      <c r="C100" s="484"/>
      <c r="D100" s="484"/>
      <c r="E100" s="484"/>
      <c r="F100" s="484"/>
      <c r="H100" s="484"/>
      <c r="I100" s="485"/>
      <c r="K100" s="867"/>
      <c r="L100" s="867"/>
      <c r="M100" s="168"/>
      <c r="N100" s="486"/>
      <c r="O100" s="232"/>
      <c r="P100" s="881"/>
      <c r="Q100" s="169"/>
      <c r="R100" s="169"/>
      <c r="S100" s="170"/>
      <c r="T100" s="240"/>
      <c r="U100" s="484"/>
    </row>
    <row r="101" spans="1:21" ht="18.75" customHeight="1" thickBot="1" x14ac:dyDescent="0.3">
      <c r="A101" s="487"/>
      <c r="B101" s="484"/>
      <c r="C101" s="484"/>
      <c r="D101" s="484"/>
      <c r="E101" s="484"/>
      <c r="F101" s="484"/>
      <c r="H101" s="484"/>
      <c r="I101" s="485"/>
      <c r="K101" s="867"/>
      <c r="L101" s="867"/>
      <c r="M101" s="168"/>
      <c r="N101" s="485"/>
      <c r="O101" s="231"/>
      <c r="P101" s="867"/>
      <c r="Q101" s="168"/>
      <c r="R101" s="168"/>
      <c r="S101" s="171"/>
      <c r="T101" s="240"/>
      <c r="U101" s="484"/>
    </row>
    <row r="102" spans="1:21" ht="36.75" customHeight="1" x14ac:dyDescent="0.25">
      <c r="A102" s="310"/>
      <c r="I102" s="160"/>
      <c r="J102" s="66" t="s">
        <v>486</v>
      </c>
      <c r="K102" s="243">
        <f>IF([2]Booking_SGN!$B$2="SGN",INDEX([2]!volume,MATCH($I$11,[2]!customer,0),MATCH([2]Booking_SGN!$C$3,[2]!week,0)),0)</f>
        <v>0</v>
      </c>
      <c r="L102" s="243">
        <f>SUM(L100:L101)</f>
        <v>0</v>
      </c>
      <c r="M102" s="243">
        <f>SUM(M100:M101)</f>
        <v>0</v>
      </c>
      <c r="N102" s="160"/>
      <c r="O102" s="66" t="s">
        <v>486</v>
      </c>
      <c r="P102" s="882">
        <f>IF([2]Booking_SGN!$B$2="SGN",INDEX([2]!volume,MATCH($N$11,[2]!customer,0),MATCH([2]Booking_SGN!$C$3,[2]!week,0)),0)</f>
        <v>0</v>
      </c>
      <c r="Q102" s="882">
        <f>SUM(Q100:Q101)</f>
        <v>0</v>
      </c>
      <c r="R102" s="883">
        <f>SUM(R100:R101)</f>
        <v>0</v>
      </c>
      <c r="S102" s="884">
        <f t="shared" ref="S102:S107" si="12">R102+M102</f>
        <v>0</v>
      </c>
      <c r="T102" s="246"/>
    </row>
    <row r="103" spans="1:21" ht="15.75" thickBot="1" x14ac:dyDescent="0.3">
      <c r="B103" s="311"/>
      <c r="I103" s="160"/>
      <c r="J103" s="67" t="s">
        <v>435</v>
      </c>
      <c r="K103" s="72"/>
      <c r="L103" s="72"/>
      <c r="M103" s="256">
        <f>M102*K102/40/3600</f>
        <v>0</v>
      </c>
      <c r="N103" s="160"/>
      <c r="O103" s="67" t="s">
        <v>435</v>
      </c>
      <c r="P103" s="885"/>
      <c r="Q103" s="885"/>
      <c r="R103" s="886">
        <f>R102*P102/40/3600</f>
        <v>0</v>
      </c>
      <c r="S103" s="887">
        <f t="shared" si="12"/>
        <v>0</v>
      </c>
      <c r="T103" s="255"/>
    </row>
    <row r="104" spans="1:21" x14ac:dyDescent="0.25">
      <c r="B104" s="311"/>
      <c r="I104" s="160"/>
      <c r="J104" s="69"/>
      <c r="N104" s="160"/>
      <c r="O104" s="69"/>
      <c r="R104" s="172"/>
      <c r="S104" s="172"/>
    </row>
    <row r="105" spans="1:21" ht="15.75" thickBot="1" x14ac:dyDescent="0.3">
      <c r="B105" s="311"/>
      <c r="I105" s="160"/>
      <c r="J105" s="69"/>
      <c r="N105" s="160"/>
      <c r="O105" s="69"/>
      <c r="R105" s="172"/>
      <c r="S105" s="172"/>
    </row>
    <row r="106" spans="1:21" ht="29.1" customHeight="1" x14ac:dyDescent="0.25">
      <c r="B106" s="311"/>
      <c r="I106" s="160"/>
      <c r="J106" s="66" t="s">
        <v>487</v>
      </c>
      <c r="K106" s="243">
        <f>IF([2]Booking_SGN!$B$2="SGN",INDEX([2]!volume,MATCH($I$11,[2]!customer,0),MATCH([2]Booking_SGN!$C$3,[2]!week,0)),0)</f>
        <v>0</v>
      </c>
      <c r="L106" s="243">
        <f>L102+L97</f>
        <v>5201.25</v>
      </c>
      <c r="M106" s="243">
        <f>M102+M97</f>
        <v>10132.5</v>
      </c>
      <c r="N106" s="160"/>
      <c r="O106" s="66" t="s">
        <v>487</v>
      </c>
      <c r="P106" s="243">
        <f>IF([2]Booking_SGN!$B$2="SGN",INDEX([2]!volume,MATCH($N$11,[2]!customer,0),MATCH([2]Booking_SGN!$C$3,[2]!week,0)),0)</f>
        <v>0</v>
      </c>
      <c r="Q106" s="243">
        <f>Q102+Q97</f>
        <v>240</v>
      </c>
      <c r="R106" s="244">
        <f>R102+R97</f>
        <v>0</v>
      </c>
      <c r="S106" s="884">
        <f t="shared" si="12"/>
        <v>10132.5</v>
      </c>
      <c r="T106" s="257"/>
    </row>
    <row r="107" spans="1:21" ht="45.95" customHeight="1" thickBot="1" x14ac:dyDescent="0.3">
      <c r="B107" s="311"/>
      <c r="I107" s="160"/>
      <c r="J107" s="67" t="s">
        <v>488</v>
      </c>
      <c r="K107" s="72"/>
      <c r="L107" s="72"/>
      <c r="M107" s="256">
        <f>M103+M98</f>
        <v>0</v>
      </c>
      <c r="N107" s="160"/>
      <c r="O107" s="67" t="s">
        <v>488</v>
      </c>
      <c r="P107" s="72"/>
      <c r="Q107" s="72"/>
      <c r="R107" s="254">
        <f>R103+R98</f>
        <v>0</v>
      </c>
      <c r="S107" s="887">
        <f t="shared" si="12"/>
        <v>0</v>
      </c>
      <c r="T107" s="255"/>
    </row>
    <row r="108" spans="1:21" ht="15.75" thickBot="1" x14ac:dyDescent="0.3">
      <c r="I108" s="160"/>
      <c r="J108" s="69"/>
      <c r="N108" s="160"/>
      <c r="O108" s="69"/>
      <c r="R108" s="172"/>
      <c r="S108" s="172"/>
    </row>
    <row r="109" spans="1:21" x14ac:dyDescent="0.25">
      <c r="I109" s="160"/>
      <c r="J109" s="70" t="s">
        <v>489</v>
      </c>
      <c r="K109" s="872"/>
      <c r="L109" s="873"/>
      <c r="M109" s="873"/>
      <c r="N109" s="160"/>
      <c r="O109" s="70" t="s">
        <v>489</v>
      </c>
      <c r="P109" s="872"/>
      <c r="Q109" s="873"/>
      <c r="R109" s="888"/>
      <c r="S109" s="172"/>
    </row>
    <row r="110" spans="1:21" ht="30.75" thickBot="1" x14ac:dyDescent="0.3">
      <c r="I110" s="160"/>
      <c r="J110" s="71" t="s">
        <v>490</v>
      </c>
      <c r="K110" s="874"/>
      <c r="L110" s="875"/>
      <c r="M110" s="875"/>
      <c r="N110" s="160"/>
      <c r="O110" s="71" t="s">
        <v>490</v>
      </c>
      <c r="P110" s="874"/>
      <c r="Q110" s="875"/>
      <c r="R110" s="889"/>
      <c r="S110" s="165"/>
    </row>
    <row r="111" spans="1:21" ht="15.75" thickBot="1" x14ac:dyDescent="0.3">
      <c r="B111" s="128"/>
      <c r="C111" s="128"/>
      <c r="D111" s="128"/>
      <c r="I111" s="162"/>
      <c r="J111" s="145"/>
      <c r="K111" s="72"/>
      <c r="L111" s="72"/>
      <c r="M111" s="72"/>
      <c r="N111" s="162"/>
      <c r="O111" s="145"/>
      <c r="P111" s="72"/>
      <c r="Q111" s="72"/>
      <c r="R111" s="165"/>
      <c r="S111" s="890"/>
    </row>
  </sheetData>
  <sheetProtection algorithmName="SHA-512" hashValue="mr+spYBnpCVCFEPef7ALMgSCGZTf1VzDUkn9SANPkRPTO+laM6UNH7fXq0CaFmOpqwpCSuiI8NPZJUroTNU/BA==" saltValue="e+4+J52RA+BzuYtitWJHaw==" spinCount="100000" sheet="1" objects="1" scenarios="1" insertRows="0" sort="0" autoFilter="0"/>
  <autoFilter ref="A12:V95" xr:uid="{8C68937E-1302-4050-95A5-0F62EC30FFE7}"/>
  <mergeCells count="17">
    <mergeCell ref="B27:B28"/>
    <mergeCell ref="A80:A95"/>
    <mergeCell ref="A48:A75"/>
    <mergeCell ref="A19:A47"/>
    <mergeCell ref="A13:A18"/>
    <mergeCell ref="A10:S10"/>
    <mergeCell ref="I11:M11"/>
    <mergeCell ref="N11:R11"/>
    <mergeCell ref="A76:A79"/>
    <mergeCell ref="B77:B78"/>
    <mergeCell ref="B38:B39"/>
    <mergeCell ref="B41:B42"/>
    <mergeCell ref="B45:B46"/>
    <mergeCell ref="B60:B61"/>
    <mergeCell ref="B67:B68"/>
    <mergeCell ref="B34:B35"/>
    <mergeCell ref="B20:B21"/>
  </mergeCells>
  <conditionalFormatting sqref="I13:I35 I38:I42 I45:I62">
    <cfRule type="notContainsBlanks" dxfId="5" priority="12">
      <formula>LEN(TRIM(I13))&gt;0</formula>
    </cfRule>
  </conditionalFormatting>
  <conditionalFormatting sqref="N13:N101 I66:I101">
    <cfRule type="notContainsBlanks" dxfId="4" priority="1">
      <formula>LEN(TRIM(I13))&gt;0</formula>
    </cfRule>
  </conditionalFormatting>
  <dataValidations count="4">
    <dataValidation type="list" allowBlank="1" showInputMessage="1" showErrorMessage="1" sqref="C12:C23 C27:C100" xr:uid="{5F0FEAB2-E303-47A7-811B-B937D2AEB766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04:F108 E11:E1048576 D5:E8" xr:uid="{01631F88-A26C-4EE3-92A2-C9F54B284B39}">
      <formula1>"Air,Sea,Air+Sea"</formula1>
    </dataValidation>
    <dataValidation type="list" allowBlank="1" showInputMessage="1" showErrorMessage="1" sqref="C104:C107 B5:B8" xr:uid="{AF51A81A-8D55-4396-88EF-10A45F73339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08 C112:C1048576 C11 C101:C102" xr:uid="{E501A871-1A97-43BF-B11D-1AF5A8ADFFEA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E54C-3FED-4C17-ABFB-624DB4D677D7}">
  <sheetPr codeName="Sheet19">
    <tabColor rgb="FF92D050"/>
  </sheetPr>
  <dimension ref="A1:U107"/>
  <sheetViews>
    <sheetView showGridLines="0" topLeftCell="A47" zoomScale="55" zoomScaleNormal="55" workbookViewId="0">
      <selection activeCell="K95" sqref="K95"/>
    </sheetView>
  </sheetViews>
  <sheetFormatPr defaultColWidth="9.140625" defaultRowHeight="15" x14ac:dyDescent="0.25"/>
  <cols>
    <col min="1" max="1" width="15.5703125" style="324" customWidth="1"/>
    <col min="2" max="2" width="23.140625" style="36" customWidth="1"/>
    <col min="3" max="3" width="16.42578125" style="36" customWidth="1"/>
    <col min="4" max="4" width="39" style="36" customWidth="1"/>
    <col min="5" max="5" width="15.570312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3.85546875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12.5703125" style="195" customWidth="1"/>
    <col min="15" max="15" width="12.5703125" style="151" customWidth="1"/>
    <col min="16" max="18" width="12.5703125" style="153" customWidth="1"/>
    <col min="19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353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771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SINBOX - Sea</v>
      </c>
      <c r="J11" s="1067"/>
      <c r="K11" s="1067"/>
      <c r="L11" s="1067"/>
      <c r="M11" s="1068"/>
      <c r="N11" s="1066" t="str">
        <f>_xlfn.CONCAT($A$10," ","-"," ","Air")</f>
        <v>SINBOX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58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130" t="s">
        <v>369</v>
      </c>
      <c r="B13" s="818" t="s">
        <v>115</v>
      </c>
      <c r="C13" s="819" t="s">
        <v>311</v>
      </c>
      <c r="D13" s="819" t="s">
        <v>117</v>
      </c>
      <c r="E13" s="819"/>
      <c r="F13" s="819"/>
      <c r="G13" s="820">
        <v>45</v>
      </c>
      <c r="H13" s="827"/>
      <c r="I13" s="824"/>
      <c r="J13" s="821">
        <v>4</v>
      </c>
      <c r="K13" s="822">
        <v>60</v>
      </c>
      <c r="L13" s="822">
        <f t="shared" ref="L13" si="0">IF(C13="APLL BK",G13,G13*J13)</f>
        <v>180</v>
      </c>
      <c r="M13" s="823">
        <f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" si="1">IF(C13="APLL BK",G13,G13*O13)</f>
        <v>0</v>
      </c>
      <c r="R13" s="203">
        <f t="shared" ref="R13" si="2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131"/>
      <c r="B14" s="1135" t="s">
        <v>370</v>
      </c>
      <c r="C14" s="104" t="s">
        <v>311</v>
      </c>
      <c r="D14" s="104" t="s">
        <v>371</v>
      </c>
      <c r="E14" s="104"/>
      <c r="F14" s="104"/>
      <c r="G14" s="211">
        <v>75</v>
      </c>
      <c r="H14" s="519"/>
      <c r="I14" s="191"/>
      <c r="J14" s="135">
        <v>4</v>
      </c>
      <c r="K14" s="136">
        <v>60</v>
      </c>
      <c r="L14" s="136">
        <f t="shared" ref="L14:L77" si="3">IF(C14="APLL BK",G14,G14*J14)</f>
        <v>300</v>
      </c>
      <c r="M14" s="446">
        <f t="shared" ref="M14:M77" si="4">IFERROR(IF(OR(E14="Sea",E14="Air+Sea"),IF(C14="APLL BK",G14*IF(I14="",1,I14),L14/K14*IF(I14="",1,I14)),0),0)</f>
        <v>0</v>
      </c>
      <c r="N14" s="186"/>
      <c r="O14" s="442"/>
      <c r="P14" s="118">
        <v>0</v>
      </c>
      <c r="Q14" s="118">
        <f t="shared" ref="Q14:Q77" si="5">IF(C14="APLL BK",G14,G14*O14)</f>
        <v>0</v>
      </c>
      <c r="R14" s="125">
        <f t="shared" ref="R14:R77" si="6">IFERROR(IF(OR(E14="Air",E14="Air+Sea"),IF(C14="APLL BK",G14*IF(N14="",1,N14),Q14/P14*IF(N14="",1,N14)),0),0)</f>
        <v>0</v>
      </c>
      <c r="S14" s="372" t="e" cm="1">
        <f t="array" ref="S14">_xlfn.IFS(E14="Air",R14,E14="Sea",M14,E14="Air+Sea",M14+R14)</f>
        <v>#N/A</v>
      </c>
      <c r="T14" s="240"/>
    </row>
    <row r="15" spans="1:21" x14ac:dyDescent="0.25">
      <c r="A15" s="1131"/>
      <c r="B15" s="1135"/>
      <c r="C15" s="104" t="s">
        <v>153</v>
      </c>
      <c r="D15" s="104" t="s">
        <v>372</v>
      </c>
      <c r="E15" s="104"/>
      <c r="F15" s="104"/>
      <c r="G15" s="211">
        <v>15</v>
      </c>
      <c r="H15" s="519"/>
      <c r="I15" s="191"/>
      <c r="J15" s="135"/>
      <c r="K15" s="136">
        <v>60</v>
      </c>
      <c r="L15" s="136">
        <f t="shared" si="3"/>
        <v>15</v>
      </c>
      <c r="M15" s="446">
        <f t="shared" si="4"/>
        <v>0</v>
      </c>
      <c r="N15" s="186"/>
      <c r="O15" s="442"/>
      <c r="P15" s="118">
        <v>0</v>
      </c>
      <c r="Q15" s="118">
        <f t="shared" si="5"/>
        <v>15</v>
      </c>
      <c r="R15" s="125">
        <f t="shared" si="6"/>
        <v>0</v>
      </c>
      <c r="S15" s="372" t="e" cm="1">
        <f t="array" ref="S15">_xlfn.IFS(E15="Air",R15,E15="Sea",M15,E15="Air+Sea",M15+R15)</f>
        <v>#N/A</v>
      </c>
      <c r="T15" s="240"/>
    </row>
    <row r="16" spans="1:21" x14ac:dyDescent="0.25">
      <c r="A16" s="1131"/>
      <c r="B16" s="1135"/>
      <c r="C16" s="104" t="s">
        <v>153</v>
      </c>
      <c r="D16" s="104" t="s">
        <v>373</v>
      </c>
      <c r="E16" s="104"/>
      <c r="F16" s="104"/>
      <c r="G16" s="211">
        <v>60</v>
      </c>
      <c r="H16" s="519"/>
      <c r="I16" s="191"/>
      <c r="J16" s="135"/>
      <c r="K16" s="136">
        <v>60</v>
      </c>
      <c r="L16" s="136">
        <f t="shared" si="3"/>
        <v>60</v>
      </c>
      <c r="M16" s="446">
        <f t="shared" si="4"/>
        <v>0</v>
      </c>
      <c r="N16" s="186"/>
      <c r="O16" s="442"/>
      <c r="P16" s="118">
        <v>0</v>
      </c>
      <c r="Q16" s="118">
        <f t="shared" si="5"/>
        <v>60</v>
      </c>
      <c r="R16" s="125">
        <f t="shared" si="6"/>
        <v>0</v>
      </c>
      <c r="S16" s="372" t="e" cm="1">
        <f t="array" ref="S16">_xlfn.IFS(E16="Air",R16,E16="Sea",M16,E16="Air+Sea",M16+R16)</f>
        <v>#N/A</v>
      </c>
      <c r="T16" s="240"/>
    </row>
    <row r="17" spans="1:20" x14ac:dyDescent="0.25">
      <c r="A17" s="1131"/>
      <c r="B17" s="1135"/>
      <c r="C17" s="104" t="s">
        <v>311</v>
      </c>
      <c r="D17" s="104" t="s">
        <v>374</v>
      </c>
      <c r="E17" s="104"/>
      <c r="F17" s="104">
        <v>240</v>
      </c>
      <c r="G17" s="211">
        <v>240</v>
      </c>
      <c r="H17" s="519"/>
      <c r="I17" s="191"/>
      <c r="J17" s="135">
        <v>4</v>
      </c>
      <c r="K17" s="136">
        <v>60</v>
      </c>
      <c r="L17" s="136">
        <f t="shared" si="3"/>
        <v>960</v>
      </c>
      <c r="M17" s="446">
        <f t="shared" si="4"/>
        <v>0</v>
      </c>
      <c r="N17" s="186"/>
      <c r="O17" s="442"/>
      <c r="P17" s="118">
        <v>0</v>
      </c>
      <c r="Q17" s="118">
        <f t="shared" si="5"/>
        <v>0</v>
      </c>
      <c r="R17" s="125">
        <f t="shared" si="6"/>
        <v>0</v>
      </c>
      <c r="S17" s="372" t="e" cm="1">
        <f t="array" ref="S17">_xlfn.IFS(E17="Air",R17,E17="Sea",M17,E17="Air+Sea",M17+R17)</f>
        <v>#N/A</v>
      </c>
      <c r="T17" s="240"/>
    </row>
    <row r="18" spans="1:20" ht="15.75" thickBot="1" x14ac:dyDescent="0.3">
      <c r="A18" s="1132"/>
      <c r="B18" s="1135"/>
      <c r="C18" s="104" t="s">
        <v>311</v>
      </c>
      <c r="D18" s="104" t="s">
        <v>375</v>
      </c>
      <c r="E18" s="104"/>
      <c r="F18" s="104">
        <v>60</v>
      </c>
      <c r="G18" s="211">
        <v>60</v>
      </c>
      <c r="H18" s="519"/>
      <c r="I18" s="191"/>
      <c r="J18" s="135">
        <v>4</v>
      </c>
      <c r="K18" s="136">
        <v>60</v>
      </c>
      <c r="L18" s="136">
        <f t="shared" si="3"/>
        <v>240</v>
      </c>
      <c r="M18" s="446">
        <f t="shared" si="4"/>
        <v>0</v>
      </c>
      <c r="N18" s="186"/>
      <c r="O18" s="442"/>
      <c r="P18" s="118">
        <v>0</v>
      </c>
      <c r="Q18" s="118">
        <f t="shared" si="5"/>
        <v>0</v>
      </c>
      <c r="R18" s="125">
        <f t="shared" si="6"/>
        <v>0</v>
      </c>
      <c r="S18" s="372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130" t="s">
        <v>382</v>
      </c>
      <c r="B19" s="408" t="s">
        <v>158</v>
      </c>
      <c r="C19" s="104" t="s">
        <v>407</v>
      </c>
      <c r="D19" s="104" t="s">
        <v>159</v>
      </c>
      <c r="E19" s="104"/>
      <c r="F19" s="104">
        <v>120</v>
      </c>
      <c r="G19" s="211">
        <v>540</v>
      </c>
      <c r="H19" s="519"/>
      <c r="I19" s="825"/>
      <c r="J19" s="135">
        <v>4</v>
      </c>
      <c r="K19" s="136">
        <v>60</v>
      </c>
      <c r="L19" s="136">
        <f t="shared" si="3"/>
        <v>2160</v>
      </c>
      <c r="M19" s="446">
        <f t="shared" si="4"/>
        <v>0</v>
      </c>
      <c r="N19" s="187"/>
      <c r="O19" s="442"/>
      <c r="P19" s="118">
        <v>0</v>
      </c>
      <c r="Q19" s="118">
        <f t="shared" si="5"/>
        <v>0</v>
      </c>
      <c r="R19" s="125">
        <f t="shared" si="6"/>
        <v>0</v>
      </c>
      <c r="S19" s="372" t="e" cm="1">
        <f t="array" ref="S19">_xlfn.IFS(E19="Air",R19,E19="Sea",M19,E19="Air+Sea",M19+R19)</f>
        <v>#N/A</v>
      </c>
      <c r="T19" s="240"/>
    </row>
    <row r="20" spans="1:20" x14ac:dyDescent="0.25">
      <c r="A20" s="1131"/>
      <c r="B20" s="1072" t="s">
        <v>144</v>
      </c>
      <c r="C20" s="99" t="s">
        <v>377</v>
      </c>
      <c r="D20" s="99" t="s">
        <v>378</v>
      </c>
      <c r="E20" s="99"/>
      <c r="F20" s="99"/>
      <c r="G20" s="100"/>
      <c r="H20" s="509"/>
      <c r="I20" s="186"/>
      <c r="J20" s="124"/>
      <c r="K20" s="118">
        <v>60</v>
      </c>
      <c r="L20" s="118">
        <f t="shared" si="3"/>
        <v>0</v>
      </c>
      <c r="M20" s="125">
        <f t="shared" si="4"/>
        <v>0</v>
      </c>
      <c r="N20" s="186"/>
      <c r="O20" s="442"/>
      <c r="P20" s="118">
        <v>0</v>
      </c>
      <c r="Q20" s="118">
        <f t="shared" si="5"/>
        <v>0</v>
      </c>
      <c r="R20" s="125">
        <f t="shared" si="6"/>
        <v>0</v>
      </c>
      <c r="S20" s="372" t="e" cm="1">
        <f t="array" ref="S20">_xlfn.IFS(E20="Air",R20,E20="Sea",M20,E20="Air+Sea",M20+R20)</f>
        <v>#N/A</v>
      </c>
      <c r="T20" s="240"/>
    </row>
    <row r="21" spans="1:20" x14ac:dyDescent="0.25">
      <c r="A21" s="1131"/>
      <c r="B21" s="1072"/>
      <c r="C21" s="92" t="s">
        <v>407</v>
      </c>
      <c r="D21" s="92" t="s">
        <v>146</v>
      </c>
      <c r="E21" s="92" t="s">
        <v>11</v>
      </c>
      <c r="F21" s="92"/>
      <c r="G21" s="93">
        <v>240</v>
      </c>
      <c r="H21" s="512"/>
      <c r="I21" s="622"/>
      <c r="J21" s="116">
        <v>1</v>
      </c>
      <c r="K21" s="117">
        <v>60</v>
      </c>
      <c r="L21" s="117">
        <f t="shared" si="3"/>
        <v>240</v>
      </c>
      <c r="M21" s="120">
        <f t="shared" si="4"/>
        <v>4</v>
      </c>
      <c r="N21" s="186"/>
      <c r="O21" s="442"/>
      <c r="P21" s="118">
        <v>0</v>
      </c>
      <c r="Q21" s="118">
        <f t="shared" si="5"/>
        <v>0</v>
      </c>
      <c r="R21" s="125">
        <f t="shared" si="6"/>
        <v>0</v>
      </c>
      <c r="S21" s="370" cm="1">
        <f t="array" ref="S21">_xlfn.IFS(E21="Air",R21,E21="Sea",M21,E21="Air+Sea",M21+R21)</f>
        <v>4</v>
      </c>
      <c r="T21" s="240"/>
    </row>
    <row r="22" spans="1:20" ht="14.25" customHeight="1" x14ac:dyDescent="0.25">
      <c r="A22" s="1131"/>
      <c r="B22" s="472" t="s">
        <v>557</v>
      </c>
      <c r="C22" s="94" t="s">
        <v>387</v>
      </c>
      <c r="D22" s="94" t="s">
        <v>176</v>
      </c>
      <c r="E22" s="92" t="s">
        <v>11</v>
      </c>
      <c r="F22" s="94">
        <v>300</v>
      </c>
      <c r="G22" s="95">
        <v>300</v>
      </c>
      <c r="H22" s="506"/>
      <c r="I22" s="588"/>
      <c r="J22" s="116">
        <v>1</v>
      </c>
      <c r="K22" s="117">
        <v>60</v>
      </c>
      <c r="L22" s="117">
        <f t="shared" si="3"/>
        <v>300</v>
      </c>
      <c r="M22" s="120">
        <f t="shared" si="4"/>
        <v>5</v>
      </c>
      <c r="N22" s="188"/>
      <c r="O22" s="442"/>
      <c r="P22" s="118">
        <v>0</v>
      </c>
      <c r="Q22" s="118">
        <f t="shared" si="5"/>
        <v>0</v>
      </c>
      <c r="R22" s="125">
        <f t="shared" si="6"/>
        <v>0</v>
      </c>
      <c r="S22" s="370" cm="1">
        <f t="array" ref="S22">_xlfn.IFS(E22="Air",R22,E22="Sea",M22,E22="Air+Sea",M22+R22)</f>
        <v>5</v>
      </c>
      <c r="T22" s="240"/>
    </row>
    <row r="23" spans="1:20" ht="21.75" customHeight="1" x14ac:dyDescent="0.25">
      <c r="A23" s="1131"/>
      <c r="B23" s="1135" t="s">
        <v>134</v>
      </c>
      <c r="C23" s="1136" t="s">
        <v>135</v>
      </c>
      <c r="D23" s="1136" t="s">
        <v>136</v>
      </c>
      <c r="E23" s="104"/>
      <c r="F23" s="104">
        <v>350</v>
      </c>
      <c r="G23" s="211">
        <v>350</v>
      </c>
      <c r="H23" s="636" t="s">
        <v>494</v>
      </c>
      <c r="I23" s="191"/>
      <c r="J23" s="135">
        <v>4</v>
      </c>
      <c r="K23" s="136">
        <v>60</v>
      </c>
      <c r="L23" s="136">
        <f t="shared" si="3"/>
        <v>1400</v>
      </c>
      <c r="M23" s="446">
        <f t="shared" si="4"/>
        <v>0</v>
      </c>
      <c r="N23" s="186"/>
      <c r="O23" s="442"/>
      <c r="P23" s="118">
        <v>0</v>
      </c>
      <c r="Q23" s="118">
        <f t="shared" si="5"/>
        <v>0</v>
      </c>
      <c r="R23" s="125">
        <f t="shared" si="6"/>
        <v>0</v>
      </c>
      <c r="S23" s="372" t="e" cm="1">
        <f t="array" ref="S23">_xlfn.IFS(E23="Air",R23,E23="Sea",M23,E23="Air+Sea",M23+R23)</f>
        <v>#N/A</v>
      </c>
      <c r="T23" s="240"/>
    </row>
    <row r="24" spans="1:20" ht="19.5" customHeight="1" x14ac:dyDescent="0.25">
      <c r="A24" s="1131"/>
      <c r="B24" s="1135"/>
      <c r="C24" s="1136"/>
      <c r="D24" s="1136"/>
      <c r="E24" s="104"/>
      <c r="F24" s="104">
        <v>150</v>
      </c>
      <c r="G24" s="211">
        <v>120</v>
      </c>
      <c r="H24" s="519" t="s">
        <v>495</v>
      </c>
      <c r="I24" s="191"/>
      <c r="J24" s="135">
        <v>4</v>
      </c>
      <c r="K24" s="136">
        <v>60</v>
      </c>
      <c r="L24" s="136">
        <f t="shared" si="3"/>
        <v>480</v>
      </c>
      <c r="M24" s="446">
        <f t="shared" si="4"/>
        <v>0</v>
      </c>
      <c r="N24" s="186"/>
      <c r="O24" s="442"/>
      <c r="P24" s="118">
        <v>0</v>
      </c>
      <c r="Q24" s="118">
        <f t="shared" si="5"/>
        <v>0</v>
      </c>
      <c r="R24" s="125">
        <f t="shared" si="6"/>
        <v>0</v>
      </c>
      <c r="S24" s="372" t="e" cm="1">
        <f t="array" ref="S24">_xlfn.IFS(E24="Air",R24,E24="Sea",M24,E24="Air+Sea",M24+R24)</f>
        <v>#N/A</v>
      </c>
      <c r="T24" s="240"/>
    </row>
    <row r="25" spans="1:20" ht="19.5" customHeight="1" x14ac:dyDescent="0.25">
      <c r="A25" s="1131"/>
      <c r="B25" s="1135"/>
      <c r="C25" s="1136"/>
      <c r="D25" s="1136"/>
      <c r="E25" s="104"/>
      <c r="F25" s="104">
        <v>150</v>
      </c>
      <c r="G25" s="211">
        <v>180</v>
      </c>
      <c r="H25" s="519" t="s">
        <v>496</v>
      </c>
      <c r="I25" s="191"/>
      <c r="J25" s="135">
        <v>4</v>
      </c>
      <c r="K25" s="136">
        <v>60</v>
      </c>
      <c r="L25" s="136">
        <f t="shared" si="3"/>
        <v>720</v>
      </c>
      <c r="M25" s="446">
        <f t="shared" si="4"/>
        <v>0</v>
      </c>
      <c r="N25" s="186"/>
      <c r="O25" s="442"/>
      <c r="P25" s="118">
        <v>0</v>
      </c>
      <c r="Q25" s="118">
        <f t="shared" si="5"/>
        <v>0</v>
      </c>
      <c r="R25" s="125">
        <f t="shared" si="6"/>
        <v>0</v>
      </c>
      <c r="S25" s="372" t="e" cm="1">
        <f t="array" ref="S25">_xlfn.IFS(E25="Air",R25,E25="Sea",M25,E25="Air+Sea",M25+R25)</f>
        <v>#N/A</v>
      </c>
      <c r="T25" s="240"/>
    </row>
    <row r="26" spans="1:20" ht="19.5" customHeight="1" x14ac:dyDescent="0.25">
      <c r="A26" s="1131"/>
      <c r="B26" s="1135"/>
      <c r="C26" s="1136"/>
      <c r="D26" s="1136"/>
      <c r="E26" s="104"/>
      <c r="F26" s="104">
        <v>150</v>
      </c>
      <c r="G26" s="211">
        <v>150</v>
      </c>
      <c r="H26" s="519" t="s">
        <v>497</v>
      </c>
      <c r="I26" s="191"/>
      <c r="J26" s="135">
        <v>4</v>
      </c>
      <c r="K26" s="136">
        <v>60</v>
      </c>
      <c r="L26" s="136">
        <f t="shared" si="3"/>
        <v>600</v>
      </c>
      <c r="M26" s="446">
        <f t="shared" si="4"/>
        <v>0</v>
      </c>
      <c r="N26" s="186"/>
      <c r="O26" s="442"/>
      <c r="P26" s="118">
        <v>0</v>
      </c>
      <c r="Q26" s="118">
        <f t="shared" si="5"/>
        <v>0</v>
      </c>
      <c r="R26" s="125">
        <f t="shared" si="6"/>
        <v>0</v>
      </c>
      <c r="S26" s="372" t="e" cm="1">
        <f t="array" ref="S26">_xlfn.IFS(E26="Air",R26,E26="Sea",M26,E26="Air+Sea",M26+R26)</f>
        <v>#N/A</v>
      </c>
      <c r="T26" s="240"/>
    </row>
    <row r="27" spans="1:20" x14ac:dyDescent="0.25">
      <c r="A27" s="1131"/>
      <c r="B27" s="1133" t="s">
        <v>498</v>
      </c>
      <c r="C27" s="94" t="s">
        <v>183</v>
      </c>
      <c r="D27" s="94" t="s">
        <v>392</v>
      </c>
      <c r="E27" s="92" t="s">
        <v>11</v>
      </c>
      <c r="F27" s="94"/>
      <c r="G27" s="95">
        <v>60</v>
      </c>
      <c r="H27" s="506"/>
      <c r="I27" s="588"/>
      <c r="J27" s="116">
        <v>1</v>
      </c>
      <c r="K27" s="117">
        <v>60</v>
      </c>
      <c r="L27" s="117">
        <f t="shared" si="3"/>
        <v>60</v>
      </c>
      <c r="M27" s="120">
        <f t="shared" si="4"/>
        <v>1</v>
      </c>
      <c r="N27" s="188"/>
      <c r="O27" s="442"/>
      <c r="P27" s="118">
        <v>0</v>
      </c>
      <c r="Q27" s="118">
        <f t="shared" si="5"/>
        <v>0</v>
      </c>
      <c r="R27" s="125">
        <f t="shared" si="6"/>
        <v>0</v>
      </c>
      <c r="S27" s="370" cm="1">
        <f t="array" ref="S27">_xlfn.IFS(E27="Air",R27,E27="Sea",M27,E27="Air+Sea",M27+R27)</f>
        <v>1</v>
      </c>
      <c r="T27" s="240"/>
    </row>
    <row r="28" spans="1:20" x14ac:dyDescent="0.25">
      <c r="A28" s="1131"/>
      <c r="B28" s="1133"/>
      <c r="C28" s="409" t="s">
        <v>387</v>
      </c>
      <c r="D28" s="409" t="s">
        <v>205</v>
      </c>
      <c r="E28" s="104"/>
      <c r="F28" s="409"/>
      <c r="G28" s="542">
        <v>300</v>
      </c>
      <c r="H28" s="519"/>
      <c r="I28" s="628"/>
      <c r="J28" s="135">
        <v>7</v>
      </c>
      <c r="K28" s="136">
        <v>60</v>
      </c>
      <c r="L28" s="136">
        <f t="shared" si="3"/>
        <v>2100</v>
      </c>
      <c r="M28" s="446">
        <f t="shared" si="4"/>
        <v>0</v>
      </c>
      <c r="N28" s="188"/>
      <c r="O28" s="442"/>
      <c r="P28" s="118">
        <v>0</v>
      </c>
      <c r="Q28" s="118">
        <f t="shared" si="5"/>
        <v>0</v>
      </c>
      <c r="R28" s="125">
        <f t="shared" si="6"/>
        <v>0</v>
      </c>
      <c r="S28" s="372" t="e" cm="1">
        <f t="array" ref="S28">_xlfn.IFS(E28="Air",R28,E28="Sea",M28,E28="Air+Sea",M28+R28)</f>
        <v>#N/A</v>
      </c>
      <c r="T28" s="240"/>
    </row>
    <row r="29" spans="1:20" ht="18" customHeight="1" x14ac:dyDescent="0.25">
      <c r="A29" s="1131"/>
      <c r="B29" s="472" t="s">
        <v>182</v>
      </c>
      <c r="C29" s="94" t="s">
        <v>183</v>
      </c>
      <c r="D29" s="94" t="s">
        <v>185</v>
      </c>
      <c r="E29" s="92" t="s">
        <v>11</v>
      </c>
      <c r="F29" s="94"/>
      <c r="G29" s="95">
        <v>70</v>
      </c>
      <c r="H29" s="506"/>
      <c r="I29" s="588"/>
      <c r="J29" s="116">
        <v>1</v>
      </c>
      <c r="K29" s="117">
        <v>60</v>
      </c>
      <c r="L29" s="117">
        <f t="shared" si="3"/>
        <v>70</v>
      </c>
      <c r="M29" s="120">
        <f t="shared" si="4"/>
        <v>1.1666666666666667</v>
      </c>
      <c r="N29" s="188"/>
      <c r="O29" s="442"/>
      <c r="P29" s="118">
        <v>0</v>
      </c>
      <c r="Q29" s="118">
        <f t="shared" si="5"/>
        <v>0</v>
      </c>
      <c r="R29" s="125">
        <f t="shared" si="6"/>
        <v>0</v>
      </c>
      <c r="S29" s="370" cm="1">
        <f t="array" ref="S29">_xlfn.IFS(E29="Air",R29,E29="Sea",M29,E29="Air+Sea",M29+R29)</f>
        <v>1.1666666666666667</v>
      </c>
      <c r="T29" s="240"/>
    </row>
    <row r="30" spans="1:20" ht="18" customHeight="1" x14ac:dyDescent="0.25">
      <c r="A30" s="1131"/>
      <c r="B30" s="522" t="s">
        <v>126</v>
      </c>
      <c r="C30" s="409" t="s">
        <v>311</v>
      </c>
      <c r="D30" s="409" t="s">
        <v>127</v>
      </c>
      <c r="E30" s="104"/>
      <c r="F30" s="409"/>
      <c r="G30" s="542">
        <v>120</v>
      </c>
      <c r="H30" s="519" t="s">
        <v>499</v>
      </c>
      <c r="I30" s="628"/>
      <c r="J30" s="135">
        <v>4</v>
      </c>
      <c r="K30" s="136">
        <v>60</v>
      </c>
      <c r="L30" s="136">
        <f t="shared" si="3"/>
        <v>480</v>
      </c>
      <c r="M30" s="446">
        <f t="shared" si="4"/>
        <v>0</v>
      </c>
      <c r="N30" s="188"/>
      <c r="O30" s="442"/>
      <c r="P30" s="118">
        <v>0</v>
      </c>
      <c r="Q30" s="118">
        <f t="shared" si="5"/>
        <v>0</v>
      </c>
      <c r="R30" s="125">
        <f t="shared" si="6"/>
        <v>0</v>
      </c>
      <c r="S30" s="372" t="e" cm="1">
        <f t="array" ref="S30">_xlfn.IFS(E30="Air",R30,E30="Sea",M30,E30="Air+Sea",M30+R30)</f>
        <v>#N/A</v>
      </c>
      <c r="T30" s="240"/>
    </row>
    <row r="31" spans="1:20" ht="20.25" customHeight="1" x14ac:dyDescent="0.25">
      <c r="A31" s="1131"/>
      <c r="B31" s="408" t="s">
        <v>500</v>
      </c>
      <c r="C31" s="104" t="s">
        <v>153</v>
      </c>
      <c r="D31" s="104" t="s">
        <v>501</v>
      </c>
      <c r="E31" s="104"/>
      <c r="F31" s="104"/>
      <c r="G31" s="211">
        <v>5</v>
      </c>
      <c r="H31" s="519"/>
      <c r="I31" s="191"/>
      <c r="J31" s="135"/>
      <c r="K31" s="136">
        <v>60</v>
      </c>
      <c r="L31" s="136">
        <f t="shared" si="3"/>
        <v>5</v>
      </c>
      <c r="M31" s="446">
        <f t="shared" si="4"/>
        <v>0</v>
      </c>
      <c r="N31" s="186"/>
      <c r="O31" s="442"/>
      <c r="P31" s="118">
        <v>0</v>
      </c>
      <c r="Q31" s="118">
        <f t="shared" si="5"/>
        <v>5</v>
      </c>
      <c r="R31" s="125">
        <f t="shared" si="6"/>
        <v>0</v>
      </c>
      <c r="S31" s="372" t="e" cm="1">
        <f t="array" ref="S31">_xlfn.IFS(E31="Air",R31,E31="Sea",M31,E31="Air+Sea",M31+R31)</f>
        <v>#N/A</v>
      </c>
      <c r="T31" s="240"/>
    </row>
    <row r="32" spans="1:20" x14ac:dyDescent="0.25">
      <c r="A32" s="1131"/>
      <c r="B32" s="472" t="s">
        <v>383</v>
      </c>
      <c r="C32" s="92" t="s">
        <v>183</v>
      </c>
      <c r="D32" s="94" t="s">
        <v>167</v>
      </c>
      <c r="E32" s="92" t="s">
        <v>11</v>
      </c>
      <c r="F32" s="94">
        <v>240</v>
      </c>
      <c r="G32" s="95">
        <v>560</v>
      </c>
      <c r="H32" s="506" t="s">
        <v>504</v>
      </c>
      <c r="I32" s="625"/>
      <c r="J32" s="116">
        <v>1</v>
      </c>
      <c r="K32" s="117">
        <v>60</v>
      </c>
      <c r="L32" s="117">
        <f t="shared" si="3"/>
        <v>560</v>
      </c>
      <c r="M32" s="120">
        <f t="shared" si="4"/>
        <v>9.3333333333333339</v>
      </c>
      <c r="N32" s="189"/>
      <c r="O32" s="442"/>
      <c r="P32" s="118">
        <v>0</v>
      </c>
      <c r="Q32" s="118">
        <f t="shared" si="5"/>
        <v>0</v>
      </c>
      <c r="R32" s="125">
        <f t="shared" si="6"/>
        <v>0</v>
      </c>
      <c r="S32" s="370" cm="1">
        <f t="array" ref="S32">_xlfn.IFS(E32="Air",R32,E32="Sea",M32,E32="Air+Sea",M32+R32)</f>
        <v>9.3333333333333339</v>
      </c>
      <c r="T32" s="240"/>
    </row>
    <row r="33" spans="1:20" x14ac:dyDescent="0.25">
      <c r="A33" s="1131"/>
      <c r="B33" s="1073" t="s">
        <v>152</v>
      </c>
      <c r="C33" s="99" t="s">
        <v>153</v>
      </c>
      <c r="D33" s="99" t="s">
        <v>380</v>
      </c>
      <c r="E33" s="99"/>
      <c r="F33" s="99"/>
      <c r="G33" s="100"/>
      <c r="H33" s="296"/>
      <c r="I33" s="186"/>
      <c r="J33" s="124"/>
      <c r="K33" s="118">
        <v>60</v>
      </c>
      <c r="L33" s="118">
        <f t="shared" si="3"/>
        <v>0</v>
      </c>
      <c r="M33" s="125">
        <f t="shared" si="4"/>
        <v>0</v>
      </c>
      <c r="N33" s="186"/>
      <c r="O33" s="442"/>
      <c r="P33" s="118">
        <v>0</v>
      </c>
      <c r="Q33" s="118">
        <f t="shared" si="5"/>
        <v>0</v>
      </c>
      <c r="R33" s="125">
        <f t="shared" si="6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131"/>
      <c r="B34" s="1073"/>
      <c r="C34" s="99" t="s">
        <v>153</v>
      </c>
      <c r="D34" s="99" t="s">
        <v>154</v>
      </c>
      <c r="E34" s="99"/>
      <c r="F34" s="99"/>
      <c r="G34" s="100"/>
      <c r="H34" s="296"/>
      <c r="I34" s="186"/>
      <c r="J34" s="124"/>
      <c r="K34" s="118">
        <v>60</v>
      </c>
      <c r="L34" s="118">
        <f t="shared" si="3"/>
        <v>0</v>
      </c>
      <c r="M34" s="125">
        <f t="shared" si="4"/>
        <v>0</v>
      </c>
      <c r="N34" s="186"/>
      <c r="O34" s="442"/>
      <c r="P34" s="118">
        <v>0</v>
      </c>
      <c r="Q34" s="118">
        <f t="shared" si="5"/>
        <v>0</v>
      </c>
      <c r="R34" s="125">
        <f t="shared" si="6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131"/>
      <c r="B35" s="399" t="s">
        <v>381</v>
      </c>
      <c r="C35" s="99"/>
      <c r="D35" s="99"/>
      <c r="E35" s="99"/>
      <c r="F35" s="99"/>
      <c r="G35" s="100"/>
      <c r="H35" s="509"/>
      <c r="I35" s="186"/>
      <c r="J35" s="101"/>
      <c r="K35" s="118">
        <v>60</v>
      </c>
      <c r="L35" s="118">
        <f t="shared" si="3"/>
        <v>0</v>
      </c>
      <c r="M35" s="208">
        <f t="shared" si="4"/>
        <v>0</v>
      </c>
      <c r="N35" s="186"/>
      <c r="O35" s="101"/>
      <c r="P35" s="118">
        <v>0</v>
      </c>
      <c r="Q35" s="118">
        <f t="shared" si="5"/>
        <v>0</v>
      </c>
      <c r="R35" s="125">
        <f t="shared" si="6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131"/>
      <c r="B36" s="399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124"/>
      <c r="K36" s="118">
        <v>60</v>
      </c>
      <c r="L36" s="118">
        <f t="shared" si="3"/>
        <v>0</v>
      </c>
      <c r="M36" s="208">
        <f t="shared" si="4"/>
        <v>0</v>
      </c>
      <c r="N36" s="186"/>
      <c r="O36" s="442"/>
      <c r="P36" s="118">
        <v>0</v>
      </c>
      <c r="Q36" s="118">
        <f t="shared" si="5"/>
        <v>0</v>
      </c>
      <c r="R36" s="125">
        <f t="shared" si="6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131"/>
      <c r="B37" s="1133" t="s">
        <v>208</v>
      </c>
      <c r="C37" s="94" t="s">
        <v>407</v>
      </c>
      <c r="D37" s="92" t="s">
        <v>392</v>
      </c>
      <c r="E37" s="92" t="s">
        <v>11</v>
      </c>
      <c r="F37" s="92"/>
      <c r="G37" s="93">
        <v>120</v>
      </c>
      <c r="H37" s="506" t="s">
        <v>559</v>
      </c>
      <c r="I37" s="588"/>
      <c r="J37" s="116">
        <v>1</v>
      </c>
      <c r="K37" s="117">
        <v>60</v>
      </c>
      <c r="L37" s="117">
        <f t="shared" si="3"/>
        <v>120</v>
      </c>
      <c r="M37" s="120">
        <f t="shared" si="4"/>
        <v>2</v>
      </c>
      <c r="N37" s="188"/>
      <c r="O37" s="442"/>
      <c r="P37" s="118">
        <v>0</v>
      </c>
      <c r="Q37" s="118">
        <f t="shared" si="5"/>
        <v>0</v>
      </c>
      <c r="R37" s="125">
        <f t="shared" si="6"/>
        <v>0</v>
      </c>
      <c r="S37" s="370" cm="1">
        <f t="array" ref="S37">_xlfn.IFS(E37="Air",R37,E37="Sea",M37,E37="Air+Sea",M37+R37)</f>
        <v>2</v>
      </c>
      <c r="T37" s="240"/>
    </row>
    <row r="38" spans="1:20" x14ac:dyDescent="0.25">
      <c r="A38" s="1131"/>
      <c r="B38" s="1133"/>
      <c r="C38" s="94" t="s">
        <v>407</v>
      </c>
      <c r="D38" s="92" t="s">
        <v>211</v>
      </c>
      <c r="E38" s="92" t="s">
        <v>11</v>
      </c>
      <c r="F38" s="92">
        <v>120</v>
      </c>
      <c r="G38" s="93">
        <v>240</v>
      </c>
      <c r="H38" s="506"/>
      <c r="I38" s="588"/>
      <c r="J38" s="116">
        <v>1</v>
      </c>
      <c r="K38" s="117">
        <v>60</v>
      </c>
      <c r="L38" s="117">
        <f t="shared" si="3"/>
        <v>240</v>
      </c>
      <c r="M38" s="120">
        <f t="shared" si="4"/>
        <v>4</v>
      </c>
      <c r="N38" s="188"/>
      <c r="O38" s="442"/>
      <c r="P38" s="118">
        <v>0</v>
      </c>
      <c r="Q38" s="118">
        <f t="shared" si="5"/>
        <v>0</v>
      </c>
      <c r="R38" s="125">
        <f t="shared" si="6"/>
        <v>0</v>
      </c>
      <c r="S38" s="370" cm="1">
        <f t="array" ref="S38">_xlfn.IFS(E38="Air",R38,E38="Sea",M38,E38="Air+Sea",M38+R38)</f>
        <v>4</v>
      </c>
      <c r="T38" s="240"/>
    </row>
    <row r="39" spans="1:20" ht="30" x14ac:dyDescent="0.25">
      <c r="A39" s="1131"/>
      <c r="B39" s="522" t="s">
        <v>505</v>
      </c>
      <c r="C39" s="409" t="s">
        <v>183</v>
      </c>
      <c r="D39" s="409" t="s">
        <v>195</v>
      </c>
      <c r="E39" s="104"/>
      <c r="F39" s="409"/>
      <c r="G39" s="542">
        <v>175</v>
      </c>
      <c r="H39" s="519"/>
      <c r="I39" s="628"/>
      <c r="J39" s="135">
        <v>5</v>
      </c>
      <c r="K39" s="136">
        <v>60</v>
      </c>
      <c r="L39" s="136">
        <f t="shared" si="3"/>
        <v>875</v>
      </c>
      <c r="M39" s="446">
        <f t="shared" si="4"/>
        <v>0</v>
      </c>
      <c r="N39" s="628"/>
      <c r="O39" s="493"/>
      <c r="P39" s="136">
        <v>0</v>
      </c>
      <c r="Q39" s="136">
        <f t="shared" si="5"/>
        <v>0</v>
      </c>
      <c r="R39" s="446">
        <f t="shared" si="6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131"/>
      <c r="B40" s="1148" t="s">
        <v>190</v>
      </c>
      <c r="C40" s="409" t="s">
        <v>153</v>
      </c>
      <c r="D40" s="104" t="s">
        <v>388</v>
      </c>
      <c r="E40" s="104"/>
      <c r="F40" s="409"/>
      <c r="G40" s="542">
        <v>20</v>
      </c>
      <c r="H40" s="519"/>
      <c r="I40" s="734">
        <v>0.5</v>
      </c>
      <c r="J40" s="135"/>
      <c r="K40" s="136">
        <v>60</v>
      </c>
      <c r="L40" s="136">
        <f t="shared" si="3"/>
        <v>20</v>
      </c>
      <c r="M40" s="446">
        <f t="shared" si="4"/>
        <v>0</v>
      </c>
      <c r="N40" s="628"/>
      <c r="O40" s="493"/>
      <c r="P40" s="136">
        <v>0</v>
      </c>
      <c r="Q40" s="136">
        <f t="shared" si="5"/>
        <v>20</v>
      </c>
      <c r="R40" s="446">
        <f t="shared" si="6"/>
        <v>0</v>
      </c>
      <c r="S40" s="618" t="e" cm="1">
        <f t="array" ref="S40">_xlfn.IFS(E40="Air",R40,E40="Sea",M40,E40="Air+Sea",M40+R40)</f>
        <v>#N/A</v>
      </c>
      <c r="T40" s="240"/>
    </row>
    <row r="41" spans="1:20" x14ac:dyDescent="0.25">
      <c r="A41" s="1131"/>
      <c r="B41" s="1148"/>
      <c r="C41" s="409" t="s">
        <v>153</v>
      </c>
      <c r="D41" s="409" t="s">
        <v>191</v>
      </c>
      <c r="E41" s="104"/>
      <c r="F41" s="409"/>
      <c r="G41" s="542">
        <v>40</v>
      </c>
      <c r="H41" s="519" t="s">
        <v>506</v>
      </c>
      <c r="I41" s="734"/>
      <c r="J41" s="135"/>
      <c r="K41" s="136">
        <v>60</v>
      </c>
      <c r="L41" s="136">
        <f t="shared" si="3"/>
        <v>40</v>
      </c>
      <c r="M41" s="446">
        <f t="shared" si="4"/>
        <v>0</v>
      </c>
      <c r="N41" s="628"/>
      <c r="O41" s="493"/>
      <c r="P41" s="136">
        <v>0</v>
      </c>
      <c r="Q41" s="136">
        <f t="shared" si="5"/>
        <v>40</v>
      </c>
      <c r="R41" s="446">
        <f t="shared" si="6"/>
        <v>0</v>
      </c>
      <c r="S41" s="618" t="e" cm="1">
        <f t="array" ref="S41">_xlfn.IFS(E41="Air",R41,E41="Sea",M41,E41="Air+Sea",M41+R41)</f>
        <v>#N/A</v>
      </c>
      <c r="T41" s="240"/>
    </row>
    <row r="42" spans="1:20" x14ac:dyDescent="0.25">
      <c r="A42" s="1131"/>
      <c r="B42" s="399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124"/>
      <c r="K42" s="118">
        <v>60</v>
      </c>
      <c r="L42" s="118">
        <f t="shared" si="3"/>
        <v>0</v>
      </c>
      <c r="M42" s="208">
        <f t="shared" si="4"/>
        <v>0</v>
      </c>
      <c r="N42" s="186"/>
      <c r="O42" s="442"/>
      <c r="P42" s="118">
        <v>0</v>
      </c>
      <c r="Q42" s="118">
        <f t="shared" si="5"/>
        <v>0</v>
      </c>
      <c r="R42" s="125">
        <f t="shared" si="6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131"/>
      <c r="B43" s="399" t="s">
        <v>381</v>
      </c>
      <c r="C43" s="99"/>
      <c r="D43" s="99"/>
      <c r="E43" s="99"/>
      <c r="F43" s="99"/>
      <c r="G43" s="100"/>
      <c r="H43" s="509"/>
      <c r="I43" s="186"/>
      <c r="J43" s="124"/>
      <c r="K43" s="118">
        <v>60</v>
      </c>
      <c r="L43" s="118">
        <f t="shared" si="3"/>
        <v>0</v>
      </c>
      <c r="M43" s="208">
        <f t="shared" si="4"/>
        <v>0</v>
      </c>
      <c r="N43" s="186"/>
      <c r="O43" s="442"/>
      <c r="P43" s="118">
        <v>0</v>
      </c>
      <c r="Q43" s="118">
        <f t="shared" si="5"/>
        <v>0</v>
      </c>
      <c r="R43" s="125">
        <f t="shared" si="6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131"/>
      <c r="B44" s="1133" t="s">
        <v>216</v>
      </c>
      <c r="C44" s="94" t="s">
        <v>183</v>
      </c>
      <c r="D44" s="94" t="s">
        <v>394</v>
      </c>
      <c r="E44" s="92" t="s">
        <v>11</v>
      </c>
      <c r="F44" s="94"/>
      <c r="G44" s="95">
        <v>25</v>
      </c>
      <c r="H44" s="506"/>
      <c r="I44" s="588"/>
      <c r="J44" s="116">
        <v>1</v>
      </c>
      <c r="K44" s="117">
        <v>60</v>
      </c>
      <c r="L44" s="117">
        <f t="shared" si="3"/>
        <v>25</v>
      </c>
      <c r="M44" s="120">
        <f t="shared" si="4"/>
        <v>0.41666666666666669</v>
      </c>
      <c r="N44" s="188"/>
      <c r="O44" s="442"/>
      <c r="P44" s="118">
        <v>0</v>
      </c>
      <c r="Q44" s="118">
        <f t="shared" si="5"/>
        <v>0</v>
      </c>
      <c r="R44" s="125">
        <f t="shared" si="6"/>
        <v>0</v>
      </c>
      <c r="S44" s="370" cm="1">
        <f t="array" ref="S44">_xlfn.IFS(E44="Air",R44,E44="Sea",M44,E44="Air+Sea",M44+R44)</f>
        <v>0.41666666666666669</v>
      </c>
      <c r="T44" s="240"/>
    </row>
    <row r="45" spans="1:20" ht="60.75" thickBot="1" x14ac:dyDescent="0.3">
      <c r="A45" s="1132"/>
      <c r="B45" s="1133"/>
      <c r="C45" s="94" t="s">
        <v>183</v>
      </c>
      <c r="D45" s="94" t="s">
        <v>217</v>
      </c>
      <c r="E45" s="92" t="s">
        <v>11</v>
      </c>
      <c r="F45" s="94">
        <v>420</v>
      </c>
      <c r="G45" s="95">
        <v>375</v>
      </c>
      <c r="H45" s="506" t="s">
        <v>507</v>
      </c>
      <c r="I45" s="588"/>
      <c r="J45" s="116">
        <v>1</v>
      </c>
      <c r="K45" s="117">
        <v>60</v>
      </c>
      <c r="L45" s="117">
        <f t="shared" si="3"/>
        <v>375</v>
      </c>
      <c r="M45" s="120">
        <f t="shared" si="4"/>
        <v>6.25</v>
      </c>
      <c r="N45" s="188"/>
      <c r="O45" s="442"/>
      <c r="P45" s="118">
        <v>0</v>
      </c>
      <c r="Q45" s="118">
        <f t="shared" si="5"/>
        <v>0</v>
      </c>
      <c r="R45" s="125">
        <f t="shared" si="6"/>
        <v>0</v>
      </c>
      <c r="S45" s="370" cm="1">
        <f t="array" ref="S45">_xlfn.IFS(E45="Air",R45,E45="Sea",M45,E45="Air+Sea",M45+R45)</f>
        <v>6.25</v>
      </c>
      <c r="T45" s="240"/>
    </row>
    <row r="46" spans="1:20" ht="38.25" customHeight="1" x14ac:dyDescent="0.25">
      <c r="A46" s="1130" t="s">
        <v>395</v>
      </c>
      <c r="B46" s="408" t="s">
        <v>224</v>
      </c>
      <c r="C46" s="104" t="s">
        <v>225</v>
      </c>
      <c r="D46" s="104" t="s">
        <v>224</v>
      </c>
      <c r="E46" s="104"/>
      <c r="F46" s="104"/>
      <c r="G46" s="211">
        <v>120</v>
      </c>
      <c r="H46" s="519"/>
      <c r="I46" s="191"/>
      <c r="J46" s="135">
        <v>1</v>
      </c>
      <c r="K46" s="136">
        <v>60</v>
      </c>
      <c r="L46" s="136">
        <f t="shared" si="3"/>
        <v>120</v>
      </c>
      <c r="M46" s="446">
        <f t="shared" si="4"/>
        <v>0</v>
      </c>
      <c r="N46" s="186"/>
      <c r="O46" s="442"/>
      <c r="P46" s="118">
        <v>0</v>
      </c>
      <c r="Q46" s="118">
        <f t="shared" si="5"/>
        <v>0</v>
      </c>
      <c r="R46" s="125">
        <f t="shared" si="6"/>
        <v>0</v>
      </c>
      <c r="S46" s="372" t="e" cm="1">
        <f t="array" ref="S46">_xlfn.IFS(E46="Air",R46,E46="Sea",M46,E46="Air+Sea",M46+R46)</f>
        <v>#N/A</v>
      </c>
      <c r="T46" s="240"/>
    </row>
    <row r="47" spans="1:20" ht="38.25" customHeight="1" x14ac:dyDescent="0.25">
      <c r="A47" s="1131"/>
      <c r="B47" s="408"/>
      <c r="C47" s="104" t="s">
        <v>225</v>
      </c>
      <c r="D47" s="104" t="s">
        <v>511</v>
      </c>
      <c r="E47" s="104"/>
      <c r="F47" s="104"/>
      <c r="G47" s="211">
        <v>60</v>
      </c>
      <c r="H47" s="519"/>
      <c r="I47" s="191"/>
      <c r="J47" s="135">
        <v>3</v>
      </c>
      <c r="K47" s="136">
        <v>60</v>
      </c>
      <c r="L47" s="136">
        <f t="shared" si="3"/>
        <v>180</v>
      </c>
      <c r="M47" s="446">
        <f t="shared" si="4"/>
        <v>0</v>
      </c>
      <c r="N47" s="186"/>
      <c r="O47" s="442"/>
      <c r="P47" s="118">
        <v>0</v>
      </c>
      <c r="Q47" s="118">
        <f t="shared" si="5"/>
        <v>0</v>
      </c>
      <c r="R47" s="125">
        <f t="shared" si="6"/>
        <v>0</v>
      </c>
      <c r="S47" s="372" t="e" cm="1">
        <f t="array" ref="S47">_xlfn.IFS(E47="Air",R47,E47="Sea",M47,E47="Air+Sea",M47+R47)</f>
        <v>#N/A</v>
      </c>
      <c r="T47" s="240"/>
    </row>
    <row r="48" spans="1:20" ht="45" x14ac:dyDescent="0.25">
      <c r="A48" s="1131"/>
      <c r="B48" s="472" t="s">
        <v>396</v>
      </c>
      <c r="C48" s="94" t="s">
        <v>183</v>
      </c>
      <c r="D48" s="94" t="s">
        <v>229</v>
      </c>
      <c r="E48" s="92" t="s">
        <v>11</v>
      </c>
      <c r="F48" s="94"/>
      <c r="G48" s="95">
        <v>120</v>
      </c>
      <c r="H48" s="506" t="s">
        <v>563</v>
      </c>
      <c r="I48" s="588"/>
      <c r="J48" s="116">
        <v>1</v>
      </c>
      <c r="K48" s="117">
        <v>60</v>
      </c>
      <c r="L48" s="117">
        <f t="shared" si="3"/>
        <v>120</v>
      </c>
      <c r="M48" s="120">
        <f t="shared" si="4"/>
        <v>2</v>
      </c>
      <c r="N48" s="188"/>
      <c r="O48" s="442"/>
      <c r="P48" s="118">
        <v>0</v>
      </c>
      <c r="Q48" s="118">
        <f t="shared" si="5"/>
        <v>0</v>
      </c>
      <c r="R48" s="125">
        <f t="shared" si="6"/>
        <v>0</v>
      </c>
      <c r="S48" s="370" cm="1">
        <f t="array" ref="S48">_xlfn.IFS(E48="Air",R48,E48="Sea",M48,E48="Air+Sea",M48+R48)</f>
        <v>2</v>
      </c>
      <c r="T48" s="240"/>
    </row>
    <row r="49" spans="1:20" x14ac:dyDescent="0.25">
      <c r="A49" s="1131"/>
      <c r="B49" s="399" t="s">
        <v>232</v>
      </c>
      <c r="C49" s="99" t="s">
        <v>183</v>
      </c>
      <c r="D49" s="99" t="s">
        <v>232</v>
      </c>
      <c r="E49" s="99"/>
      <c r="F49" s="99"/>
      <c r="G49" s="100"/>
      <c r="H49" s="509" t="s">
        <v>522</v>
      </c>
      <c r="I49" s="186"/>
      <c r="J49" s="124"/>
      <c r="K49" s="118">
        <v>60</v>
      </c>
      <c r="L49" s="118">
        <f t="shared" si="3"/>
        <v>0</v>
      </c>
      <c r="M49" s="208">
        <f t="shared" si="4"/>
        <v>0</v>
      </c>
      <c r="N49" s="186"/>
      <c r="O49" s="442"/>
      <c r="P49" s="118">
        <v>0</v>
      </c>
      <c r="Q49" s="118">
        <f t="shared" si="5"/>
        <v>0</v>
      </c>
      <c r="R49" s="125">
        <f t="shared" si="6"/>
        <v>0</v>
      </c>
      <c r="S49" s="372" t="e" cm="1">
        <f t="array" ref="S49">_xlfn.IFS(E49="Air",R49,E49="Sea",M49,E49="Air+Sea",M49+R49)</f>
        <v>#N/A</v>
      </c>
      <c r="T49" s="240"/>
    </row>
    <row r="50" spans="1:20" x14ac:dyDescent="0.25">
      <c r="A50" s="1131"/>
      <c r="B50" s="408"/>
      <c r="C50" s="104" t="s">
        <v>225</v>
      </c>
      <c r="D50" s="104" t="s">
        <v>524</v>
      </c>
      <c r="E50" s="104"/>
      <c r="F50" s="104"/>
      <c r="G50" s="211">
        <v>60</v>
      </c>
      <c r="H50" s="519" t="s">
        <v>525</v>
      </c>
      <c r="I50" s="191"/>
      <c r="J50" s="135">
        <v>3</v>
      </c>
      <c r="K50" s="136">
        <v>60</v>
      </c>
      <c r="L50" s="136">
        <f t="shared" si="3"/>
        <v>180</v>
      </c>
      <c r="M50" s="446">
        <f t="shared" si="4"/>
        <v>0</v>
      </c>
      <c r="N50" s="186"/>
      <c r="O50" s="442"/>
      <c r="P50" s="118">
        <v>0</v>
      </c>
      <c r="Q50" s="118">
        <f t="shared" si="5"/>
        <v>0</v>
      </c>
      <c r="R50" s="125">
        <f t="shared" si="6"/>
        <v>0</v>
      </c>
      <c r="S50" s="372" t="e" cm="1">
        <f t="array" ref="S50">_xlfn.IFS(E50="Air",R50,E50="Sea",M50,E50="Air+Sea",M50+R50)</f>
        <v>#N/A</v>
      </c>
      <c r="T50" s="240"/>
    </row>
    <row r="51" spans="1:20" x14ac:dyDescent="0.25">
      <c r="A51" s="1131"/>
      <c r="B51" s="472" t="s">
        <v>265</v>
      </c>
      <c r="C51" s="94" t="s">
        <v>266</v>
      </c>
      <c r="D51" s="94" t="s">
        <v>265</v>
      </c>
      <c r="E51" s="92" t="s">
        <v>11</v>
      </c>
      <c r="F51" s="94"/>
      <c r="G51" s="95">
        <v>60</v>
      </c>
      <c r="H51" s="506"/>
      <c r="I51" s="588"/>
      <c r="J51" s="116">
        <v>1</v>
      </c>
      <c r="K51" s="117">
        <v>60</v>
      </c>
      <c r="L51" s="117">
        <f t="shared" si="3"/>
        <v>60</v>
      </c>
      <c r="M51" s="120">
        <f t="shared" si="4"/>
        <v>1</v>
      </c>
      <c r="N51" s="188"/>
      <c r="O51" s="442"/>
      <c r="P51" s="118">
        <v>0</v>
      </c>
      <c r="Q51" s="118">
        <f t="shared" si="5"/>
        <v>0</v>
      </c>
      <c r="R51" s="125">
        <f t="shared" si="6"/>
        <v>0</v>
      </c>
      <c r="S51" s="370" cm="1">
        <f t="array" ref="S51">_xlfn.IFS(E51="Air",R51,E51="Sea",M51,E51="Air+Sea",M51+R51)</f>
        <v>1</v>
      </c>
      <c r="T51" s="240"/>
    </row>
    <row r="52" spans="1:20" x14ac:dyDescent="0.25">
      <c r="A52" s="1131"/>
      <c r="B52" s="472" t="s">
        <v>337</v>
      </c>
      <c r="C52" s="94" t="s">
        <v>183</v>
      </c>
      <c r="D52" s="94" t="s">
        <v>338</v>
      </c>
      <c r="E52" s="92" t="s">
        <v>11</v>
      </c>
      <c r="F52" s="94"/>
      <c r="G52" s="95">
        <v>205</v>
      </c>
      <c r="H52" s="506"/>
      <c r="I52" s="588"/>
      <c r="J52" s="116">
        <v>1</v>
      </c>
      <c r="K52" s="117">
        <v>60</v>
      </c>
      <c r="L52" s="117">
        <f t="shared" si="3"/>
        <v>205</v>
      </c>
      <c r="M52" s="120">
        <f t="shared" si="4"/>
        <v>3.4166666666666665</v>
      </c>
      <c r="N52" s="188"/>
      <c r="O52" s="442"/>
      <c r="P52" s="118">
        <v>0</v>
      </c>
      <c r="Q52" s="118">
        <f t="shared" si="5"/>
        <v>0</v>
      </c>
      <c r="R52" s="125">
        <f t="shared" si="6"/>
        <v>0</v>
      </c>
      <c r="S52" s="370" cm="1">
        <f t="array" ref="S52">_xlfn.IFS(E52="Air",R52,E52="Sea",M52,E52="Air+Sea",M52+R52)</f>
        <v>3.4166666666666665</v>
      </c>
      <c r="T52" s="240"/>
    </row>
    <row r="53" spans="1:20" x14ac:dyDescent="0.25">
      <c r="A53" s="1131"/>
      <c r="B53" s="399" t="s">
        <v>240</v>
      </c>
      <c r="C53" s="99" t="s">
        <v>241</v>
      </c>
      <c r="D53" s="99" t="s">
        <v>240</v>
      </c>
      <c r="E53" s="99"/>
      <c r="F53" s="99"/>
      <c r="G53" s="100"/>
      <c r="H53" s="509"/>
      <c r="I53" s="186"/>
      <c r="J53" s="124"/>
      <c r="K53" s="118">
        <v>60</v>
      </c>
      <c r="L53" s="118">
        <f t="shared" si="3"/>
        <v>0</v>
      </c>
      <c r="M53" s="208">
        <f t="shared" si="4"/>
        <v>0</v>
      </c>
      <c r="N53" s="186"/>
      <c r="O53" s="442"/>
      <c r="P53" s="118">
        <v>0</v>
      </c>
      <c r="Q53" s="118">
        <f t="shared" si="5"/>
        <v>0</v>
      </c>
      <c r="R53" s="125">
        <f t="shared" si="6"/>
        <v>0</v>
      </c>
      <c r="S53" s="372" t="e" cm="1">
        <f t="array" ref="S53">_xlfn.IFS(E53="Air",R53,E53="Sea",M53,E53="Air+Sea",M53+R53)</f>
        <v>#N/A</v>
      </c>
      <c r="T53" s="240"/>
    </row>
    <row r="54" spans="1:20" x14ac:dyDescent="0.25">
      <c r="A54" s="1131"/>
      <c r="B54" s="522" t="s">
        <v>253</v>
      </c>
      <c r="C54" s="409" t="s">
        <v>183</v>
      </c>
      <c r="D54" s="409" t="s">
        <v>253</v>
      </c>
      <c r="E54" s="104"/>
      <c r="F54" s="409"/>
      <c r="G54" s="542">
        <v>55</v>
      </c>
      <c r="H54" s="519"/>
      <c r="I54" s="628"/>
      <c r="J54" s="135">
        <v>5</v>
      </c>
      <c r="K54" s="136">
        <v>60</v>
      </c>
      <c r="L54" s="136">
        <f t="shared" si="3"/>
        <v>275</v>
      </c>
      <c r="M54" s="446">
        <f t="shared" si="4"/>
        <v>0</v>
      </c>
      <c r="N54" s="188"/>
      <c r="O54" s="442"/>
      <c r="P54" s="118">
        <v>0</v>
      </c>
      <c r="Q54" s="118">
        <f t="shared" si="5"/>
        <v>0</v>
      </c>
      <c r="R54" s="125">
        <f t="shared" si="6"/>
        <v>0</v>
      </c>
      <c r="S54" s="372" t="e" cm="1">
        <f t="array" ref="S54">_xlfn.IFS(E54="Air",R54,E54="Sea",M54,E54="Air+Sea",M54+R54)</f>
        <v>#N/A</v>
      </c>
      <c r="T54" s="240"/>
    </row>
    <row r="55" spans="1:20" x14ac:dyDescent="0.25">
      <c r="A55" s="1131"/>
      <c r="B55" s="1133" t="s">
        <v>258</v>
      </c>
      <c r="C55" s="94" t="s">
        <v>183</v>
      </c>
      <c r="D55" s="94" t="s">
        <v>397</v>
      </c>
      <c r="E55" s="92" t="s">
        <v>11</v>
      </c>
      <c r="F55" s="94"/>
      <c r="G55" s="95">
        <v>30</v>
      </c>
      <c r="H55" s="506"/>
      <c r="I55" s="588"/>
      <c r="J55" s="116">
        <v>1</v>
      </c>
      <c r="K55" s="117">
        <v>60</v>
      </c>
      <c r="L55" s="117">
        <f t="shared" si="3"/>
        <v>30</v>
      </c>
      <c r="M55" s="120">
        <f t="shared" si="4"/>
        <v>0.5</v>
      </c>
      <c r="N55" s="188"/>
      <c r="O55" s="442"/>
      <c r="P55" s="118">
        <v>0</v>
      </c>
      <c r="Q55" s="118">
        <f t="shared" si="5"/>
        <v>0</v>
      </c>
      <c r="R55" s="125">
        <f t="shared" si="6"/>
        <v>0</v>
      </c>
      <c r="S55" s="370" cm="1">
        <f t="array" ref="S55">_xlfn.IFS(E55="Air",R55,E55="Sea",M55,E55="Air+Sea",M55+R55)</f>
        <v>0.5</v>
      </c>
      <c r="T55" s="240"/>
    </row>
    <row r="56" spans="1:20" x14ac:dyDescent="0.25">
      <c r="A56" s="1131"/>
      <c r="B56" s="1133"/>
      <c r="C56" s="94" t="s">
        <v>183</v>
      </c>
      <c r="D56" s="94" t="s">
        <v>258</v>
      </c>
      <c r="E56" s="92" t="s">
        <v>11</v>
      </c>
      <c r="F56" s="94"/>
      <c r="G56" s="95">
        <v>55</v>
      </c>
      <c r="H56" s="506"/>
      <c r="I56" s="588"/>
      <c r="J56" s="116">
        <v>1</v>
      </c>
      <c r="K56" s="117">
        <v>60</v>
      </c>
      <c r="L56" s="117">
        <f t="shared" si="3"/>
        <v>55</v>
      </c>
      <c r="M56" s="120">
        <f t="shared" si="4"/>
        <v>0.91666666666666663</v>
      </c>
      <c r="N56" s="188"/>
      <c r="O56" s="442"/>
      <c r="P56" s="118">
        <v>0</v>
      </c>
      <c r="Q56" s="118">
        <f t="shared" si="5"/>
        <v>0</v>
      </c>
      <c r="R56" s="125">
        <f t="shared" si="6"/>
        <v>0</v>
      </c>
      <c r="S56" s="370" cm="1">
        <f t="array" ref="S56">_xlfn.IFS(E56="Air",R56,E56="Sea",M56,E56="Air+Sea",M56+R56)</f>
        <v>0.91666666666666663</v>
      </c>
      <c r="T56" s="240"/>
    </row>
    <row r="57" spans="1:20" ht="30" x14ac:dyDescent="0.25">
      <c r="A57" s="1131"/>
      <c r="B57" s="522" t="s">
        <v>398</v>
      </c>
      <c r="C57" s="409" t="s">
        <v>183</v>
      </c>
      <c r="D57" s="409" t="s">
        <v>260</v>
      </c>
      <c r="E57" s="104"/>
      <c r="F57" s="409"/>
      <c r="G57" s="542">
        <v>115</v>
      </c>
      <c r="H57" s="519"/>
      <c r="I57" s="628"/>
      <c r="J57" s="135">
        <v>5</v>
      </c>
      <c r="K57" s="136">
        <v>60</v>
      </c>
      <c r="L57" s="136">
        <f t="shared" si="3"/>
        <v>575</v>
      </c>
      <c r="M57" s="446">
        <f t="shared" si="4"/>
        <v>0</v>
      </c>
      <c r="N57" s="188"/>
      <c r="O57" s="442"/>
      <c r="P57" s="118">
        <v>0</v>
      </c>
      <c r="Q57" s="118">
        <f t="shared" si="5"/>
        <v>0</v>
      </c>
      <c r="R57" s="125">
        <f t="shared" si="6"/>
        <v>0</v>
      </c>
      <c r="S57" s="372" t="e" cm="1">
        <f t="array" ref="S57">_xlfn.IFS(E57="Air",R57,E57="Sea",M57,E57="Air+Sea",M57+R57)</f>
        <v>#N/A</v>
      </c>
      <c r="T57" s="240"/>
    </row>
    <row r="58" spans="1:20" x14ac:dyDescent="0.25">
      <c r="A58" s="1131"/>
      <c r="B58" s="399" t="s">
        <v>399</v>
      </c>
      <c r="C58" s="99" t="s">
        <v>400</v>
      </c>
      <c r="D58" s="99" t="s">
        <v>386</v>
      </c>
      <c r="E58" s="99"/>
      <c r="F58" s="99"/>
      <c r="G58" s="100"/>
      <c r="H58" s="509"/>
      <c r="I58" s="186"/>
      <c r="J58" s="124"/>
      <c r="K58" s="118">
        <v>60</v>
      </c>
      <c r="L58" s="118">
        <f t="shared" si="3"/>
        <v>0</v>
      </c>
      <c r="M58" s="208">
        <f t="shared" si="4"/>
        <v>0</v>
      </c>
      <c r="N58" s="186"/>
      <c r="O58" s="442"/>
      <c r="P58" s="118">
        <v>0</v>
      </c>
      <c r="Q58" s="118">
        <f t="shared" si="5"/>
        <v>0</v>
      </c>
      <c r="R58" s="125">
        <f t="shared" si="6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31"/>
      <c r="B59" s="399" t="s">
        <v>401</v>
      </c>
      <c r="C59" s="99" t="s">
        <v>183</v>
      </c>
      <c r="D59" s="99" t="s">
        <v>386</v>
      </c>
      <c r="E59" s="99"/>
      <c r="F59" s="99"/>
      <c r="G59" s="100"/>
      <c r="H59" s="509"/>
      <c r="I59" s="186"/>
      <c r="J59" s="124"/>
      <c r="K59" s="118">
        <v>60</v>
      </c>
      <c r="L59" s="118">
        <f t="shared" si="3"/>
        <v>0</v>
      </c>
      <c r="M59" s="208">
        <f t="shared" si="4"/>
        <v>0</v>
      </c>
      <c r="N59" s="186"/>
      <c r="O59" s="442"/>
      <c r="P59" s="118">
        <v>0</v>
      </c>
      <c r="Q59" s="118">
        <f t="shared" si="5"/>
        <v>0</v>
      </c>
      <c r="R59" s="125">
        <f t="shared" si="6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31"/>
      <c r="B60" s="399" t="s">
        <v>402</v>
      </c>
      <c r="C60" s="99" t="s">
        <v>153</v>
      </c>
      <c r="D60" s="99" t="s">
        <v>386</v>
      </c>
      <c r="E60" s="99"/>
      <c r="F60" s="99"/>
      <c r="G60" s="100"/>
      <c r="H60" s="509"/>
      <c r="I60" s="186"/>
      <c r="J60" s="124"/>
      <c r="K60" s="118">
        <v>60</v>
      </c>
      <c r="L60" s="118">
        <f t="shared" si="3"/>
        <v>0</v>
      </c>
      <c r="M60" s="208">
        <f t="shared" si="4"/>
        <v>0</v>
      </c>
      <c r="N60" s="186"/>
      <c r="O60" s="442"/>
      <c r="P60" s="118">
        <v>0</v>
      </c>
      <c r="Q60" s="118">
        <f t="shared" si="5"/>
        <v>0</v>
      </c>
      <c r="R60" s="125">
        <f t="shared" si="6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31"/>
      <c r="B61" s="399" t="s">
        <v>403</v>
      </c>
      <c r="C61" s="99" t="s">
        <v>266</v>
      </c>
      <c r="D61" s="99"/>
      <c r="E61" s="99"/>
      <c r="F61" s="99"/>
      <c r="G61" s="100"/>
      <c r="H61" s="509"/>
      <c r="I61" s="186"/>
      <c r="J61" s="124"/>
      <c r="K61" s="118">
        <v>60</v>
      </c>
      <c r="L61" s="118">
        <f t="shared" si="3"/>
        <v>0</v>
      </c>
      <c r="M61" s="208">
        <f t="shared" si="4"/>
        <v>0</v>
      </c>
      <c r="N61" s="186"/>
      <c r="O61" s="442"/>
      <c r="P61" s="118">
        <v>0</v>
      </c>
      <c r="Q61" s="118">
        <f t="shared" si="5"/>
        <v>0</v>
      </c>
      <c r="R61" s="125">
        <f t="shared" si="6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31"/>
      <c r="B62" s="1133" t="s">
        <v>269</v>
      </c>
      <c r="C62" s="94" t="s">
        <v>404</v>
      </c>
      <c r="D62" s="94" t="s">
        <v>405</v>
      </c>
      <c r="E62" s="92" t="s">
        <v>11</v>
      </c>
      <c r="F62" s="94"/>
      <c r="G62" s="95">
        <v>30</v>
      </c>
      <c r="H62" s="506"/>
      <c r="I62" s="588"/>
      <c r="J62" s="116">
        <v>1</v>
      </c>
      <c r="K62" s="117">
        <v>60</v>
      </c>
      <c r="L62" s="117">
        <f t="shared" si="3"/>
        <v>30</v>
      </c>
      <c r="M62" s="120">
        <f t="shared" si="4"/>
        <v>0.5</v>
      </c>
      <c r="N62" s="188"/>
      <c r="O62" s="442"/>
      <c r="P62" s="118">
        <v>0</v>
      </c>
      <c r="Q62" s="118">
        <f t="shared" si="5"/>
        <v>0</v>
      </c>
      <c r="R62" s="125">
        <f t="shared" si="6"/>
        <v>0</v>
      </c>
      <c r="S62" s="370" cm="1">
        <f t="array" ref="S62">_xlfn.IFS(E62="Air",R62,E62="Sea",M62,E62="Air+Sea",M62+R62)</f>
        <v>0.5</v>
      </c>
      <c r="T62" s="240"/>
    </row>
    <row r="63" spans="1:20" x14ac:dyDescent="0.25">
      <c r="A63" s="1131"/>
      <c r="B63" s="1133"/>
      <c r="C63" s="94" t="s">
        <v>404</v>
      </c>
      <c r="D63" s="94" t="s">
        <v>269</v>
      </c>
      <c r="E63" s="92" t="s">
        <v>11</v>
      </c>
      <c r="F63" s="94"/>
      <c r="G63" s="95">
        <v>130</v>
      </c>
      <c r="H63" s="506"/>
      <c r="I63" s="588"/>
      <c r="J63" s="116">
        <v>1</v>
      </c>
      <c r="K63" s="117">
        <v>60</v>
      </c>
      <c r="L63" s="117">
        <f t="shared" si="3"/>
        <v>130</v>
      </c>
      <c r="M63" s="120">
        <f t="shared" si="4"/>
        <v>2.1666666666666665</v>
      </c>
      <c r="N63" s="188"/>
      <c r="O63" s="442"/>
      <c r="P63" s="118">
        <v>0</v>
      </c>
      <c r="Q63" s="118">
        <f t="shared" si="5"/>
        <v>0</v>
      </c>
      <c r="R63" s="125">
        <f t="shared" si="6"/>
        <v>0</v>
      </c>
      <c r="S63" s="370" cm="1">
        <f t="array" ref="S63">_xlfn.IFS(E63="Air",R63,E63="Sea",M63,E63="Air+Sea",M63+R63)</f>
        <v>2.1666666666666665</v>
      </c>
      <c r="T63" s="240"/>
    </row>
    <row r="64" spans="1:20" x14ac:dyDescent="0.25">
      <c r="A64" s="1131"/>
      <c r="B64" s="399" t="s">
        <v>406</v>
      </c>
      <c r="C64" s="99" t="s">
        <v>407</v>
      </c>
      <c r="D64" s="99"/>
      <c r="E64" s="99"/>
      <c r="F64" s="99"/>
      <c r="G64" s="100"/>
      <c r="H64" s="509"/>
      <c r="I64" s="186"/>
      <c r="J64" s="124"/>
      <c r="K64" s="118">
        <v>60</v>
      </c>
      <c r="L64" s="118">
        <f t="shared" si="3"/>
        <v>0</v>
      </c>
      <c r="M64" s="208">
        <f t="shared" si="4"/>
        <v>0</v>
      </c>
      <c r="N64" s="186"/>
      <c r="O64" s="442"/>
      <c r="P64" s="118">
        <v>0</v>
      </c>
      <c r="Q64" s="118">
        <f t="shared" si="5"/>
        <v>0</v>
      </c>
      <c r="R64" s="125">
        <f t="shared" si="6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31"/>
      <c r="B65" s="472" t="s">
        <v>274</v>
      </c>
      <c r="C65" s="94" t="s">
        <v>266</v>
      </c>
      <c r="D65" s="94" t="s">
        <v>274</v>
      </c>
      <c r="E65" s="92" t="s">
        <v>11</v>
      </c>
      <c r="F65" s="94">
        <v>60</v>
      </c>
      <c r="G65" s="95">
        <v>60</v>
      </c>
      <c r="H65" s="506"/>
      <c r="I65" s="622"/>
      <c r="J65" s="116">
        <v>1</v>
      </c>
      <c r="K65" s="117">
        <v>60</v>
      </c>
      <c r="L65" s="117">
        <f t="shared" si="3"/>
        <v>60</v>
      </c>
      <c r="M65" s="120">
        <f t="shared" si="4"/>
        <v>1</v>
      </c>
      <c r="N65" s="186"/>
      <c r="O65" s="442"/>
      <c r="P65" s="118">
        <v>0</v>
      </c>
      <c r="Q65" s="118">
        <f t="shared" si="5"/>
        <v>0</v>
      </c>
      <c r="R65" s="125">
        <f t="shared" si="6"/>
        <v>0</v>
      </c>
      <c r="S65" s="370" cm="1">
        <f t="array" ref="S65">_xlfn.IFS(E65="Air",R65,E65="Sea",M65,E65="Air+Sea",M65+R65)</f>
        <v>1</v>
      </c>
      <c r="T65" s="240"/>
    </row>
    <row r="66" spans="1:20" x14ac:dyDescent="0.25">
      <c r="A66" s="1131"/>
      <c r="B66" s="1134" t="s">
        <v>532</v>
      </c>
      <c r="C66" s="102" t="s">
        <v>183</v>
      </c>
      <c r="D66" s="102" t="s">
        <v>533</v>
      </c>
      <c r="E66" s="97" t="s">
        <v>11</v>
      </c>
      <c r="F66" s="102">
        <v>60</v>
      </c>
      <c r="G66" s="96">
        <v>60</v>
      </c>
      <c r="H66" s="516"/>
      <c r="I66" s="623"/>
      <c r="J66" s="65">
        <v>1</v>
      </c>
      <c r="K66" s="121">
        <v>60</v>
      </c>
      <c r="L66" s="121">
        <f t="shared" si="3"/>
        <v>60</v>
      </c>
      <c r="M66" s="122">
        <f t="shared" si="4"/>
        <v>1</v>
      </c>
      <c r="N66" s="186"/>
      <c r="O66" s="442"/>
      <c r="P66" s="118">
        <v>0</v>
      </c>
      <c r="Q66" s="118">
        <f t="shared" si="5"/>
        <v>0</v>
      </c>
      <c r="R66" s="125">
        <f t="shared" si="6"/>
        <v>0</v>
      </c>
      <c r="S66" s="371" cm="1">
        <f t="array" ref="S66">_xlfn.IFS(E66="Air",R66,E66="Sea",M66,E66="Air+Sea",M66+R66)</f>
        <v>1</v>
      </c>
      <c r="T66" s="240"/>
    </row>
    <row r="67" spans="1:20" ht="30" x14ac:dyDescent="0.25">
      <c r="A67" s="1131"/>
      <c r="B67" s="1134"/>
      <c r="C67" s="102" t="s">
        <v>266</v>
      </c>
      <c r="D67" s="102" t="s">
        <v>534</v>
      </c>
      <c r="E67" s="97" t="s">
        <v>11</v>
      </c>
      <c r="F67" s="102">
        <v>180</v>
      </c>
      <c r="G67" s="96">
        <v>180</v>
      </c>
      <c r="H67" s="516"/>
      <c r="I67" s="623"/>
      <c r="J67" s="65">
        <v>1</v>
      </c>
      <c r="K67" s="121">
        <v>60</v>
      </c>
      <c r="L67" s="121">
        <f t="shared" si="3"/>
        <v>180</v>
      </c>
      <c r="M67" s="122">
        <f t="shared" si="4"/>
        <v>3</v>
      </c>
      <c r="N67" s="186"/>
      <c r="O67" s="442"/>
      <c r="P67" s="118">
        <v>0</v>
      </c>
      <c r="Q67" s="118">
        <f t="shared" si="5"/>
        <v>0</v>
      </c>
      <c r="R67" s="125">
        <f t="shared" si="6"/>
        <v>0</v>
      </c>
      <c r="S67" s="371" cm="1">
        <f t="array" ref="S67">_xlfn.IFS(E67="Air",R67,E67="Sea",M67,E67="Air+Sea",M67+R67)</f>
        <v>3</v>
      </c>
      <c r="T67" s="240"/>
    </row>
    <row r="68" spans="1:20" ht="30" x14ac:dyDescent="0.25">
      <c r="A68" s="1131"/>
      <c r="B68" s="1134"/>
      <c r="C68" s="102" t="s">
        <v>183</v>
      </c>
      <c r="D68" s="102" t="s">
        <v>535</v>
      </c>
      <c r="E68" s="97" t="s">
        <v>11</v>
      </c>
      <c r="F68" s="102">
        <v>180</v>
      </c>
      <c r="G68" s="96">
        <v>180</v>
      </c>
      <c r="H68" s="516"/>
      <c r="I68" s="623"/>
      <c r="J68" s="65">
        <v>1</v>
      </c>
      <c r="K68" s="121">
        <v>60</v>
      </c>
      <c r="L68" s="121">
        <f t="shared" si="3"/>
        <v>180</v>
      </c>
      <c r="M68" s="122">
        <f t="shared" si="4"/>
        <v>3</v>
      </c>
      <c r="N68" s="186"/>
      <c r="O68" s="442"/>
      <c r="P68" s="118">
        <v>0</v>
      </c>
      <c r="Q68" s="118">
        <f t="shared" si="5"/>
        <v>0</v>
      </c>
      <c r="R68" s="125">
        <f t="shared" si="6"/>
        <v>0</v>
      </c>
      <c r="S68" s="371" cm="1">
        <f t="array" ref="S68">_xlfn.IFS(E68="Air",R68,E68="Sea",M68,E68="Air+Sea",M68+R68)</f>
        <v>3</v>
      </c>
      <c r="T68" s="240"/>
    </row>
    <row r="69" spans="1:20" x14ac:dyDescent="0.25">
      <c r="A69" s="1131"/>
      <c r="B69" s="399" t="s">
        <v>408</v>
      </c>
      <c r="C69" s="99" t="s">
        <v>153</v>
      </c>
      <c r="D69" s="99" t="s">
        <v>386</v>
      </c>
      <c r="E69" s="99"/>
      <c r="F69" s="99"/>
      <c r="G69" s="100"/>
      <c r="H69" s="509"/>
      <c r="I69" s="186"/>
      <c r="J69" s="124"/>
      <c r="K69" s="118">
        <v>60</v>
      </c>
      <c r="L69" s="118">
        <f t="shared" si="3"/>
        <v>0</v>
      </c>
      <c r="M69" s="208">
        <f t="shared" si="4"/>
        <v>0</v>
      </c>
      <c r="N69" s="186"/>
      <c r="O69" s="442"/>
      <c r="P69" s="118">
        <v>0</v>
      </c>
      <c r="Q69" s="118">
        <f t="shared" si="5"/>
        <v>0</v>
      </c>
      <c r="R69" s="125">
        <f t="shared" si="6"/>
        <v>0</v>
      </c>
      <c r="S69" s="372" t="e" cm="1">
        <f t="array" ref="S69">_xlfn.IFS(E69="Air",R69,E69="Sea",M69,E69="Air+Sea",M69+R69)</f>
        <v>#N/A</v>
      </c>
      <c r="T69" s="240"/>
    </row>
    <row r="70" spans="1:20" ht="15.75" thickBot="1" x14ac:dyDescent="0.3">
      <c r="A70" s="1132"/>
      <c r="B70" s="399" t="s">
        <v>381</v>
      </c>
      <c r="C70" s="99"/>
      <c r="D70" s="99" t="s">
        <v>386</v>
      </c>
      <c r="E70" s="99"/>
      <c r="F70" s="99"/>
      <c r="G70" s="100"/>
      <c r="H70" s="509"/>
      <c r="I70" s="186"/>
      <c r="J70" s="124"/>
      <c r="K70" s="118">
        <v>60</v>
      </c>
      <c r="L70" s="118">
        <f t="shared" si="3"/>
        <v>0</v>
      </c>
      <c r="M70" s="208">
        <f t="shared" si="4"/>
        <v>0</v>
      </c>
      <c r="N70" s="186"/>
      <c r="O70" s="442"/>
      <c r="P70" s="118">
        <v>0</v>
      </c>
      <c r="Q70" s="118">
        <f t="shared" si="5"/>
        <v>0</v>
      </c>
      <c r="R70" s="125">
        <f t="shared" si="6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30" t="s">
        <v>409</v>
      </c>
      <c r="B71" s="399" t="s">
        <v>289</v>
      </c>
      <c r="C71" s="99" t="s">
        <v>410</v>
      </c>
      <c r="D71" s="99" t="s">
        <v>291</v>
      </c>
      <c r="E71" s="99"/>
      <c r="F71" s="99"/>
      <c r="G71" s="100"/>
      <c r="H71" s="509"/>
      <c r="I71" s="186"/>
      <c r="J71" s="124"/>
      <c r="K71" s="118">
        <v>60</v>
      </c>
      <c r="L71" s="118">
        <f t="shared" si="3"/>
        <v>0</v>
      </c>
      <c r="M71" s="208">
        <f t="shared" si="4"/>
        <v>0</v>
      </c>
      <c r="N71" s="186"/>
      <c r="O71" s="442"/>
      <c r="P71" s="118">
        <v>0</v>
      </c>
      <c r="Q71" s="118">
        <f t="shared" si="5"/>
        <v>0</v>
      </c>
      <c r="R71" s="125">
        <f t="shared" si="6"/>
        <v>0</v>
      </c>
      <c r="S71" s="372" t="e" cm="1">
        <f t="array" ref="S71">_xlfn.IFS(E71="Air",R71,E71="Sea",M71,E71="Air+Sea",M71+R71)</f>
        <v>#N/A</v>
      </c>
      <c r="T71" s="240"/>
    </row>
    <row r="72" spans="1:20" x14ac:dyDescent="0.25">
      <c r="A72" s="1131"/>
      <c r="B72" s="1133" t="s">
        <v>411</v>
      </c>
      <c r="C72" s="94" t="s">
        <v>266</v>
      </c>
      <c r="D72" s="94" t="s">
        <v>412</v>
      </c>
      <c r="E72" s="92" t="s">
        <v>11</v>
      </c>
      <c r="F72" s="94"/>
      <c r="G72" s="95">
        <v>20</v>
      </c>
      <c r="H72" s="506"/>
      <c r="I72" s="588"/>
      <c r="J72" s="116">
        <v>1</v>
      </c>
      <c r="K72" s="117">
        <v>60</v>
      </c>
      <c r="L72" s="117">
        <f t="shared" si="3"/>
        <v>20</v>
      </c>
      <c r="M72" s="120">
        <f t="shared" si="4"/>
        <v>0.33333333333333331</v>
      </c>
      <c r="N72" s="188"/>
      <c r="O72" s="442"/>
      <c r="P72" s="118">
        <v>0</v>
      </c>
      <c r="Q72" s="118">
        <f t="shared" si="5"/>
        <v>0</v>
      </c>
      <c r="R72" s="125">
        <f t="shared" si="6"/>
        <v>0</v>
      </c>
      <c r="S72" s="370" cm="1">
        <f t="array" ref="S72">_xlfn.IFS(E72="Air",R72,E72="Sea",M72,E72="Air+Sea",M72+R72)</f>
        <v>0.33333333333333331</v>
      </c>
      <c r="T72" s="240"/>
    </row>
    <row r="73" spans="1:20" x14ac:dyDescent="0.25">
      <c r="A73" s="1131"/>
      <c r="B73" s="1133"/>
      <c r="C73" s="94" t="s">
        <v>266</v>
      </c>
      <c r="D73" s="94" t="s">
        <v>306</v>
      </c>
      <c r="E73" s="92" t="s">
        <v>11</v>
      </c>
      <c r="F73" s="94"/>
      <c r="G73" s="95">
        <v>140</v>
      </c>
      <c r="H73" s="506"/>
      <c r="I73" s="588"/>
      <c r="J73" s="116">
        <v>1</v>
      </c>
      <c r="K73" s="117">
        <v>60</v>
      </c>
      <c r="L73" s="117">
        <f t="shared" si="3"/>
        <v>140</v>
      </c>
      <c r="M73" s="120">
        <f t="shared" si="4"/>
        <v>2.3333333333333335</v>
      </c>
      <c r="N73" s="188"/>
      <c r="O73" s="442"/>
      <c r="P73" s="118">
        <v>0</v>
      </c>
      <c r="Q73" s="118">
        <f t="shared" si="5"/>
        <v>0</v>
      </c>
      <c r="R73" s="125">
        <f t="shared" si="6"/>
        <v>0</v>
      </c>
      <c r="S73" s="370" cm="1">
        <f t="array" ref="S73">_xlfn.IFS(E73="Air",R73,E73="Sea",M73,E73="Air+Sea",M73+R73)</f>
        <v>2.3333333333333335</v>
      </c>
      <c r="T73" s="240"/>
    </row>
    <row r="74" spans="1:20" ht="14.25" customHeight="1" thickBot="1" x14ac:dyDescent="0.3">
      <c r="A74" s="1132"/>
      <c r="B74" s="399" t="s">
        <v>381</v>
      </c>
      <c r="C74" s="99"/>
      <c r="D74" s="99"/>
      <c r="E74" s="99"/>
      <c r="F74" s="99"/>
      <c r="G74" s="100"/>
      <c r="H74" s="509"/>
      <c r="I74" s="186"/>
      <c r="J74" s="124"/>
      <c r="K74" s="118">
        <v>60</v>
      </c>
      <c r="L74" s="118">
        <f t="shared" si="3"/>
        <v>0</v>
      </c>
      <c r="M74" s="208">
        <f t="shared" si="4"/>
        <v>0</v>
      </c>
      <c r="N74" s="186"/>
      <c r="O74" s="442"/>
      <c r="P74" s="118">
        <v>0</v>
      </c>
      <c r="Q74" s="194">
        <f t="shared" si="5"/>
        <v>0</v>
      </c>
      <c r="R74" s="125">
        <f t="shared" si="6"/>
        <v>0</v>
      </c>
      <c r="S74" s="372" t="e" cm="1">
        <f t="array" ref="S74">_xlfn.IFS(E74="Air",R74,E74="Sea",M74,E74="Air+Sea",M74+R74)</f>
        <v>#N/A</v>
      </c>
      <c r="T74" s="240"/>
    </row>
    <row r="75" spans="1:20" ht="25.5" customHeight="1" x14ac:dyDescent="0.25">
      <c r="A75" s="1146" t="s">
        <v>413</v>
      </c>
      <c r="B75" s="522" t="s">
        <v>311</v>
      </c>
      <c r="C75" s="409" t="s">
        <v>311</v>
      </c>
      <c r="D75" s="409" t="s">
        <v>537</v>
      </c>
      <c r="E75" s="409"/>
      <c r="F75" s="409"/>
      <c r="G75" s="542">
        <v>260</v>
      </c>
      <c r="H75" s="519" t="s">
        <v>537</v>
      </c>
      <c r="I75" s="628"/>
      <c r="J75" s="135">
        <v>1</v>
      </c>
      <c r="K75" s="136">
        <v>60</v>
      </c>
      <c r="L75" s="136">
        <f t="shared" si="3"/>
        <v>260</v>
      </c>
      <c r="M75" s="446">
        <f t="shared" si="4"/>
        <v>0</v>
      </c>
      <c r="N75" s="628"/>
      <c r="O75" s="493"/>
      <c r="P75" s="136">
        <v>0</v>
      </c>
      <c r="Q75" s="450">
        <f t="shared" si="5"/>
        <v>0</v>
      </c>
      <c r="R75" s="446">
        <f t="shared" si="6"/>
        <v>0</v>
      </c>
      <c r="S75" s="618" t="e" cm="1">
        <f t="array" ref="S75">_xlfn.IFS(E75="Air",R75,E75="Sea",M75,E75="Air+Sea",M75+R75)</f>
        <v>#N/A</v>
      </c>
      <c r="T75" s="240"/>
    </row>
    <row r="76" spans="1:20" ht="25.5" customHeight="1" x14ac:dyDescent="0.25">
      <c r="A76" s="1147"/>
      <c r="B76" s="479"/>
      <c r="C76" s="102" t="s">
        <v>311</v>
      </c>
      <c r="D76" s="102" t="s">
        <v>766</v>
      </c>
      <c r="E76" s="102" t="s">
        <v>11</v>
      </c>
      <c r="F76" s="102"/>
      <c r="G76" s="96">
        <v>900</v>
      </c>
      <c r="H76" s="516"/>
      <c r="I76" s="609"/>
      <c r="J76" s="65">
        <v>0.25</v>
      </c>
      <c r="K76" s="121">
        <v>60</v>
      </c>
      <c r="L76" s="121">
        <f t="shared" si="3"/>
        <v>225</v>
      </c>
      <c r="M76" s="122">
        <f t="shared" si="4"/>
        <v>3.75</v>
      </c>
      <c r="N76" s="188"/>
      <c r="O76" s="442"/>
      <c r="P76" s="118">
        <v>0</v>
      </c>
      <c r="Q76" s="194">
        <f t="shared" si="5"/>
        <v>0</v>
      </c>
      <c r="R76" s="125">
        <f t="shared" si="6"/>
        <v>0</v>
      </c>
      <c r="S76" s="371" cm="1">
        <f t="array" ref="S76">_xlfn.IFS(E76="Air",R76,E76="Sea",M76,E76="Air+Sea",M76+R76)</f>
        <v>3.75</v>
      </c>
      <c r="T76" s="240"/>
    </row>
    <row r="77" spans="1:20" x14ac:dyDescent="0.25">
      <c r="A77" s="1147"/>
      <c r="B77" s="399" t="s">
        <v>381</v>
      </c>
      <c r="C77" s="99"/>
      <c r="D77" s="99"/>
      <c r="E77" s="99"/>
      <c r="F77" s="99"/>
      <c r="G77" s="100"/>
      <c r="H77" s="509"/>
      <c r="I77" s="186"/>
      <c r="J77" s="124"/>
      <c r="K77" s="118">
        <v>60</v>
      </c>
      <c r="L77" s="118">
        <f t="shared" si="3"/>
        <v>0</v>
      </c>
      <c r="M77" s="208">
        <f t="shared" si="4"/>
        <v>0</v>
      </c>
      <c r="N77" s="186"/>
      <c r="O77" s="442"/>
      <c r="P77" s="118">
        <v>0</v>
      </c>
      <c r="Q77" s="194">
        <f t="shared" si="5"/>
        <v>0</v>
      </c>
      <c r="R77" s="125">
        <f t="shared" si="6"/>
        <v>0</v>
      </c>
      <c r="S77" s="372" t="e" cm="1">
        <f t="array" ref="S77">_xlfn.IFS(E77="Air",R77,E77="Sea",M77,E77="Air+Sea",M77+R77)</f>
        <v>#N/A</v>
      </c>
      <c r="T77" s="240"/>
    </row>
    <row r="78" spans="1:20" s="36" customFormat="1" x14ac:dyDescent="0.25">
      <c r="A78" s="1147"/>
      <c r="B78" s="408" t="s">
        <v>414</v>
      </c>
      <c r="C78" s="104" t="s">
        <v>317</v>
      </c>
      <c r="D78" s="104" t="s">
        <v>318</v>
      </c>
      <c r="E78" s="104"/>
      <c r="F78" s="104"/>
      <c r="G78" s="211"/>
      <c r="H78" s="519"/>
      <c r="I78" s="191"/>
      <c r="J78" s="135">
        <v>0.125</v>
      </c>
      <c r="K78" s="136">
        <v>60</v>
      </c>
      <c r="L78" s="136">
        <f t="shared" ref="L78:L91" si="7">IF(C78="APLL BK",G78,G78*J78)</f>
        <v>0</v>
      </c>
      <c r="M78" s="212">
        <f t="shared" ref="M78:M91" si="8">IFERROR(IF(OR(E78="Sea",E78="Air+Sea"),IF(C78="APLL BK",G78*IF(I78="",1,I78),L78/K78*IF(I78="",1,I78)),0),0)</f>
        <v>0</v>
      </c>
      <c r="N78" s="186"/>
      <c r="O78" s="442"/>
      <c r="P78" s="118">
        <v>0</v>
      </c>
      <c r="Q78" s="194">
        <f t="shared" ref="Q78:Q91" si="9">IF(C78="APLL BK",G78,G78*O78)</f>
        <v>0</v>
      </c>
      <c r="R78" s="125">
        <f t="shared" ref="R78:R91" si="10">IFERROR(IF(OR(E78="Air",E78="Air+Sea"),IF(C78="APLL BK",G78*IF(N78="",1,N78),Q78/P78*IF(N78="",1,N78)),0),0)</f>
        <v>0</v>
      </c>
      <c r="S78" s="372" t="e" cm="1">
        <f t="array" ref="S78">_xlfn.IFS(E78="Air",R78,E78="Sea",M78,E78="Air+Sea",M78+R78)</f>
        <v>#N/A</v>
      </c>
      <c r="T78" s="240"/>
    </row>
    <row r="79" spans="1:20" ht="30" x14ac:dyDescent="0.25">
      <c r="A79" s="1147"/>
      <c r="B79" s="107" t="s">
        <v>415</v>
      </c>
      <c r="C79" s="108" t="s">
        <v>404</v>
      </c>
      <c r="D79" s="108" t="s">
        <v>416</v>
      </c>
      <c r="E79" s="108" t="s">
        <v>11</v>
      </c>
      <c r="F79" s="108"/>
      <c r="G79" s="109">
        <v>240</v>
      </c>
      <c r="H79" s="523"/>
      <c r="I79" s="701"/>
      <c r="J79" s="138">
        <v>3</v>
      </c>
      <c r="K79" s="139">
        <v>60</v>
      </c>
      <c r="L79" s="139">
        <f t="shared" si="7"/>
        <v>720</v>
      </c>
      <c r="M79" s="140">
        <f t="shared" si="8"/>
        <v>12</v>
      </c>
      <c r="N79" s="190"/>
      <c r="O79" s="442"/>
      <c r="P79" s="118">
        <v>0</v>
      </c>
      <c r="Q79" s="194">
        <f t="shared" si="9"/>
        <v>0</v>
      </c>
      <c r="R79" s="125">
        <f t="shared" si="10"/>
        <v>0</v>
      </c>
      <c r="S79" s="373" cm="1">
        <f t="array" ref="S79">_xlfn.IFS(E79="Air",R79,E79="Sea",M79,E79="Air+Sea",M79+R79)</f>
        <v>12</v>
      </c>
      <c r="T79" s="240"/>
    </row>
    <row r="80" spans="1:20" x14ac:dyDescent="0.25">
      <c r="A80" s="1147"/>
      <c r="B80" s="107" t="s">
        <v>417</v>
      </c>
      <c r="C80" s="108" t="s">
        <v>418</v>
      </c>
      <c r="D80" s="108" t="s">
        <v>419</v>
      </c>
      <c r="E80" s="108" t="s">
        <v>11</v>
      </c>
      <c r="F80" s="108"/>
      <c r="G80" s="109">
        <v>240</v>
      </c>
      <c r="H80" s="523"/>
      <c r="I80" s="701"/>
      <c r="J80" s="138">
        <v>4</v>
      </c>
      <c r="K80" s="139">
        <v>60</v>
      </c>
      <c r="L80" s="139">
        <f t="shared" si="7"/>
        <v>960</v>
      </c>
      <c r="M80" s="140">
        <f t="shared" si="8"/>
        <v>16</v>
      </c>
      <c r="N80" s="190"/>
      <c r="O80" s="442"/>
      <c r="P80" s="118">
        <v>0</v>
      </c>
      <c r="Q80" s="194">
        <f t="shared" si="9"/>
        <v>0</v>
      </c>
      <c r="R80" s="125">
        <f t="shared" si="10"/>
        <v>0</v>
      </c>
      <c r="S80" s="373" cm="1">
        <f t="array" ref="S80">_xlfn.IFS(E80="Air",R80,E80="Sea",M80,E80="Air+Sea",M80+R80)</f>
        <v>16</v>
      </c>
      <c r="T80" s="240"/>
    </row>
    <row r="81" spans="1:21" x14ac:dyDescent="0.25">
      <c r="A81" s="1147"/>
      <c r="B81" s="479" t="s">
        <v>767</v>
      </c>
      <c r="C81" s="102" t="s">
        <v>404</v>
      </c>
      <c r="D81" s="102" t="s">
        <v>768</v>
      </c>
      <c r="E81" s="102" t="s">
        <v>11</v>
      </c>
      <c r="F81" s="102">
        <v>320</v>
      </c>
      <c r="G81" s="96">
        <v>320</v>
      </c>
      <c r="H81" s="516"/>
      <c r="I81" s="826"/>
      <c r="J81" s="65">
        <v>2</v>
      </c>
      <c r="K81" s="121">
        <v>60</v>
      </c>
      <c r="L81" s="121">
        <f t="shared" si="7"/>
        <v>640</v>
      </c>
      <c r="M81" s="122">
        <f t="shared" si="8"/>
        <v>10.666666666666666</v>
      </c>
      <c r="N81" s="190"/>
      <c r="O81" s="442"/>
      <c r="P81" s="118">
        <v>0</v>
      </c>
      <c r="Q81" s="194">
        <f t="shared" si="9"/>
        <v>0</v>
      </c>
      <c r="R81" s="125">
        <f t="shared" si="10"/>
        <v>0</v>
      </c>
      <c r="S81" s="371" cm="1">
        <f t="array" ref="S81">_xlfn.IFS(E81="Air",R81,E81="Sea",M81,E81="Air+Sea",M81+R81)</f>
        <v>10.666666666666666</v>
      </c>
      <c r="T81" s="240"/>
    </row>
    <row r="82" spans="1:21" x14ac:dyDescent="0.25">
      <c r="A82" s="1147"/>
      <c r="B82" s="399" t="s">
        <v>420</v>
      </c>
      <c r="C82" s="99" t="s">
        <v>404</v>
      </c>
      <c r="D82" s="99"/>
      <c r="E82" s="99"/>
      <c r="F82" s="99"/>
      <c r="G82" s="100"/>
      <c r="H82" s="509"/>
      <c r="I82" s="186"/>
      <c r="J82" s="124"/>
      <c r="K82" s="118">
        <v>60</v>
      </c>
      <c r="L82" s="118">
        <f t="shared" si="7"/>
        <v>0</v>
      </c>
      <c r="M82" s="208">
        <f t="shared" si="8"/>
        <v>0</v>
      </c>
      <c r="N82" s="186"/>
      <c r="O82" s="442"/>
      <c r="P82" s="118">
        <v>0</v>
      </c>
      <c r="Q82" s="194">
        <f t="shared" si="9"/>
        <v>0</v>
      </c>
      <c r="R82" s="125">
        <f t="shared" si="10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147"/>
      <c r="B83" s="399" t="s">
        <v>421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118">
        <v>60</v>
      </c>
      <c r="L83" s="118">
        <f t="shared" si="7"/>
        <v>0</v>
      </c>
      <c r="M83" s="208">
        <f t="shared" si="8"/>
        <v>0</v>
      </c>
      <c r="N83" s="186"/>
      <c r="O83" s="442"/>
      <c r="P83" s="118">
        <v>0</v>
      </c>
      <c r="Q83" s="194">
        <f t="shared" si="9"/>
        <v>0</v>
      </c>
      <c r="R83" s="125">
        <f t="shared" si="10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147"/>
      <c r="B84" s="399" t="s">
        <v>422</v>
      </c>
      <c r="C84" s="99" t="s">
        <v>404</v>
      </c>
      <c r="D84" s="99"/>
      <c r="E84" s="99"/>
      <c r="F84" s="99"/>
      <c r="G84" s="100"/>
      <c r="H84" s="509"/>
      <c r="I84" s="186"/>
      <c r="J84" s="124"/>
      <c r="K84" s="118">
        <v>60</v>
      </c>
      <c r="L84" s="118">
        <f t="shared" si="7"/>
        <v>0</v>
      </c>
      <c r="M84" s="208">
        <f t="shared" si="8"/>
        <v>0</v>
      </c>
      <c r="N84" s="186"/>
      <c r="O84" s="442"/>
      <c r="P84" s="118">
        <v>0</v>
      </c>
      <c r="Q84" s="194">
        <f t="shared" si="9"/>
        <v>0</v>
      </c>
      <c r="R84" s="125">
        <f t="shared" si="10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147"/>
      <c r="B85" s="399" t="s">
        <v>423</v>
      </c>
      <c r="C85" s="99" t="s">
        <v>424</v>
      </c>
      <c r="D85" s="99"/>
      <c r="E85" s="99"/>
      <c r="F85" s="99"/>
      <c r="G85" s="100"/>
      <c r="H85" s="509"/>
      <c r="I85" s="186"/>
      <c r="J85" s="124"/>
      <c r="K85" s="118">
        <v>60</v>
      </c>
      <c r="L85" s="118">
        <f t="shared" si="7"/>
        <v>0</v>
      </c>
      <c r="M85" s="208">
        <f t="shared" si="8"/>
        <v>0</v>
      </c>
      <c r="N85" s="186"/>
      <c r="O85" s="442"/>
      <c r="P85" s="118">
        <v>0</v>
      </c>
      <c r="Q85" s="194">
        <f t="shared" si="9"/>
        <v>0</v>
      </c>
      <c r="R85" s="125">
        <f t="shared" si="10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147"/>
      <c r="B86" s="399" t="s">
        <v>425</v>
      </c>
      <c r="C86" s="99" t="s">
        <v>311</v>
      </c>
      <c r="D86" s="99"/>
      <c r="E86" s="99"/>
      <c r="F86" s="99"/>
      <c r="G86" s="100"/>
      <c r="H86" s="509"/>
      <c r="I86" s="186"/>
      <c r="J86" s="124"/>
      <c r="K86" s="118">
        <v>60</v>
      </c>
      <c r="L86" s="118">
        <f t="shared" si="7"/>
        <v>0</v>
      </c>
      <c r="M86" s="208">
        <f t="shared" si="8"/>
        <v>0</v>
      </c>
      <c r="N86" s="186"/>
      <c r="O86" s="442"/>
      <c r="P86" s="118">
        <v>0</v>
      </c>
      <c r="Q86" s="194">
        <f t="shared" si="9"/>
        <v>0</v>
      </c>
      <c r="R86" s="125">
        <f t="shared" si="10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147"/>
      <c r="B87" s="399" t="s">
        <v>426</v>
      </c>
      <c r="C87" s="99" t="s">
        <v>407</v>
      </c>
      <c r="D87" s="99"/>
      <c r="E87" s="99"/>
      <c r="F87" s="99"/>
      <c r="G87" s="100"/>
      <c r="H87" s="509"/>
      <c r="I87" s="186"/>
      <c r="J87" s="124"/>
      <c r="K87" s="118">
        <v>60</v>
      </c>
      <c r="L87" s="118">
        <f t="shared" si="7"/>
        <v>0</v>
      </c>
      <c r="M87" s="208">
        <f t="shared" si="8"/>
        <v>0</v>
      </c>
      <c r="N87" s="186"/>
      <c r="O87" s="442"/>
      <c r="P87" s="118">
        <v>0</v>
      </c>
      <c r="Q87" s="194">
        <f t="shared" si="9"/>
        <v>0</v>
      </c>
      <c r="R87" s="125">
        <f t="shared" si="10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147"/>
      <c r="B88" s="399" t="s">
        <v>427</v>
      </c>
      <c r="C88" s="99" t="s">
        <v>428</v>
      </c>
      <c r="D88" s="99"/>
      <c r="E88" s="99"/>
      <c r="F88" s="99"/>
      <c r="G88" s="100"/>
      <c r="H88" s="509"/>
      <c r="I88" s="530"/>
      <c r="J88" s="124"/>
      <c r="K88" s="118">
        <v>60</v>
      </c>
      <c r="L88" s="118">
        <f t="shared" si="7"/>
        <v>0</v>
      </c>
      <c r="M88" s="208">
        <f t="shared" si="8"/>
        <v>0</v>
      </c>
      <c r="N88" s="186"/>
      <c r="O88" s="442"/>
      <c r="P88" s="118">
        <v>0</v>
      </c>
      <c r="Q88" s="194">
        <f t="shared" si="9"/>
        <v>0</v>
      </c>
      <c r="R88" s="125">
        <f t="shared" si="10"/>
        <v>0</v>
      </c>
      <c r="S88" s="372" t="e" cm="1">
        <f t="array" ref="S88">_xlfn.IFS(E88="Air",R88,E88="Sea",M88,E88="Air+Sea",M88+R88)</f>
        <v>#N/A</v>
      </c>
      <c r="T88" s="240"/>
    </row>
    <row r="89" spans="1:21" x14ac:dyDescent="0.25">
      <c r="A89" s="1147"/>
      <c r="B89" s="399" t="s">
        <v>429</v>
      </c>
      <c r="C89" s="99" t="s">
        <v>407</v>
      </c>
      <c r="D89" s="99"/>
      <c r="E89" s="99"/>
      <c r="F89" s="99"/>
      <c r="G89" s="100"/>
      <c r="H89" s="509"/>
      <c r="I89" s="186"/>
      <c r="J89" s="124"/>
      <c r="K89" s="118">
        <v>60</v>
      </c>
      <c r="L89" s="118">
        <f t="shared" si="7"/>
        <v>0</v>
      </c>
      <c r="M89" s="208">
        <f t="shared" si="8"/>
        <v>0</v>
      </c>
      <c r="N89" s="186"/>
      <c r="O89" s="442"/>
      <c r="P89" s="118">
        <v>0</v>
      </c>
      <c r="Q89" s="194">
        <f t="shared" si="9"/>
        <v>0</v>
      </c>
      <c r="R89" s="125">
        <f t="shared" si="10"/>
        <v>0</v>
      </c>
      <c r="S89" s="372" t="e" cm="1">
        <f t="array" ref="S89">_xlfn.IFS(E89="Air",R89,E89="Sea",M89,E89="Air+Sea",M89+R89)</f>
        <v>#N/A</v>
      </c>
      <c r="T89" s="240"/>
    </row>
    <row r="90" spans="1:21" s="36" customFormat="1" x14ac:dyDescent="0.25">
      <c r="A90" s="1147"/>
      <c r="B90" s="399" t="s">
        <v>430</v>
      </c>
      <c r="C90" s="99" t="s">
        <v>431</v>
      </c>
      <c r="D90" s="99"/>
      <c r="E90" s="99"/>
      <c r="F90" s="99"/>
      <c r="G90" s="100"/>
      <c r="H90" s="509"/>
      <c r="I90" s="186"/>
      <c r="J90" s="124"/>
      <c r="K90" s="118">
        <v>60</v>
      </c>
      <c r="L90" s="118">
        <f t="shared" si="7"/>
        <v>0</v>
      </c>
      <c r="M90" s="208">
        <f t="shared" si="8"/>
        <v>0</v>
      </c>
      <c r="N90" s="186"/>
      <c r="O90" s="442"/>
      <c r="P90" s="118">
        <v>0</v>
      </c>
      <c r="Q90" s="194">
        <f t="shared" si="9"/>
        <v>0</v>
      </c>
      <c r="R90" s="125">
        <f t="shared" si="10"/>
        <v>0</v>
      </c>
      <c r="S90" s="372" t="e" cm="1">
        <f t="array" ref="S90">_xlfn.IFS(E90="Air",R90,E90="Sea",M90,E90="Air+Sea",M90+R90)</f>
        <v>#N/A</v>
      </c>
      <c r="T90" s="240"/>
    </row>
    <row r="91" spans="1:21" ht="30.75" thickBot="1" x14ac:dyDescent="0.3">
      <c r="A91" s="1147"/>
      <c r="B91" s="179" t="s">
        <v>432</v>
      </c>
      <c r="C91" s="180" t="s">
        <v>433</v>
      </c>
      <c r="D91" s="180"/>
      <c r="E91" s="180" t="s">
        <v>11</v>
      </c>
      <c r="F91" s="180"/>
      <c r="G91" s="181">
        <v>500</v>
      </c>
      <c r="H91" s="527"/>
      <c r="I91" s="702"/>
      <c r="J91" s="182">
        <v>0.5</v>
      </c>
      <c r="K91" s="183">
        <v>60</v>
      </c>
      <c r="L91" s="183">
        <f t="shared" si="7"/>
        <v>250</v>
      </c>
      <c r="M91" s="184">
        <f t="shared" si="8"/>
        <v>4.166666666666667</v>
      </c>
      <c r="N91" s="696"/>
      <c r="O91" s="496"/>
      <c r="P91" s="200">
        <v>0</v>
      </c>
      <c r="Q91" s="339">
        <f t="shared" si="9"/>
        <v>0</v>
      </c>
      <c r="R91" s="201">
        <f t="shared" si="10"/>
        <v>0</v>
      </c>
      <c r="S91" s="374" cm="1">
        <f t="array" ref="S91">_xlfn.IFS(E91="Air",R91,E91="Sea",M91,E91="Air+Sea",M91+R91)</f>
        <v>4.166666666666667</v>
      </c>
      <c r="T91" s="240"/>
    </row>
    <row r="92" spans="1:21" ht="15.75" thickBot="1" x14ac:dyDescent="0.3">
      <c r="A92" s="310"/>
      <c r="I92" s="159"/>
      <c r="J92" s="142"/>
      <c r="K92" s="214"/>
      <c r="L92" s="214"/>
      <c r="M92" s="274"/>
      <c r="N92" s="160"/>
      <c r="S92" s="205"/>
    </row>
    <row r="93" spans="1:21" ht="47.25" customHeight="1" x14ac:dyDescent="0.25">
      <c r="A93" s="310"/>
      <c r="I93" s="312"/>
      <c r="J93" s="66" t="s">
        <v>434</v>
      </c>
      <c r="K93" s="243">
        <f>IF([2]Booking_SGN!$B$2="SGN",INDEX([2]!volume,MATCH($I$11,[2]!customer,0),MATCH([2]Booking_SGN!$C$3,[2]!week,0)),0)</f>
        <v>0</v>
      </c>
      <c r="L93" s="243">
        <f>SUM(L13:L91)</f>
        <v>18280</v>
      </c>
      <c r="M93" s="244">
        <f>SUM(M13:M91)</f>
        <v>100.91666666666669</v>
      </c>
      <c r="N93" s="160"/>
      <c r="O93" s="66" t="s">
        <v>434</v>
      </c>
      <c r="P93" s="243">
        <f>IF([2]Booking_SGN!$B$2="SGN",INDEX([2]!volume,MATCH($N$11,[2]!customer,0),MATCH([2]Booking_SGN!$C$3,[2]!week,0)),0)</f>
        <v>0</v>
      </c>
      <c r="Q93" s="243">
        <f>SUM(Q13:Q92)</f>
        <v>140</v>
      </c>
      <c r="R93" s="244">
        <f>SUM(R13:R91)</f>
        <v>0</v>
      </c>
      <c r="S93" s="245">
        <f t="shared" ref="S93:S94" si="11">R93+M93</f>
        <v>100.91666666666669</v>
      </c>
      <c r="T93" s="246"/>
    </row>
    <row r="94" spans="1:21" ht="15.75" thickBot="1" x14ac:dyDescent="0.3">
      <c r="A94" s="310"/>
      <c r="I94" s="160"/>
      <c r="J94" s="67" t="s">
        <v>435</v>
      </c>
      <c r="K94" s="72"/>
      <c r="L94" s="72"/>
      <c r="M94" s="247">
        <f>M93*K93/40/3600</f>
        <v>0</v>
      </c>
      <c r="N94" s="161"/>
      <c r="O94" s="67" t="s">
        <v>435</v>
      </c>
      <c r="P94" s="72"/>
      <c r="Q94" s="72"/>
      <c r="R94" s="247">
        <f>R93*P93/40/3600</f>
        <v>0</v>
      </c>
      <c r="S94" s="248">
        <f t="shared" si="11"/>
        <v>0</v>
      </c>
      <c r="T94" s="249"/>
    </row>
    <row r="95" spans="1:21" ht="15.75" thickBot="1" x14ac:dyDescent="0.3">
      <c r="A95" s="310"/>
      <c r="I95" s="162"/>
      <c r="J95" s="145"/>
      <c r="K95" s="72"/>
      <c r="L95" s="72"/>
      <c r="M95" s="165"/>
      <c r="N95" s="160"/>
      <c r="S95" s="205"/>
    </row>
    <row r="96" spans="1:21" ht="18.75" customHeight="1" x14ac:dyDescent="0.25">
      <c r="A96" s="483"/>
      <c r="B96" s="484"/>
      <c r="C96" s="484"/>
      <c r="D96" s="484"/>
      <c r="E96" s="484"/>
      <c r="F96" s="484"/>
      <c r="H96" s="484"/>
      <c r="I96" s="485"/>
      <c r="K96" s="867"/>
      <c r="L96" s="867"/>
      <c r="M96" s="168"/>
      <c r="N96" s="486"/>
      <c r="O96" s="232"/>
      <c r="P96" s="881"/>
      <c r="Q96" s="169"/>
      <c r="R96" s="169"/>
      <c r="S96" s="170"/>
      <c r="T96" s="240"/>
      <c r="U96" s="484"/>
    </row>
    <row r="97" spans="1:21" ht="18.75" customHeight="1" thickBot="1" x14ac:dyDescent="0.3">
      <c r="A97" s="487"/>
      <c r="B97" s="484"/>
      <c r="C97" s="484"/>
      <c r="D97" s="484"/>
      <c r="E97" s="484"/>
      <c r="F97" s="484"/>
      <c r="H97" s="484"/>
      <c r="I97" s="485"/>
      <c r="K97" s="867"/>
      <c r="L97" s="867"/>
      <c r="M97" s="168"/>
      <c r="N97" s="485"/>
      <c r="O97" s="231"/>
      <c r="P97" s="867"/>
      <c r="Q97" s="168"/>
      <c r="R97" s="168"/>
      <c r="S97" s="171"/>
      <c r="T97" s="240"/>
      <c r="U97" s="484"/>
    </row>
    <row r="98" spans="1:21" ht="36.75" customHeight="1" x14ac:dyDescent="0.25">
      <c r="A98" s="310"/>
      <c r="I98" s="160"/>
      <c r="J98" s="66" t="s">
        <v>486</v>
      </c>
      <c r="K98" s="243">
        <f>IF([2]Booking_SGN!$B$2="SGN",INDEX([2]!volume,MATCH($I$11,[2]!customer,0),MATCH([2]Booking_SGN!$C$3,[2]!week,0)),0)</f>
        <v>0</v>
      </c>
      <c r="L98" s="243">
        <f>SUM(L96:L97)</f>
        <v>0</v>
      </c>
      <c r="M98" s="243">
        <f>SUM(M96:M97)</f>
        <v>0</v>
      </c>
      <c r="N98" s="160"/>
      <c r="O98" s="66" t="s">
        <v>486</v>
      </c>
      <c r="P98" s="882">
        <f>IF([2]Booking_SGN!$B$2="SGN",INDEX([2]!volume,MATCH($N$11,[2]!customer,0),MATCH([2]Booking_SGN!$C$3,[2]!week,0)),0)</f>
        <v>0</v>
      </c>
      <c r="Q98" s="882">
        <f>SUM(Q96:Q97)</f>
        <v>0</v>
      </c>
      <c r="R98" s="883">
        <f>SUM(R96:R97)</f>
        <v>0</v>
      </c>
      <c r="S98" s="884">
        <f t="shared" ref="S98:S103" si="12">R98+M98</f>
        <v>0</v>
      </c>
      <c r="T98" s="246"/>
    </row>
    <row r="99" spans="1:21" ht="15.75" thickBot="1" x14ac:dyDescent="0.3">
      <c r="B99" s="311"/>
      <c r="I99" s="160"/>
      <c r="J99" s="67" t="s">
        <v>435</v>
      </c>
      <c r="K99" s="72"/>
      <c r="L99" s="72"/>
      <c r="M99" s="256">
        <f>M98*K98/40/3600</f>
        <v>0</v>
      </c>
      <c r="N99" s="160"/>
      <c r="O99" s="67" t="s">
        <v>435</v>
      </c>
      <c r="P99" s="885"/>
      <c r="Q99" s="885"/>
      <c r="R99" s="886">
        <f>R98*P98/40/3600</f>
        <v>0</v>
      </c>
      <c r="S99" s="887">
        <f t="shared" si="12"/>
        <v>0</v>
      </c>
      <c r="T99" s="255"/>
    </row>
    <row r="100" spans="1:21" x14ac:dyDescent="0.25">
      <c r="B100" s="311"/>
      <c r="I100" s="160"/>
      <c r="J100" s="69"/>
      <c r="N100" s="160"/>
      <c r="O100" s="69"/>
      <c r="R100" s="172"/>
      <c r="S100" s="172"/>
    </row>
    <row r="101" spans="1:21" ht="15.75" thickBot="1" x14ac:dyDescent="0.3">
      <c r="B101" s="311"/>
      <c r="I101" s="160"/>
      <c r="J101" s="69"/>
      <c r="N101" s="160"/>
      <c r="O101" s="69"/>
      <c r="R101" s="172"/>
      <c r="S101" s="172"/>
    </row>
    <row r="102" spans="1:21" ht="29.1" customHeight="1" x14ac:dyDescent="0.25">
      <c r="B102" s="311"/>
      <c r="I102" s="160"/>
      <c r="J102" s="66" t="s">
        <v>487</v>
      </c>
      <c r="K102" s="243">
        <f>IF([2]Booking_SGN!$B$2="SGN",INDEX([2]!volume,MATCH($I$11,[2]!customer,0),MATCH([2]Booking_SGN!$C$3,[2]!week,0)),0)</f>
        <v>0</v>
      </c>
      <c r="L102" s="243">
        <f>L98+L93</f>
        <v>18280</v>
      </c>
      <c r="M102" s="243">
        <f>M98+M93</f>
        <v>100.91666666666669</v>
      </c>
      <c r="N102" s="160"/>
      <c r="O102" s="66" t="s">
        <v>487</v>
      </c>
      <c r="P102" s="243">
        <f>IF([2]Booking_SGN!$B$2="SGN",INDEX([2]!volume,MATCH($N$11,[2]!customer,0),MATCH([2]Booking_SGN!$C$3,[2]!week,0)),0)</f>
        <v>0</v>
      </c>
      <c r="Q102" s="243">
        <f>Q98+Q93</f>
        <v>140</v>
      </c>
      <c r="R102" s="244">
        <f>R98+R93</f>
        <v>0</v>
      </c>
      <c r="S102" s="884">
        <f t="shared" si="12"/>
        <v>100.91666666666669</v>
      </c>
      <c r="T102" s="257"/>
    </row>
    <row r="103" spans="1:21" ht="45.95" customHeight="1" thickBot="1" x14ac:dyDescent="0.3">
      <c r="B103" s="311"/>
      <c r="I103" s="160"/>
      <c r="J103" s="67" t="s">
        <v>488</v>
      </c>
      <c r="K103" s="72"/>
      <c r="L103" s="72"/>
      <c r="M103" s="256">
        <f>M99+M94</f>
        <v>0</v>
      </c>
      <c r="N103" s="160"/>
      <c r="O103" s="67" t="s">
        <v>488</v>
      </c>
      <c r="P103" s="72"/>
      <c r="Q103" s="72"/>
      <c r="R103" s="254">
        <f>R99+R94</f>
        <v>0</v>
      </c>
      <c r="S103" s="887">
        <f t="shared" si="12"/>
        <v>0</v>
      </c>
      <c r="T103" s="255"/>
    </row>
    <row r="104" spans="1:21" ht="15.75" thickBot="1" x14ac:dyDescent="0.3">
      <c r="I104" s="160"/>
      <c r="J104" s="69"/>
      <c r="N104" s="160"/>
      <c r="O104" s="69"/>
      <c r="R104" s="172"/>
      <c r="S104" s="172"/>
    </row>
    <row r="105" spans="1:21" x14ac:dyDescent="0.25">
      <c r="I105" s="160"/>
      <c r="J105" s="70" t="s">
        <v>489</v>
      </c>
      <c r="K105" s="872"/>
      <c r="L105" s="873"/>
      <c r="M105" s="873"/>
      <c r="N105" s="160"/>
      <c r="O105" s="70" t="s">
        <v>489</v>
      </c>
      <c r="P105" s="872"/>
      <c r="Q105" s="873"/>
      <c r="R105" s="888"/>
      <c r="S105" s="172"/>
    </row>
    <row r="106" spans="1:21" ht="30.75" thickBot="1" x14ac:dyDescent="0.3">
      <c r="I106" s="160"/>
      <c r="J106" s="71" t="s">
        <v>490</v>
      </c>
      <c r="K106" s="874"/>
      <c r="L106" s="875"/>
      <c r="M106" s="875"/>
      <c r="N106" s="160"/>
      <c r="O106" s="71" t="s">
        <v>490</v>
      </c>
      <c r="P106" s="874"/>
      <c r="Q106" s="875"/>
      <c r="R106" s="889"/>
      <c r="S106" s="165"/>
    </row>
    <row r="107" spans="1:21" ht="15.75" thickBot="1" x14ac:dyDescent="0.3">
      <c r="B107" s="128"/>
      <c r="C107" s="128"/>
      <c r="D107" s="128"/>
      <c r="I107" s="162"/>
      <c r="J107" s="145"/>
      <c r="K107" s="72"/>
      <c r="L107" s="72"/>
      <c r="M107" s="72"/>
      <c r="N107" s="162"/>
      <c r="O107" s="145"/>
      <c r="P107" s="72"/>
      <c r="Q107" s="72"/>
      <c r="R107" s="165"/>
      <c r="S107" s="890"/>
    </row>
  </sheetData>
  <sheetProtection algorithmName="SHA-512" hashValue="OwZkW3xaM7d1JEtQvOEjQI3BLgfeCoXZAe+3jTafQNv6HuhXZIrGwdfba17+YTkZh3+5t1CM5PCg/+oggiHceQ==" saltValue="MkxNY3/+oTlNFQvACi2W/g==" spinCount="100000" sheet="1" objects="1" scenarios="1" insertRows="0" sort="0" autoFilter="0"/>
  <autoFilter ref="A12:V91" xr:uid="{F1C0E54C-3FED-4C17-ABFB-624DB4D677D7}"/>
  <mergeCells count="22">
    <mergeCell ref="A75:A91"/>
    <mergeCell ref="B23:B26"/>
    <mergeCell ref="B62:B63"/>
    <mergeCell ref="A71:A74"/>
    <mergeCell ref="B72:B73"/>
    <mergeCell ref="B27:B28"/>
    <mergeCell ref="B33:B34"/>
    <mergeCell ref="B37:B38"/>
    <mergeCell ref="B40:B41"/>
    <mergeCell ref="B44:B45"/>
    <mergeCell ref="B55:B56"/>
    <mergeCell ref="B66:B68"/>
    <mergeCell ref="A19:A45"/>
    <mergeCell ref="A46:A70"/>
    <mergeCell ref="C23:C26"/>
    <mergeCell ref="D23:D26"/>
    <mergeCell ref="A10:S10"/>
    <mergeCell ref="I11:M11"/>
    <mergeCell ref="N11:R11"/>
    <mergeCell ref="B14:B18"/>
    <mergeCell ref="B20:B21"/>
    <mergeCell ref="A13:A18"/>
  </mergeCells>
  <conditionalFormatting sqref="I13:I34 N13:N97 I37:I41 I44:I57 I89:I97">
    <cfRule type="notContainsBlanks" dxfId="3" priority="11">
      <formula>LEN(TRIM(I13))&gt;0</formula>
    </cfRule>
  </conditionalFormatting>
  <conditionalFormatting sqref="I61:I87">
    <cfRule type="notContainsBlanks" dxfId="2" priority="2">
      <formula>LEN(TRIM(I61))&gt;0</formula>
    </cfRule>
  </conditionalFormatting>
  <dataValidations count="4">
    <dataValidation type="list" allowBlank="1" showInputMessage="1" showErrorMessage="1" sqref="C104 C108:C1048576 C11 C97:C98" xr:uid="{A3547F1B-C38D-4C75-9B80-442DAF06FAB1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00:C103 B5:B8" xr:uid="{BED583AB-28CC-4508-AD4B-C033E1C220B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00:F104 D5:E8 E11:E1048576" xr:uid="{94F55EB7-536B-44EF-81B6-84271B6D74EA}">
      <formula1>"Air,Sea,Air+Sea"</formula1>
    </dataValidation>
    <dataValidation type="list" allowBlank="1" showInputMessage="1" showErrorMessage="1" sqref="C12:C23 C27:C96" xr:uid="{65765165-019C-4820-809B-A54CAB8437C5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CD8F-5E10-469B-B5B4-E1C5C2D7558D}">
  <sheetPr codeName="Sheet20">
    <tabColor rgb="FF92D050"/>
  </sheetPr>
  <dimension ref="A1:U150"/>
  <sheetViews>
    <sheetView showGridLines="0" topLeftCell="A68" zoomScale="55" zoomScaleNormal="55" workbookViewId="0">
      <selection activeCell="K75" sqref="K75"/>
    </sheetView>
  </sheetViews>
  <sheetFormatPr defaultColWidth="9.140625" defaultRowHeight="15" x14ac:dyDescent="0.25"/>
  <cols>
    <col min="1" max="1" width="15.5703125" style="324" customWidth="1"/>
    <col min="2" max="2" width="26.85546875" style="36" customWidth="1"/>
    <col min="3" max="3" width="16.42578125" style="36" customWidth="1"/>
    <col min="4" max="4" width="39" style="36" customWidth="1"/>
    <col min="5" max="5" width="25.140625" style="36" customWidth="1"/>
    <col min="6" max="6" width="11.5703125" style="36" customWidth="1"/>
    <col min="7" max="7" width="11.5703125" style="141" customWidth="1"/>
    <col min="8" max="8" width="35.85546875" style="311" customWidth="1"/>
    <col min="9" max="9" width="22" style="195" customWidth="1"/>
    <col min="10" max="10" width="23.140625" style="151" customWidth="1"/>
    <col min="11" max="11" width="14.5703125" style="153" customWidth="1"/>
    <col min="12" max="12" width="15.140625" style="153" customWidth="1"/>
    <col min="13" max="13" width="20.42578125" style="153" customWidth="1"/>
    <col min="14" max="14" width="30.42578125" style="195" customWidth="1"/>
    <col min="15" max="15" width="23.42578125" style="151" customWidth="1"/>
    <col min="16" max="16" width="22.5703125" style="153" customWidth="1"/>
    <col min="17" max="17" width="34" style="153" customWidth="1"/>
    <col min="18" max="19" width="24.85546875" style="153" customWidth="1"/>
    <col min="20" max="20" width="24.85546875" style="128" customWidth="1"/>
    <col min="21" max="16384" width="9.140625" style="128"/>
  </cols>
  <sheetData>
    <row r="1" spans="1:21" s="555" customFormat="1" ht="28.5" customHeight="1" x14ac:dyDescent="0.25">
      <c r="A1" s="553" t="s">
        <v>0</v>
      </c>
      <c r="B1" s="553">
        <f ca="1">TODAY()</f>
        <v>45148</v>
      </c>
      <c r="C1" s="554"/>
      <c r="D1" s="554"/>
      <c r="E1" s="554"/>
      <c r="F1" s="554"/>
      <c r="G1" s="535"/>
      <c r="H1" s="555" t="s">
        <v>341</v>
      </c>
      <c r="I1" s="556"/>
      <c r="J1" s="551"/>
      <c r="K1" s="546"/>
      <c r="L1" s="546"/>
      <c r="M1" s="546"/>
      <c r="N1" s="557"/>
      <c r="O1" s="546"/>
      <c r="P1" s="546"/>
      <c r="Q1" s="551"/>
      <c r="R1" s="551"/>
      <c r="S1" s="551"/>
    </row>
    <row r="2" spans="1:21" s="559" customFormat="1" ht="16.5" customHeight="1" x14ac:dyDescent="0.25">
      <c r="A2" s="558"/>
      <c r="B2" s="536"/>
      <c r="G2" s="536"/>
      <c r="I2" s="560"/>
      <c r="J2" s="153"/>
      <c r="K2" s="153"/>
      <c r="L2" s="153"/>
      <c r="M2" s="153"/>
      <c r="N2" s="560"/>
      <c r="O2" s="153"/>
      <c r="P2" s="153"/>
      <c r="Q2" s="153"/>
      <c r="R2" s="153"/>
      <c r="S2" s="153"/>
    </row>
    <row r="3" spans="1:21" s="559" customFormat="1" ht="20.25" customHeight="1" thickBot="1" x14ac:dyDescent="0.3">
      <c r="G3" s="536"/>
      <c r="I3" s="560"/>
      <c r="J3" s="153"/>
      <c r="K3" s="153"/>
      <c r="L3" s="153"/>
      <c r="M3" s="153"/>
      <c r="N3" s="560"/>
      <c r="O3" s="153"/>
      <c r="P3" s="153"/>
      <c r="Q3" s="153"/>
      <c r="R3" s="153"/>
      <c r="S3" s="153"/>
    </row>
    <row r="4" spans="1:21" s="559" customFormat="1" ht="19.5" customHeight="1" x14ac:dyDescent="0.25">
      <c r="A4" s="561" t="s">
        <v>342</v>
      </c>
      <c r="B4" s="562"/>
      <c r="C4" s="562" t="s">
        <v>343</v>
      </c>
      <c r="D4" s="562"/>
      <c r="E4" s="562" t="s">
        <v>344</v>
      </c>
      <c r="F4" s="563" t="s">
        <v>345</v>
      </c>
      <c r="G4" s="537"/>
      <c r="H4" s="655"/>
      <c r="I4" s="565"/>
      <c r="J4" s="153"/>
      <c r="K4" s="153"/>
      <c r="L4" s="153"/>
      <c r="M4" s="153"/>
      <c r="N4" s="560"/>
      <c r="O4" s="153"/>
      <c r="P4" s="153"/>
      <c r="Q4" s="153"/>
      <c r="R4" s="153"/>
      <c r="S4" s="153"/>
    </row>
    <row r="5" spans="1:21" s="559" customFormat="1" ht="19.5" customHeight="1" x14ac:dyDescent="0.25">
      <c r="A5" s="566"/>
      <c r="B5" s="567"/>
      <c r="C5" s="568" t="s">
        <v>346</v>
      </c>
      <c r="D5" s="568"/>
      <c r="E5" s="568"/>
      <c r="F5" s="141" t="s">
        <v>347</v>
      </c>
      <c r="G5" s="536"/>
      <c r="H5" s="654"/>
      <c r="I5" s="569"/>
      <c r="J5" s="153"/>
      <c r="K5" s="153"/>
      <c r="L5" s="153"/>
      <c r="M5" s="153"/>
      <c r="N5" s="560"/>
      <c r="O5" s="153"/>
      <c r="P5" s="153"/>
      <c r="Q5" s="153"/>
      <c r="R5" s="153"/>
      <c r="S5" s="153"/>
    </row>
    <row r="6" spans="1:21" s="559" customFormat="1" ht="19.5" customHeight="1" x14ac:dyDescent="0.25">
      <c r="A6" s="566"/>
      <c r="B6" s="570"/>
      <c r="C6" s="568" t="s">
        <v>348</v>
      </c>
      <c r="D6" s="568"/>
      <c r="E6" s="568"/>
      <c r="F6" s="141" t="s">
        <v>349</v>
      </c>
      <c r="G6" s="536"/>
      <c r="H6" s="654"/>
      <c r="I6" s="569"/>
      <c r="J6" s="153"/>
      <c r="K6" s="153"/>
      <c r="L6" s="153"/>
      <c r="M6" s="153"/>
      <c r="N6" s="560"/>
      <c r="O6" s="153"/>
      <c r="P6" s="153"/>
      <c r="Q6" s="153"/>
      <c r="R6" s="153"/>
      <c r="S6" s="153"/>
    </row>
    <row r="7" spans="1:21" s="559" customFormat="1" ht="19.5" customHeight="1" x14ac:dyDescent="0.25">
      <c r="A7" s="566"/>
      <c r="B7" s="571"/>
      <c r="C7" s="568" t="s">
        <v>350</v>
      </c>
      <c r="D7" s="568"/>
      <c r="E7" s="568"/>
      <c r="F7" s="141" t="s">
        <v>351</v>
      </c>
      <c r="G7" s="536"/>
      <c r="H7" s="654"/>
      <c r="I7" s="569"/>
      <c r="J7" s="153"/>
      <c r="K7" s="153"/>
      <c r="L7" s="153"/>
      <c r="M7" s="153"/>
      <c r="N7" s="560"/>
      <c r="O7" s="153"/>
      <c r="P7" s="153"/>
      <c r="Q7" s="153"/>
      <c r="R7" s="153"/>
      <c r="S7" s="153"/>
    </row>
    <row r="8" spans="1:21" s="559" customFormat="1" ht="19.5" customHeight="1" thickBot="1" x14ac:dyDescent="0.3">
      <c r="A8" s="572"/>
      <c r="B8" s="573"/>
      <c r="C8" s="574" t="s">
        <v>352</v>
      </c>
      <c r="D8" s="574"/>
      <c r="E8" s="574"/>
      <c r="F8" s="575" t="s">
        <v>769</v>
      </c>
      <c r="G8" s="538"/>
      <c r="H8" s="656"/>
      <c r="I8" s="576"/>
      <c r="J8" s="153"/>
      <c r="K8" s="153"/>
      <c r="L8" s="153"/>
      <c r="M8" s="153"/>
      <c r="N8" s="560"/>
      <c r="O8" s="153"/>
      <c r="P8" s="153"/>
      <c r="Q8" s="153"/>
      <c r="R8" s="153"/>
      <c r="S8" s="153"/>
    </row>
    <row r="9" spans="1:21" s="559" customFormat="1" ht="11.25" customHeight="1" thickBot="1" x14ac:dyDescent="0.3">
      <c r="A9" s="558"/>
      <c r="G9" s="536"/>
      <c r="I9" s="560"/>
      <c r="J9" s="153"/>
      <c r="K9" s="153"/>
      <c r="L9" s="153"/>
      <c r="M9" s="153"/>
      <c r="O9" s="153"/>
      <c r="P9" s="153"/>
      <c r="Q9" s="153"/>
      <c r="R9" s="153"/>
      <c r="S9" s="153"/>
    </row>
    <row r="10" spans="1:21" s="559" customFormat="1" ht="15.75" thickBot="1" x14ac:dyDescent="0.3">
      <c r="A10" s="1063" t="s">
        <v>772</v>
      </c>
      <c r="B10" s="1064"/>
      <c r="C10" s="1064"/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5"/>
      <c r="T10" s="577"/>
    </row>
    <row r="11" spans="1:21" s="559" customFormat="1" ht="24" customHeight="1" thickBot="1" x14ac:dyDescent="0.3">
      <c r="A11" s="578"/>
      <c r="B11" s="577"/>
      <c r="C11" s="577"/>
      <c r="D11" s="577"/>
      <c r="E11" s="577"/>
      <c r="F11" s="577"/>
      <c r="G11" s="539"/>
      <c r="H11" s="579"/>
      <c r="I11" s="1066" t="str">
        <f>_xlfn.CONCAT($A$10," ","-"," ","Sea")</f>
        <v>USBOX - Sea</v>
      </c>
      <c r="J11" s="1067"/>
      <c r="K11" s="1067"/>
      <c r="L11" s="1067"/>
      <c r="M11" s="1068"/>
      <c r="N11" s="1066" t="str">
        <f>_xlfn.CONCAT($A$10," ","-"," ","Air")</f>
        <v>USBOX - Air</v>
      </c>
      <c r="O11" s="1067"/>
      <c r="P11" s="1067"/>
      <c r="Q11" s="1067"/>
      <c r="R11" s="1068"/>
      <c r="S11" s="678" t="s">
        <v>355</v>
      </c>
      <c r="T11" s="568"/>
    </row>
    <row r="12" spans="1:21" s="559" customFormat="1" ht="30.6" customHeight="1" thickBot="1" x14ac:dyDescent="0.3">
      <c r="A12" s="660" t="s">
        <v>356</v>
      </c>
      <c r="B12" s="661" t="s">
        <v>357</v>
      </c>
      <c r="C12" s="662" t="s">
        <v>358</v>
      </c>
      <c r="D12" s="663" t="s">
        <v>359</v>
      </c>
      <c r="E12" s="663" t="s">
        <v>360</v>
      </c>
      <c r="F12" s="663" t="s">
        <v>361</v>
      </c>
      <c r="G12" s="664" t="s">
        <v>362</v>
      </c>
      <c r="H12" s="665" t="s">
        <v>363</v>
      </c>
      <c r="I12" s="666" t="s">
        <v>364</v>
      </c>
      <c r="J12" s="667" t="s">
        <v>365</v>
      </c>
      <c r="K12" s="667" t="s">
        <v>366</v>
      </c>
      <c r="L12" s="667" t="s">
        <v>367</v>
      </c>
      <c r="M12" s="668" t="s">
        <v>368</v>
      </c>
      <c r="N12" s="666" t="s">
        <v>364</v>
      </c>
      <c r="O12" s="667" t="s">
        <v>365</v>
      </c>
      <c r="P12" s="667" t="s">
        <v>366</v>
      </c>
      <c r="Q12" s="667" t="s">
        <v>367</v>
      </c>
      <c r="R12" s="668" t="s">
        <v>368</v>
      </c>
      <c r="S12" s="669" t="s">
        <v>368</v>
      </c>
      <c r="T12" s="586"/>
      <c r="U12" s="587"/>
    </row>
    <row r="13" spans="1:21" x14ac:dyDescent="0.25">
      <c r="A13" s="1058" t="s">
        <v>369</v>
      </c>
      <c r="B13" s="975" t="s">
        <v>115</v>
      </c>
      <c r="C13" s="819" t="s">
        <v>311</v>
      </c>
      <c r="D13" s="819" t="s">
        <v>117</v>
      </c>
      <c r="E13" s="819"/>
      <c r="F13" s="819"/>
      <c r="G13" s="820">
        <v>45</v>
      </c>
      <c r="H13" s="827"/>
      <c r="I13" s="824"/>
      <c r="J13" s="821">
        <v>4</v>
      </c>
      <c r="K13" s="822">
        <v>0.5</v>
      </c>
      <c r="L13" s="822">
        <f t="shared" ref="L13:L76" si="0">IF(C13="APLL BK",G13,G13*J13)</f>
        <v>180</v>
      </c>
      <c r="M13" s="823">
        <f t="shared" ref="M13:M44" si="1">IFERROR(IF(OR(E13="Sea",E13="Air+Sea"),IF(C13="APLL BK",G13*IF(I13="",1,I13),L13/K13*IF(I13="",1,I13)),0),0)</f>
        <v>0</v>
      </c>
      <c r="N13" s="619"/>
      <c r="O13" s="490"/>
      <c r="P13" s="202">
        <v>0</v>
      </c>
      <c r="Q13" s="336">
        <f t="shared" ref="Q13:Q76" si="2">IF(C13="APLL BK",G13,G13*O13)</f>
        <v>0</v>
      </c>
      <c r="R13" s="203">
        <f t="shared" ref="R13:R76" si="3">IFERROR(IF(OR(E13="Air",E13="Air+Sea"),IF(C13="APLL BK",G13*IF(N13="",1,N13),Q13/P13*IF(N13="",1,N13)),0),0)</f>
        <v>0</v>
      </c>
      <c r="S13" s="773" t="e" cm="1">
        <f t="array" ref="S13">_xlfn.IFS(E13="Air",R13,E13="Sea",M13,E13="Air+Sea",M13+R13)</f>
        <v>#N/A</v>
      </c>
      <c r="T13" s="240"/>
    </row>
    <row r="14" spans="1:21" x14ac:dyDescent="0.25">
      <c r="A14" s="1059"/>
      <c r="B14" s="1164" t="s">
        <v>370</v>
      </c>
      <c r="C14" s="104" t="s">
        <v>311</v>
      </c>
      <c r="D14" s="104" t="s">
        <v>371</v>
      </c>
      <c r="E14" s="104"/>
      <c r="F14" s="104"/>
      <c r="G14" s="211">
        <v>75</v>
      </c>
      <c r="H14" s="519"/>
      <c r="I14" s="191"/>
      <c r="J14" s="135">
        <v>4</v>
      </c>
      <c r="K14" s="136">
        <v>0.5</v>
      </c>
      <c r="L14" s="136">
        <f t="shared" si="0"/>
        <v>300</v>
      </c>
      <c r="M14" s="446">
        <f t="shared" si="1"/>
        <v>0</v>
      </c>
      <c r="N14" s="186"/>
      <c r="O14" s="442"/>
      <c r="P14" s="118">
        <v>0</v>
      </c>
      <c r="Q14" s="118">
        <f t="shared" si="2"/>
        <v>0</v>
      </c>
      <c r="R14" s="125">
        <f t="shared" si="3"/>
        <v>0</v>
      </c>
      <c r="S14" s="372" t="e" cm="1">
        <f t="array" ref="S14">_xlfn.IFS(E14="Air",R14,E14="Sea",M14,E14="Air+Sea",M14+R14)</f>
        <v>#N/A</v>
      </c>
      <c r="T14" s="240"/>
    </row>
    <row r="15" spans="1:21" x14ac:dyDescent="0.25">
      <c r="A15" s="1059"/>
      <c r="B15" s="1164"/>
      <c r="C15" s="104" t="s">
        <v>153</v>
      </c>
      <c r="D15" s="104" t="s">
        <v>372</v>
      </c>
      <c r="E15" s="104"/>
      <c r="F15" s="104"/>
      <c r="G15" s="211">
        <v>15</v>
      </c>
      <c r="H15" s="519"/>
      <c r="I15" s="191"/>
      <c r="J15" s="135"/>
      <c r="K15" s="136">
        <v>0.5</v>
      </c>
      <c r="L15" s="136">
        <f t="shared" si="0"/>
        <v>15</v>
      </c>
      <c r="M15" s="446">
        <f t="shared" si="1"/>
        <v>0</v>
      </c>
      <c r="N15" s="186"/>
      <c r="O15" s="442"/>
      <c r="P15" s="118">
        <v>0</v>
      </c>
      <c r="Q15" s="118">
        <f t="shared" si="2"/>
        <v>15</v>
      </c>
      <c r="R15" s="125">
        <f t="shared" si="3"/>
        <v>0</v>
      </c>
      <c r="S15" s="372" t="e" cm="1">
        <f t="array" ref="S15">_xlfn.IFS(E15="Air",R15,E15="Sea",M15,E15="Air+Sea",M15+R15)</f>
        <v>#N/A</v>
      </c>
      <c r="T15" s="240"/>
    </row>
    <row r="16" spans="1:21" x14ac:dyDescent="0.25">
      <c r="A16" s="1059"/>
      <c r="B16" s="1164"/>
      <c r="C16" s="104" t="s">
        <v>153</v>
      </c>
      <c r="D16" s="104" t="s">
        <v>373</v>
      </c>
      <c r="E16" s="104"/>
      <c r="F16" s="104"/>
      <c r="G16" s="211">
        <v>60</v>
      </c>
      <c r="H16" s="519"/>
      <c r="I16" s="191"/>
      <c r="J16" s="135"/>
      <c r="K16" s="136">
        <v>0.5</v>
      </c>
      <c r="L16" s="136">
        <f t="shared" si="0"/>
        <v>60</v>
      </c>
      <c r="M16" s="446">
        <f t="shared" si="1"/>
        <v>0</v>
      </c>
      <c r="N16" s="186"/>
      <c r="O16" s="442"/>
      <c r="P16" s="118">
        <v>0</v>
      </c>
      <c r="Q16" s="118">
        <f t="shared" si="2"/>
        <v>60</v>
      </c>
      <c r="R16" s="125">
        <f t="shared" si="3"/>
        <v>0</v>
      </c>
      <c r="S16" s="372" t="e" cm="1">
        <f t="array" ref="S16">_xlfn.IFS(E16="Air",R16,E16="Sea",M16,E16="Air+Sea",M16+R16)</f>
        <v>#N/A</v>
      </c>
      <c r="T16" s="240"/>
    </row>
    <row r="17" spans="1:20" x14ac:dyDescent="0.25">
      <c r="A17" s="1059"/>
      <c r="B17" s="1164"/>
      <c r="C17" s="104" t="s">
        <v>311</v>
      </c>
      <c r="D17" s="104" t="s">
        <v>374</v>
      </c>
      <c r="E17" s="104"/>
      <c r="F17" s="104">
        <v>240</v>
      </c>
      <c r="G17" s="211">
        <v>240</v>
      </c>
      <c r="H17" s="519"/>
      <c r="I17" s="191"/>
      <c r="J17" s="135">
        <v>4</v>
      </c>
      <c r="K17" s="136">
        <v>0.5</v>
      </c>
      <c r="L17" s="136">
        <f t="shared" si="0"/>
        <v>960</v>
      </c>
      <c r="M17" s="446">
        <f t="shared" si="1"/>
        <v>0</v>
      </c>
      <c r="N17" s="186"/>
      <c r="O17" s="442"/>
      <c r="P17" s="118">
        <v>0</v>
      </c>
      <c r="Q17" s="118">
        <f t="shared" si="2"/>
        <v>0</v>
      </c>
      <c r="R17" s="125">
        <f t="shared" si="3"/>
        <v>0</v>
      </c>
      <c r="S17" s="372" t="e" cm="1">
        <f t="array" ref="S17">_xlfn.IFS(E17="Air",R17,E17="Sea",M17,E17="Air+Sea",M17+R17)</f>
        <v>#N/A</v>
      </c>
      <c r="T17" s="240"/>
    </row>
    <row r="18" spans="1:20" x14ac:dyDescent="0.25">
      <c r="A18" s="1059"/>
      <c r="B18" s="1164"/>
      <c r="C18" s="104" t="s">
        <v>311</v>
      </c>
      <c r="D18" s="104" t="s">
        <v>375</v>
      </c>
      <c r="E18" s="104"/>
      <c r="F18" s="104">
        <v>60</v>
      </c>
      <c r="G18" s="211">
        <v>60</v>
      </c>
      <c r="H18" s="519"/>
      <c r="I18" s="191"/>
      <c r="J18" s="135">
        <v>4</v>
      </c>
      <c r="K18" s="136">
        <v>0.5</v>
      </c>
      <c r="L18" s="136">
        <f t="shared" si="0"/>
        <v>240</v>
      </c>
      <c r="M18" s="446">
        <f t="shared" si="1"/>
        <v>0</v>
      </c>
      <c r="N18" s="186"/>
      <c r="O18" s="442"/>
      <c r="P18" s="118">
        <v>0</v>
      </c>
      <c r="Q18" s="118">
        <f t="shared" si="2"/>
        <v>0</v>
      </c>
      <c r="R18" s="125">
        <f t="shared" si="3"/>
        <v>0</v>
      </c>
      <c r="S18" s="372" t="e" cm="1">
        <f t="array" ref="S18">_xlfn.IFS(E18="Air",R18,E18="Sea",M18,E18="Air+Sea",M18+R18)</f>
        <v>#N/A</v>
      </c>
      <c r="T18" s="240"/>
    </row>
    <row r="19" spans="1:20" ht="25.5" customHeight="1" x14ac:dyDescent="0.25">
      <c r="A19" s="1059"/>
      <c r="B19" s="698" t="s">
        <v>158</v>
      </c>
      <c r="C19" s="104" t="s">
        <v>407</v>
      </c>
      <c r="D19" s="104" t="s">
        <v>159</v>
      </c>
      <c r="E19" s="104"/>
      <c r="F19" s="104">
        <v>120</v>
      </c>
      <c r="G19" s="211">
        <v>540</v>
      </c>
      <c r="H19" s="519"/>
      <c r="I19" s="825"/>
      <c r="J19" s="135">
        <v>4</v>
      </c>
      <c r="K19" s="136">
        <v>0.5</v>
      </c>
      <c r="L19" s="136">
        <f t="shared" si="0"/>
        <v>2160</v>
      </c>
      <c r="M19" s="446">
        <f t="shared" si="1"/>
        <v>0</v>
      </c>
      <c r="N19" s="187"/>
      <c r="O19" s="442"/>
      <c r="P19" s="118">
        <v>0</v>
      </c>
      <c r="Q19" s="118">
        <f t="shared" si="2"/>
        <v>0</v>
      </c>
      <c r="R19" s="125">
        <f t="shared" si="3"/>
        <v>0</v>
      </c>
      <c r="S19" s="372" t="e" cm="1">
        <f t="array" ref="S19">_xlfn.IFS(E19="Air",R19,E19="Sea",M19,E19="Air+Sea",M19+R19)</f>
        <v>#N/A</v>
      </c>
      <c r="T19" s="240"/>
    </row>
    <row r="20" spans="1:20" x14ac:dyDescent="0.25">
      <c r="A20" s="1059"/>
      <c r="B20" s="1074" t="s">
        <v>144</v>
      </c>
      <c r="C20" s="99" t="s">
        <v>377</v>
      </c>
      <c r="D20" s="99" t="s">
        <v>378</v>
      </c>
      <c r="E20" s="99"/>
      <c r="F20" s="99"/>
      <c r="G20" s="100"/>
      <c r="H20" s="509"/>
      <c r="I20" s="186"/>
      <c r="J20" s="124"/>
      <c r="K20" s="118">
        <v>0.5</v>
      </c>
      <c r="L20" s="118">
        <f t="shared" si="0"/>
        <v>0</v>
      </c>
      <c r="M20" s="125">
        <f t="shared" si="1"/>
        <v>0</v>
      </c>
      <c r="N20" s="186"/>
      <c r="O20" s="442"/>
      <c r="P20" s="118">
        <v>0</v>
      </c>
      <c r="Q20" s="118">
        <f t="shared" si="2"/>
        <v>0</v>
      </c>
      <c r="R20" s="125">
        <f t="shared" si="3"/>
        <v>0</v>
      </c>
      <c r="S20" s="372" t="e" cm="1">
        <f t="array" ref="S20">_xlfn.IFS(E20="Air",R20,E20="Sea",M20,E20="Air+Sea",M20+R20)</f>
        <v>#N/A</v>
      </c>
      <c r="T20" s="240"/>
    </row>
    <row r="21" spans="1:20" x14ac:dyDescent="0.25">
      <c r="A21" s="1059"/>
      <c r="B21" s="1074"/>
      <c r="C21" s="92" t="s">
        <v>407</v>
      </c>
      <c r="D21" s="92" t="s">
        <v>146</v>
      </c>
      <c r="E21" s="92" t="s">
        <v>11</v>
      </c>
      <c r="F21" s="92"/>
      <c r="G21" s="93">
        <v>240</v>
      </c>
      <c r="H21" s="512"/>
      <c r="I21" s="622"/>
      <c r="J21" s="116">
        <v>1</v>
      </c>
      <c r="K21" s="117">
        <v>0.5</v>
      </c>
      <c r="L21" s="117">
        <f t="shared" si="0"/>
        <v>240</v>
      </c>
      <c r="M21" s="120">
        <f t="shared" si="1"/>
        <v>480</v>
      </c>
      <c r="N21" s="186"/>
      <c r="O21" s="442"/>
      <c r="P21" s="118">
        <v>0</v>
      </c>
      <c r="Q21" s="118">
        <f t="shared" si="2"/>
        <v>0</v>
      </c>
      <c r="R21" s="125">
        <f t="shared" si="3"/>
        <v>0</v>
      </c>
      <c r="S21" s="370" cm="1">
        <f t="array" ref="S21">_xlfn.IFS(E21="Air",R21,E21="Sea",M21,E21="Air+Sea",M21+R21)</f>
        <v>480</v>
      </c>
      <c r="T21" s="240"/>
    </row>
    <row r="22" spans="1:20" ht="14.25" customHeight="1" x14ac:dyDescent="0.25">
      <c r="A22" s="1059"/>
      <c r="B22" s="528" t="s">
        <v>557</v>
      </c>
      <c r="C22" s="94" t="s">
        <v>387</v>
      </c>
      <c r="D22" s="94" t="s">
        <v>176</v>
      </c>
      <c r="E22" s="92" t="s">
        <v>11</v>
      </c>
      <c r="F22" s="94">
        <v>300</v>
      </c>
      <c r="G22" s="95">
        <v>360</v>
      </c>
      <c r="H22" s="506"/>
      <c r="I22" s="588"/>
      <c r="J22" s="116">
        <v>1</v>
      </c>
      <c r="K22" s="117">
        <v>0.5</v>
      </c>
      <c r="L22" s="117">
        <f t="shared" si="0"/>
        <v>360</v>
      </c>
      <c r="M22" s="120">
        <f t="shared" si="1"/>
        <v>720</v>
      </c>
      <c r="N22" s="188"/>
      <c r="O22" s="442"/>
      <c r="P22" s="118">
        <v>0</v>
      </c>
      <c r="Q22" s="118">
        <f t="shared" si="2"/>
        <v>0</v>
      </c>
      <c r="R22" s="125">
        <f t="shared" si="3"/>
        <v>0</v>
      </c>
      <c r="S22" s="370" cm="1">
        <f t="array" ref="S22">_xlfn.IFS(E22="Air",R22,E22="Sea",M22,E22="Air+Sea",M22+R22)</f>
        <v>720</v>
      </c>
      <c r="T22" s="240"/>
    </row>
    <row r="23" spans="1:20" ht="21.75" customHeight="1" x14ac:dyDescent="0.25">
      <c r="A23" s="1059"/>
      <c r="B23" s="1164" t="s">
        <v>134</v>
      </c>
      <c r="C23" s="1136" t="s">
        <v>135</v>
      </c>
      <c r="D23" s="1136" t="s">
        <v>136</v>
      </c>
      <c r="E23" s="104"/>
      <c r="F23" s="104">
        <v>350</v>
      </c>
      <c r="G23" s="211">
        <v>350</v>
      </c>
      <c r="H23" s="636" t="s">
        <v>494</v>
      </c>
      <c r="I23" s="191"/>
      <c r="J23" s="135">
        <v>4</v>
      </c>
      <c r="K23" s="136">
        <v>0.5</v>
      </c>
      <c r="L23" s="136">
        <f t="shared" si="0"/>
        <v>1400</v>
      </c>
      <c r="M23" s="446">
        <f t="shared" si="1"/>
        <v>0</v>
      </c>
      <c r="N23" s="186"/>
      <c r="O23" s="442"/>
      <c r="P23" s="118">
        <v>0</v>
      </c>
      <c r="Q23" s="118">
        <f t="shared" si="2"/>
        <v>0</v>
      </c>
      <c r="R23" s="125">
        <f t="shared" si="3"/>
        <v>0</v>
      </c>
      <c r="S23" s="372" t="e" cm="1">
        <f t="array" ref="S23">_xlfn.IFS(E23="Air",R23,E23="Sea",M23,E23="Air+Sea",M23+R23)</f>
        <v>#N/A</v>
      </c>
      <c r="T23" s="240"/>
    </row>
    <row r="24" spans="1:20" ht="19.5" customHeight="1" x14ac:dyDescent="0.25">
      <c r="A24" s="1059"/>
      <c r="B24" s="1164"/>
      <c r="C24" s="1136"/>
      <c r="D24" s="1136"/>
      <c r="E24" s="104"/>
      <c r="F24" s="104">
        <v>150</v>
      </c>
      <c r="G24" s="211">
        <v>120</v>
      </c>
      <c r="H24" s="519" t="s">
        <v>495</v>
      </c>
      <c r="I24" s="191"/>
      <c r="J24" s="135">
        <v>4</v>
      </c>
      <c r="K24" s="136">
        <v>0.5</v>
      </c>
      <c r="L24" s="136">
        <f t="shared" si="0"/>
        <v>480</v>
      </c>
      <c r="M24" s="446">
        <f t="shared" si="1"/>
        <v>0</v>
      </c>
      <c r="N24" s="186"/>
      <c r="O24" s="442"/>
      <c r="P24" s="118">
        <v>0</v>
      </c>
      <c r="Q24" s="118">
        <f t="shared" si="2"/>
        <v>0</v>
      </c>
      <c r="R24" s="125">
        <f t="shared" si="3"/>
        <v>0</v>
      </c>
      <c r="S24" s="372" t="e" cm="1">
        <f t="array" ref="S24">_xlfn.IFS(E24="Air",R24,E24="Sea",M24,E24="Air+Sea",M24+R24)</f>
        <v>#N/A</v>
      </c>
      <c r="T24" s="240"/>
    </row>
    <row r="25" spans="1:20" ht="19.5" customHeight="1" x14ac:dyDescent="0.25">
      <c r="A25" s="1059"/>
      <c r="B25" s="1164"/>
      <c r="C25" s="1136"/>
      <c r="D25" s="1136"/>
      <c r="E25" s="104"/>
      <c r="F25" s="104">
        <v>150</v>
      </c>
      <c r="G25" s="211">
        <v>180</v>
      </c>
      <c r="H25" s="519" t="s">
        <v>496</v>
      </c>
      <c r="I25" s="191"/>
      <c r="J25" s="135">
        <v>4</v>
      </c>
      <c r="K25" s="136">
        <v>0.5</v>
      </c>
      <c r="L25" s="136">
        <f t="shared" si="0"/>
        <v>720</v>
      </c>
      <c r="M25" s="446">
        <f t="shared" si="1"/>
        <v>0</v>
      </c>
      <c r="N25" s="186"/>
      <c r="O25" s="442"/>
      <c r="P25" s="118">
        <v>0</v>
      </c>
      <c r="Q25" s="118">
        <f t="shared" si="2"/>
        <v>0</v>
      </c>
      <c r="R25" s="125">
        <f t="shared" si="3"/>
        <v>0</v>
      </c>
      <c r="S25" s="372" t="e" cm="1">
        <f t="array" ref="S25">_xlfn.IFS(E25="Air",R25,E25="Sea",M25,E25="Air+Sea",M25+R25)</f>
        <v>#N/A</v>
      </c>
      <c r="T25" s="240"/>
    </row>
    <row r="26" spans="1:20" ht="19.5" customHeight="1" x14ac:dyDescent="0.25">
      <c r="A26" s="1059"/>
      <c r="B26" s="1164"/>
      <c r="C26" s="1136"/>
      <c r="D26" s="1136"/>
      <c r="E26" s="104"/>
      <c r="F26" s="104">
        <v>150</v>
      </c>
      <c r="G26" s="211">
        <v>150</v>
      </c>
      <c r="H26" s="519" t="s">
        <v>497</v>
      </c>
      <c r="I26" s="191"/>
      <c r="J26" s="135">
        <v>4</v>
      </c>
      <c r="K26" s="136">
        <v>0.5</v>
      </c>
      <c r="L26" s="136">
        <f t="shared" si="0"/>
        <v>600</v>
      </c>
      <c r="M26" s="446">
        <f t="shared" si="1"/>
        <v>0</v>
      </c>
      <c r="N26" s="186"/>
      <c r="O26" s="442"/>
      <c r="P26" s="118">
        <v>0</v>
      </c>
      <c r="Q26" s="118">
        <f t="shared" si="2"/>
        <v>0</v>
      </c>
      <c r="R26" s="125">
        <f t="shared" si="3"/>
        <v>0</v>
      </c>
      <c r="S26" s="372" t="e" cm="1">
        <f t="array" ref="S26">_xlfn.IFS(E26="Air",R26,E26="Sea",M26,E26="Air+Sea",M26+R26)</f>
        <v>#N/A</v>
      </c>
      <c r="T26" s="240"/>
    </row>
    <row r="27" spans="1:20" x14ac:dyDescent="0.25">
      <c r="A27" s="1059"/>
      <c r="B27" s="1126" t="s">
        <v>498</v>
      </c>
      <c r="C27" s="94" t="s">
        <v>183</v>
      </c>
      <c r="D27" s="94" t="s">
        <v>392</v>
      </c>
      <c r="E27" s="92" t="s">
        <v>11</v>
      </c>
      <c r="F27" s="94"/>
      <c r="G27" s="95">
        <v>120</v>
      </c>
      <c r="H27" s="506"/>
      <c r="I27" s="588"/>
      <c r="J27" s="116">
        <v>1</v>
      </c>
      <c r="K27" s="117">
        <v>0.5</v>
      </c>
      <c r="L27" s="117">
        <f t="shared" si="0"/>
        <v>120</v>
      </c>
      <c r="M27" s="120">
        <f t="shared" si="1"/>
        <v>240</v>
      </c>
      <c r="N27" s="188"/>
      <c r="O27" s="442"/>
      <c r="P27" s="118">
        <v>0</v>
      </c>
      <c r="Q27" s="118">
        <f t="shared" si="2"/>
        <v>0</v>
      </c>
      <c r="R27" s="125">
        <f t="shared" si="3"/>
        <v>0</v>
      </c>
      <c r="S27" s="370" cm="1">
        <f t="array" ref="S27">_xlfn.IFS(E27="Air",R27,E27="Sea",M27,E27="Air+Sea",M27+R27)</f>
        <v>240</v>
      </c>
      <c r="T27" s="240"/>
    </row>
    <row r="28" spans="1:20" ht="15.75" thickBot="1" x14ac:dyDescent="0.3">
      <c r="A28" s="1060"/>
      <c r="B28" s="1126"/>
      <c r="C28" s="94" t="s">
        <v>387</v>
      </c>
      <c r="D28" s="94" t="s">
        <v>205</v>
      </c>
      <c r="E28" s="92" t="s">
        <v>11</v>
      </c>
      <c r="F28" s="94"/>
      <c r="G28" s="95">
        <v>300</v>
      </c>
      <c r="H28" s="506"/>
      <c r="I28" s="588"/>
      <c r="J28" s="116">
        <v>7</v>
      </c>
      <c r="K28" s="207">
        <v>0.5</v>
      </c>
      <c r="L28" s="207">
        <f t="shared" si="0"/>
        <v>2100</v>
      </c>
      <c r="M28" s="241">
        <f t="shared" si="1"/>
        <v>4200</v>
      </c>
      <c r="N28" s="188"/>
      <c r="O28" s="442"/>
      <c r="P28" s="118">
        <v>0</v>
      </c>
      <c r="Q28" s="118">
        <f t="shared" si="2"/>
        <v>0</v>
      </c>
      <c r="R28" s="125">
        <f t="shared" si="3"/>
        <v>0</v>
      </c>
      <c r="S28" s="370" cm="1">
        <f t="array" ref="S28">_xlfn.IFS(E28="Air",R28,E28="Sea",M28,E28="Air+Sea",M28+R28)</f>
        <v>4200</v>
      </c>
      <c r="T28" s="240"/>
    </row>
    <row r="29" spans="1:20" ht="18" customHeight="1" x14ac:dyDescent="0.25">
      <c r="A29" s="1058" t="s">
        <v>382</v>
      </c>
      <c r="B29" s="528" t="s">
        <v>182</v>
      </c>
      <c r="C29" s="94" t="s">
        <v>183</v>
      </c>
      <c r="D29" s="94" t="s">
        <v>185</v>
      </c>
      <c r="E29" s="92" t="s">
        <v>11</v>
      </c>
      <c r="F29" s="94"/>
      <c r="G29" s="95">
        <v>70</v>
      </c>
      <c r="H29" s="506"/>
      <c r="I29" s="588"/>
      <c r="J29" s="116">
        <v>1</v>
      </c>
      <c r="K29" s="117">
        <v>0.5</v>
      </c>
      <c r="L29" s="117">
        <f t="shared" si="0"/>
        <v>70</v>
      </c>
      <c r="M29" s="120">
        <f t="shared" si="1"/>
        <v>140</v>
      </c>
      <c r="N29" s="188"/>
      <c r="O29" s="442"/>
      <c r="P29" s="118">
        <v>0</v>
      </c>
      <c r="Q29" s="118">
        <f t="shared" si="2"/>
        <v>0</v>
      </c>
      <c r="R29" s="125">
        <f t="shared" si="3"/>
        <v>0</v>
      </c>
      <c r="S29" s="370" cm="1">
        <f t="array" ref="S29">_xlfn.IFS(E29="Air",R29,E29="Sea",M29,E29="Air+Sea",M29+R29)</f>
        <v>140</v>
      </c>
      <c r="T29" s="240"/>
    </row>
    <row r="30" spans="1:20" ht="18" customHeight="1" x14ac:dyDescent="0.25">
      <c r="A30" s="1059"/>
      <c r="B30" s="810" t="s">
        <v>126</v>
      </c>
      <c r="C30" s="409" t="s">
        <v>311</v>
      </c>
      <c r="D30" s="409" t="s">
        <v>127</v>
      </c>
      <c r="E30" s="104"/>
      <c r="F30" s="409"/>
      <c r="G30" s="542">
        <v>120</v>
      </c>
      <c r="H30" s="519" t="s">
        <v>499</v>
      </c>
      <c r="I30" s="628"/>
      <c r="J30" s="135">
        <v>4</v>
      </c>
      <c r="K30" s="136">
        <v>0.5</v>
      </c>
      <c r="L30" s="136">
        <f t="shared" si="0"/>
        <v>480</v>
      </c>
      <c r="M30" s="446">
        <f t="shared" si="1"/>
        <v>0</v>
      </c>
      <c r="N30" s="188"/>
      <c r="O30" s="442"/>
      <c r="P30" s="118">
        <v>0</v>
      </c>
      <c r="Q30" s="118">
        <f t="shared" si="2"/>
        <v>0</v>
      </c>
      <c r="R30" s="125">
        <f t="shared" si="3"/>
        <v>0</v>
      </c>
      <c r="S30" s="372" t="e" cm="1">
        <f t="array" ref="S30">_xlfn.IFS(E30="Air",R30,E30="Sea",M30,E30="Air+Sea",M30+R30)</f>
        <v>#N/A</v>
      </c>
      <c r="T30" s="240"/>
    </row>
    <row r="31" spans="1:20" ht="20.25" customHeight="1" x14ac:dyDescent="0.25">
      <c r="A31" s="1059"/>
      <c r="B31" s="698" t="s">
        <v>500</v>
      </c>
      <c r="C31" s="104" t="s">
        <v>153</v>
      </c>
      <c r="D31" s="104" t="s">
        <v>501</v>
      </c>
      <c r="E31" s="104"/>
      <c r="F31" s="104"/>
      <c r="G31" s="211">
        <v>5</v>
      </c>
      <c r="H31" s="519"/>
      <c r="I31" s="191"/>
      <c r="J31" s="135"/>
      <c r="K31" s="136">
        <v>0.5</v>
      </c>
      <c r="L31" s="136">
        <f t="shared" si="0"/>
        <v>5</v>
      </c>
      <c r="M31" s="446">
        <f t="shared" si="1"/>
        <v>0</v>
      </c>
      <c r="N31" s="186"/>
      <c r="O31" s="442"/>
      <c r="P31" s="118">
        <v>0</v>
      </c>
      <c r="Q31" s="118">
        <f t="shared" si="2"/>
        <v>5</v>
      </c>
      <c r="R31" s="125">
        <f t="shared" si="3"/>
        <v>0</v>
      </c>
      <c r="S31" s="372" t="e" cm="1">
        <f t="array" ref="S31">_xlfn.IFS(E31="Air",R31,E31="Sea",M31,E31="Air+Sea",M31+R31)</f>
        <v>#N/A</v>
      </c>
      <c r="T31" s="240"/>
    </row>
    <row r="32" spans="1:20" x14ac:dyDescent="0.25">
      <c r="A32" s="1059"/>
      <c r="B32" s="528" t="s">
        <v>383</v>
      </c>
      <c r="C32" s="92" t="s">
        <v>183</v>
      </c>
      <c r="D32" s="94" t="s">
        <v>167</v>
      </c>
      <c r="E32" s="92" t="s">
        <v>11</v>
      </c>
      <c r="F32" s="94">
        <v>240</v>
      </c>
      <c r="G32" s="95">
        <v>560</v>
      </c>
      <c r="H32" s="506"/>
      <c r="I32" s="625"/>
      <c r="J32" s="116">
        <v>1</v>
      </c>
      <c r="K32" s="117">
        <v>0.5</v>
      </c>
      <c r="L32" s="117">
        <f t="shared" si="0"/>
        <v>560</v>
      </c>
      <c r="M32" s="120">
        <f t="shared" si="1"/>
        <v>1120</v>
      </c>
      <c r="N32" s="189"/>
      <c r="O32" s="442"/>
      <c r="P32" s="118">
        <v>0</v>
      </c>
      <c r="Q32" s="118">
        <f t="shared" si="2"/>
        <v>0</v>
      </c>
      <c r="R32" s="125">
        <f t="shared" si="3"/>
        <v>0</v>
      </c>
      <c r="S32" s="370" cm="1">
        <f t="array" ref="S32">_xlfn.IFS(E32="Air",R32,E32="Sea",M32,E32="Air+Sea",M32+R32)</f>
        <v>1120</v>
      </c>
      <c r="T32" s="240"/>
    </row>
    <row r="33" spans="1:20" x14ac:dyDescent="0.25">
      <c r="A33" s="1059"/>
      <c r="B33" s="1141" t="s">
        <v>152</v>
      </c>
      <c r="C33" s="99" t="s">
        <v>153</v>
      </c>
      <c r="D33" s="99" t="s">
        <v>380</v>
      </c>
      <c r="E33" s="99"/>
      <c r="F33" s="99"/>
      <c r="G33" s="100"/>
      <c r="H33" s="296"/>
      <c r="I33" s="186"/>
      <c r="J33" s="124"/>
      <c r="K33" s="118">
        <v>0.5</v>
      </c>
      <c r="L33" s="118">
        <f t="shared" si="0"/>
        <v>0</v>
      </c>
      <c r="M33" s="125">
        <f t="shared" si="1"/>
        <v>0</v>
      </c>
      <c r="N33" s="186"/>
      <c r="O33" s="442"/>
      <c r="P33" s="118">
        <v>0</v>
      </c>
      <c r="Q33" s="118">
        <f t="shared" si="2"/>
        <v>0</v>
      </c>
      <c r="R33" s="125">
        <f t="shared" si="3"/>
        <v>0</v>
      </c>
      <c r="S33" s="372" t="e" cm="1">
        <f t="array" ref="S33">_xlfn.IFS(E33="Air",R33,E33="Sea",M33,E33="Air+Sea",M33+R33)</f>
        <v>#N/A</v>
      </c>
      <c r="T33" s="240"/>
    </row>
    <row r="34" spans="1:20" x14ac:dyDescent="0.25">
      <c r="A34" s="1059"/>
      <c r="B34" s="1141"/>
      <c r="C34" s="99" t="s">
        <v>153</v>
      </c>
      <c r="D34" s="99" t="s">
        <v>154</v>
      </c>
      <c r="E34" s="99"/>
      <c r="F34" s="99"/>
      <c r="G34" s="100"/>
      <c r="H34" s="296"/>
      <c r="I34" s="186"/>
      <c r="J34" s="124"/>
      <c r="K34" s="118">
        <v>0.5</v>
      </c>
      <c r="L34" s="118">
        <f t="shared" si="0"/>
        <v>0</v>
      </c>
      <c r="M34" s="125">
        <f t="shared" si="1"/>
        <v>0</v>
      </c>
      <c r="N34" s="186"/>
      <c r="O34" s="442"/>
      <c r="P34" s="118">
        <v>0</v>
      </c>
      <c r="Q34" s="118">
        <f t="shared" si="2"/>
        <v>0</v>
      </c>
      <c r="R34" s="125">
        <f t="shared" si="3"/>
        <v>0</v>
      </c>
      <c r="S34" s="372" t="e" cm="1">
        <f t="array" ref="S34">_xlfn.IFS(E34="Air",R34,E34="Sea",M34,E34="Air+Sea",M34+R34)</f>
        <v>#N/A</v>
      </c>
      <c r="T34" s="240"/>
    </row>
    <row r="35" spans="1:20" x14ac:dyDescent="0.25">
      <c r="A35" s="1059"/>
      <c r="B35" s="404" t="s">
        <v>381</v>
      </c>
      <c r="C35" s="99"/>
      <c r="D35" s="99"/>
      <c r="E35" s="99"/>
      <c r="F35" s="99"/>
      <c r="G35" s="100"/>
      <c r="H35" s="509"/>
      <c r="I35" s="186"/>
      <c r="J35" s="101"/>
      <c r="K35" s="118">
        <v>0.5</v>
      </c>
      <c r="L35" s="118">
        <f t="shared" si="0"/>
        <v>0</v>
      </c>
      <c r="M35" s="208">
        <f t="shared" si="1"/>
        <v>0</v>
      </c>
      <c r="N35" s="186"/>
      <c r="O35" s="101"/>
      <c r="P35" s="118">
        <v>0</v>
      </c>
      <c r="Q35" s="118">
        <f t="shared" si="2"/>
        <v>0</v>
      </c>
      <c r="R35" s="125">
        <f t="shared" si="3"/>
        <v>0</v>
      </c>
      <c r="S35" s="372" t="e" cm="1">
        <f t="array" ref="S35">_xlfn.IFS(E35="Air",R35,E35="Sea",M35,E35="Air+Sea",M35+R35)</f>
        <v>#N/A</v>
      </c>
      <c r="T35" s="240"/>
    </row>
    <row r="36" spans="1:20" x14ac:dyDescent="0.25">
      <c r="A36" s="1059"/>
      <c r="B36" s="404" t="s">
        <v>384</v>
      </c>
      <c r="C36" s="99" t="s">
        <v>385</v>
      </c>
      <c r="D36" s="99" t="s">
        <v>386</v>
      </c>
      <c r="E36" s="99"/>
      <c r="F36" s="99"/>
      <c r="G36" s="100"/>
      <c r="H36" s="509"/>
      <c r="I36" s="186"/>
      <c r="J36" s="124"/>
      <c r="K36" s="118">
        <v>0.5</v>
      </c>
      <c r="L36" s="118">
        <f t="shared" si="0"/>
        <v>0</v>
      </c>
      <c r="M36" s="208">
        <f t="shared" si="1"/>
        <v>0</v>
      </c>
      <c r="N36" s="186"/>
      <c r="O36" s="442"/>
      <c r="P36" s="118">
        <v>0</v>
      </c>
      <c r="Q36" s="118">
        <f t="shared" si="2"/>
        <v>0</v>
      </c>
      <c r="R36" s="125">
        <f t="shared" si="3"/>
        <v>0</v>
      </c>
      <c r="S36" s="372" t="e" cm="1">
        <f t="array" ref="S36">_xlfn.IFS(E36="Air",R36,E36="Sea",M36,E36="Air+Sea",M36+R36)</f>
        <v>#N/A</v>
      </c>
      <c r="T36" s="240"/>
    </row>
    <row r="37" spans="1:20" ht="25.5" customHeight="1" x14ac:dyDescent="0.25">
      <c r="A37" s="1059"/>
      <c r="B37" s="1126" t="s">
        <v>208</v>
      </c>
      <c r="C37" s="94" t="s">
        <v>407</v>
      </c>
      <c r="D37" s="92" t="s">
        <v>392</v>
      </c>
      <c r="E37" s="92" t="s">
        <v>11</v>
      </c>
      <c r="F37" s="92"/>
      <c r="G37" s="93">
        <v>120</v>
      </c>
      <c r="H37" s="506"/>
      <c r="I37" s="588"/>
      <c r="J37" s="116">
        <v>1</v>
      </c>
      <c r="K37" s="117">
        <v>0.5</v>
      </c>
      <c r="L37" s="117">
        <f t="shared" si="0"/>
        <v>120</v>
      </c>
      <c r="M37" s="120">
        <f t="shared" si="1"/>
        <v>240</v>
      </c>
      <c r="N37" s="188"/>
      <c r="O37" s="442"/>
      <c r="P37" s="118">
        <v>0</v>
      </c>
      <c r="Q37" s="118">
        <f t="shared" si="2"/>
        <v>0</v>
      </c>
      <c r="R37" s="125">
        <f t="shared" si="3"/>
        <v>0</v>
      </c>
      <c r="S37" s="370" cm="1">
        <f t="array" ref="S37">_xlfn.IFS(E37="Air",R37,E37="Sea",M37,E37="Air+Sea",M37+R37)</f>
        <v>240</v>
      </c>
      <c r="T37" s="240"/>
    </row>
    <row r="38" spans="1:20" x14ac:dyDescent="0.25">
      <c r="A38" s="1059"/>
      <c r="B38" s="1126"/>
      <c r="C38" s="94" t="s">
        <v>407</v>
      </c>
      <c r="D38" s="92" t="s">
        <v>211</v>
      </c>
      <c r="E38" s="92" t="s">
        <v>11</v>
      </c>
      <c r="F38" s="92">
        <v>120</v>
      </c>
      <c r="G38" s="93">
        <v>240</v>
      </c>
      <c r="H38" s="506"/>
      <c r="I38" s="588"/>
      <c r="J38" s="116">
        <v>1</v>
      </c>
      <c r="K38" s="117">
        <v>0.5</v>
      </c>
      <c r="L38" s="117">
        <f t="shared" si="0"/>
        <v>240</v>
      </c>
      <c r="M38" s="120">
        <f t="shared" si="1"/>
        <v>480</v>
      </c>
      <c r="N38" s="188"/>
      <c r="O38" s="442"/>
      <c r="P38" s="118">
        <v>0</v>
      </c>
      <c r="Q38" s="118">
        <f t="shared" si="2"/>
        <v>0</v>
      </c>
      <c r="R38" s="125">
        <f t="shared" si="3"/>
        <v>0</v>
      </c>
      <c r="S38" s="370" cm="1">
        <f t="array" ref="S38">_xlfn.IFS(E38="Air",R38,E38="Sea",M38,E38="Air+Sea",M38+R38)</f>
        <v>480</v>
      </c>
      <c r="T38" s="240"/>
    </row>
    <row r="39" spans="1:20" x14ac:dyDescent="0.25">
      <c r="A39" s="1059"/>
      <c r="B39" s="810" t="s">
        <v>505</v>
      </c>
      <c r="C39" s="409" t="s">
        <v>183</v>
      </c>
      <c r="D39" s="409" t="s">
        <v>195</v>
      </c>
      <c r="E39" s="104"/>
      <c r="F39" s="409"/>
      <c r="G39" s="542">
        <v>175</v>
      </c>
      <c r="H39" s="519"/>
      <c r="I39" s="628"/>
      <c r="J39" s="135">
        <v>5</v>
      </c>
      <c r="K39" s="136">
        <v>0.5</v>
      </c>
      <c r="L39" s="136">
        <f t="shared" si="0"/>
        <v>875</v>
      </c>
      <c r="M39" s="446">
        <f t="shared" si="1"/>
        <v>0</v>
      </c>
      <c r="N39" s="628"/>
      <c r="O39" s="493"/>
      <c r="P39" s="136">
        <v>0</v>
      </c>
      <c r="Q39" s="136">
        <f t="shared" si="2"/>
        <v>0</v>
      </c>
      <c r="R39" s="446">
        <f t="shared" si="3"/>
        <v>0</v>
      </c>
      <c r="S39" s="372" t="e" cm="1">
        <f t="array" ref="S39">_xlfn.IFS(E39="Air",R39,E39="Sea",M39,E39="Air+Sea",M39+R39)</f>
        <v>#N/A</v>
      </c>
      <c r="T39" s="240"/>
    </row>
    <row r="40" spans="1:20" x14ac:dyDescent="0.25">
      <c r="A40" s="1059"/>
      <c r="B40" s="1126" t="s">
        <v>190</v>
      </c>
      <c r="C40" s="409" t="s">
        <v>153</v>
      </c>
      <c r="D40" s="104" t="s">
        <v>388</v>
      </c>
      <c r="E40" s="104"/>
      <c r="F40" s="409"/>
      <c r="G40" s="542">
        <v>20</v>
      </c>
      <c r="H40" s="519"/>
      <c r="I40" s="734">
        <v>0.5</v>
      </c>
      <c r="J40" s="135"/>
      <c r="K40" s="136">
        <v>0.5</v>
      </c>
      <c r="L40" s="136">
        <f t="shared" si="0"/>
        <v>20</v>
      </c>
      <c r="M40" s="446">
        <f t="shared" si="1"/>
        <v>0</v>
      </c>
      <c r="N40" s="628"/>
      <c r="O40" s="493"/>
      <c r="P40" s="136">
        <v>0</v>
      </c>
      <c r="Q40" s="136">
        <f t="shared" si="2"/>
        <v>20</v>
      </c>
      <c r="R40" s="446">
        <f t="shared" si="3"/>
        <v>0</v>
      </c>
      <c r="S40" s="372" t="e" cm="1">
        <f t="array" ref="S40">_xlfn.IFS(E40="Air",R40,E40="Sea",M40,E40="Air+Sea",M40+R40)</f>
        <v>#N/A</v>
      </c>
      <c r="T40" s="240"/>
    </row>
    <row r="41" spans="1:20" x14ac:dyDescent="0.25">
      <c r="A41" s="1059"/>
      <c r="B41" s="1126"/>
      <c r="C41" s="409" t="s">
        <v>153</v>
      </c>
      <c r="D41" s="409" t="s">
        <v>191</v>
      </c>
      <c r="E41" s="104"/>
      <c r="F41" s="409"/>
      <c r="G41" s="542">
        <v>40</v>
      </c>
      <c r="H41" s="519" t="s">
        <v>506</v>
      </c>
      <c r="I41" s="734"/>
      <c r="J41" s="135"/>
      <c r="K41" s="136">
        <v>0.5</v>
      </c>
      <c r="L41" s="136">
        <f t="shared" si="0"/>
        <v>40</v>
      </c>
      <c r="M41" s="446">
        <f t="shared" si="1"/>
        <v>0</v>
      </c>
      <c r="N41" s="628"/>
      <c r="O41" s="493"/>
      <c r="P41" s="136">
        <v>0</v>
      </c>
      <c r="Q41" s="136">
        <f t="shared" si="2"/>
        <v>40</v>
      </c>
      <c r="R41" s="446">
        <f t="shared" si="3"/>
        <v>0</v>
      </c>
      <c r="S41" s="372" t="e" cm="1">
        <f t="array" ref="S41">_xlfn.IFS(E41="Air",R41,E41="Sea",M41,E41="Air+Sea",M41+R41)</f>
        <v>#N/A</v>
      </c>
      <c r="T41" s="240"/>
    </row>
    <row r="42" spans="1:20" x14ac:dyDescent="0.25">
      <c r="A42" s="1059"/>
      <c r="B42" s="404" t="s">
        <v>389</v>
      </c>
      <c r="C42" s="99" t="s">
        <v>390</v>
      </c>
      <c r="D42" s="99" t="s">
        <v>386</v>
      </c>
      <c r="E42" s="99"/>
      <c r="F42" s="99"/>
      <c r="G42" s="100"/>
      <c r="H42" s="509"/>
      <c r="I42" s="186"/>
      <c r="J42" s="124"/>
      <c r="K42" s="118">
        <v>0.5</v>
      </c>
      <c r="L42" s="118">
        <f t="shared" si="0"/>
        <v>0</v>
      </c>
      <c r="M42" s="208">
        <f t="shared" si="1"/>
        <v>0</v>
      </c>
      <c r="N42" s="186"/>
      <c r="O42" s="442"/>
      <c r="P42" s="118">
        <v>0</v>
      </c>
      <c r="Q42" s="118">
        <f t="shared" si="2"/>
        <v>0</v>
      </c>
      <c r="R42" s="125">
        <f t="shared" si="3"/>
        <v>0</v>
      </c>
      <c r="S42" s="372" t="e" cm="1">
        <f t="array" ref="S42">_xlfn.IFS(E42="Air",R42,E42="Sea",M42,E42="Air+Sea",M42+R42)</f>
        <v>#N/A</v>
      </c>
      <c r="T42" s="240"/>
    </row>
    <row r="43" spans="1:20" x14ac:dyDescent="0.25">
      <c r="A43" s="1059"/>
      <c r="B43" s="404" t="s">
        <v>381</v>
      </c>
      <c r="C43" s="99"/>
      <c r="D43" s="99"/>
      <c r="E43" s="99"/>
      <c r="F43" s="99"/>
      <c r="G43" s="100"/>
      <c r="H43" s="509"/>
      <c r="I43" s="186"/>
      <c r="J43" s="124"/>
      <c r="K43" s="118">
        <v>0.5</v>
      </c>
      <c r="L43" s="118">
        <f t="shared" si="0"/>
        <v>0</v>
      </c>
      <c r="M43" s="208">
        <f t="shared" si="1"/>
        <v>0</v>
      </c>
      <c r="N43" s="186"/>
      <c r="O43" s="442"/>
      <c r="P43" s="118">
        <v>0</v>
      </c>
      <c r="Q43" s="118">
        <f t="shared" si="2"/>
        <v>0</v>
      </c>
      <c r="R43" s="125">
        <f t="shared" si="3"/>
        <v>0</v>
      </c>
      <c r="S43" s="372" t="e" cm="1">
        <f t="array" ref="S43">_xlfn.IFS(E43="Air",R43,E43="Sea",M43,E43="Air+Sea",M43+R43)</f>
        <v>#N/A</v>
      </c>
      <c r="T43" s="240"/>
    </row>
    <row r="44" spans="1:20" x14ac:dyDescent="0.25">
      <c r="A44" s="1059"/>
      <c r="B44" s="1126" t="s">
        <v>216</v>
      </c>
      <c r="C44" s="94" t="s">
        <v>183</v>
      </c>
      <c r="D44" s="94" t="s">
        <v>394</v>
      </c>
      <c r="E44" s="92" t="s">
        <v>11</v>
      </c>
      <c r="F44" s="94"/>
      <c r="G44" s="95">
        <v>25</v>
      </c>
      <c r="H44" s="506"/>
      <c r="I44" s="588"/>
      <c r="J44" s="116">
        <v>1</v>
      </c>
      <c r="K44" s="117">
        <v>0.5</v>
      </c>
      <c r="L44" s="117">
        <f t="shared" si="0"/>
        <v>25</v>
      </c>
      <c r="M44" s="120">
        <f t="shared" si="1"/>
        <v>50</v>
      </c>
      <c r="N44" s="188"/>
      <c r="O44" s="442"/>
      <c r="P44" s="118">
        <v>0</v>
      </c>
      <c r="Q44" s="118">
        <f t="shared" si="2"/>
        <v>0</v>
      </c>
      <c r="R44" s="125">
        <f t="shared" si="3"/>
        <v>0</v>
      </c>
      <c r="S44" s="370" cm="1">
        <f t="array" ref="S44">_xlfn.IFS(E44="Air",R44,E44="Sea",M44,E44="Air+Sea",M44+R44)</f>
        <v>50</v>
      </c>
      <c r="T44" s="240"/>
    </row>
    <row r="45" spans="1:20" ht="60.75" thickBot="1" x14ac:dyDescent="0.3">
      <c r="A45" s="1060"/>
      <c r="B45" s="1126"/>
      <c r="C45" s="94" t="s">
        <v>183</v>
      </c>
      <c r="D45" s="94" t="s">
        <v>217</v>
      </c>
      <c r="E45" s="92" t="s">
        <v>11</v>
      </c>
      <c r="F45" s="94">
        <v>420</v>
      </c>
      <c r="G45" s="95">
        <v>375</v>
      </c>
      <c r="H45" s="506" t="s">
        <v>507</v>
      </c>
      <c r="I45" s="588"/>
      <c r="J45" s="116">
        <v>1</v>
      </c>
      <c r="K45" s="117">
        <v>0.5</v>
      </c>
      <c r="L45" s="117">
        <f t="shared" si="0"/>
        <v>375</v>
      </c>
      <c r="M45" s="120">
        <f t="shared" ref="M45:M76" si="4">IFERROR(IF(OR(E45="Sea",E45="Air+Sea"),IF(C45="APLL BK",G45*IF(I45="",1,I45),L45/K45*IF(I45="",1,I45)),0),0)</f>
        <v>750</v>
      </c>
      <c r="N45" s="188"/>
      <c r="O45" s="442"/>
      <c r="P45" s="118">
        <v>0</v>
      </c>
      <c r="Q45" s="118">
        <f t="shared" si="2"/>
        <v>0</v>
      </c>
      <c r="R45" s="125">
        <f t="shared" si="3"/>
        <v>0</v>
      </c>
      <c r="S45" s="370" cm="1">
        <f t="array" ref="S45">_xlfn.IFS(E45="Air",R45,E45="Sea",M45,E45="Air+Sea",M45+R45)</f>
        <v>750</v>
      </c>
      <c r="T45" s="240"/>
    </row>
    <row r="46" spans="1:20" ht="38.25" customHeight="1" x14ac:dyDescent="0.25">
      <c r="A46" s="1129" t="s">
        <v>395</v>
      </c>
      <c r="B46" s="402" t="s">
        <v>224</v>
      </c>
      <c r="C46" s="92" t="s">
        <v>225</v>
      </c>
      <c r="D46" s="92" t="s">
        <v>224</v>
      </c>
      <c r="E46" s="92" t="s">
        <v>11</v>
      </c>
      <c r="F46" s="92"/>
      <c r="G46" s="93">
        <v>120</v>
      </c>
      <c r="H46" s="506"/>
      <c r="I46" s="622"/>
      <c r="J46" s="116">
        <v>1</v>
      </c>
      <c r="K46" s="207">
        <v>0.5</v>
      </c>
      <c r="L46" s="207">
        <f t="shared" si="0"/>
        <v>120</v>
      </c>
      <c r="M46" s="241">
        <f t="shared" si="4"/>
        <v>240</v>
      </c>
      <c r="N46" s="186"/>
      <c r="O46" s="442"/>
      <c r="P46" s="118">
        <v>0</v>
      </c>
      <c r="Q46" s="118">
        <f t="shared" si="2"/>
        <v>0</v>
      </c>
      <c r="R46" s="125">
        <f t="shared" si="3"/>
        <v>0</v>
      </c>
      <c r="S46" s="370" cm="1">
        <f t="array" ref="S46">_xlfn.IFS(E46="Air",R46,E46="Sea",M46,E46="Air+Sea",M46+R46)</f>
        <v>240</v>
      </c>
      <c r="T46" s="240"/>
    </row>
    <row r="47" spans="1:20" ht="38.25" customHeight="1" x14ac:dyDescent="0.25">
      <c r="A47" s="1127"/>
      <c r="B47" s="402"/>
      <c r="C47" s="92" t="s">
        <v>225</v>
      </c>
      <c r="D47" s="92" t="s">
        <v>511</v>
      </c>
      <c r="E47" s="92" t="s">
        <v>11</v>
      </c>
      <c r="F47" s="92"/>
      <c r="G47" s="93">
        <v>60</v>
      </c>
      <c r="H47" s="506"/>
      <c r="I47" s="622"/>
      <c r="J47" s="116">
        <v>3</v>
      </c>
      <c r="K47" s="207">
        <v>0.5</v>
      </c>
      <c r="L47" s="207">
        <f t="shared" si="0"/>
        <v>180</v>
      </c>
      <c r="M47" s="241">
        <f t="shared" si="4"/>
        <v>360</v>
      </c>
      <c r="N47" s="186"/>
      <c r="O47" s="442"/>
      <c r="P47" s="118">
        <v>0</v>
      </c>
      <c r="Q47" s="118">
        <f t="shared" si="2"/>
        <v>0</v>
      </c>
      <c r="R47" s="125">
        <f t="shared" si="3"/>
        <v>0</v>
      </c>
      <c r="S47" s="370" cm="1">
        <f t="array" ref="S47">_xlfn.IFS(E47="Air",R47,E47="Sea",M47,E47="Air+Sea",M47+R47)</f>
        <v>360</v>
      </c>
      <c r="T47" s="240"/>
    </row>
    <row r="48" spans="1:20" ht="45" x14ac:dyDescent="0.25">
      <c r="A48" s="1127"/>
      <c r="B48" s="528" t="s">
        <v>396</v>
      </c>
      <c r="C48" s="94" t="s">
        <v>183</v>
      </c>
      <c r="D48" s="94" t="s">
        <v>229</v>
      </c>
      <c r="E48" s="92" t="s">
        <v>11</v>
      </c>
      <c r="F48" s="94"/>
      <c r="G48" s="95">
        <v>150</v>
      </c>
      <c r="H48" s="506" t="s">
        <v>563</v>
      </c>
      <c r="I48" s="588"/>
      <c r="J48" s="116">
        <v>1</v>
      </c>
      <c r="K48" s="117">
        <v>0.5</v>
      </c>
      <c r="L48" s="117">
        <f t="shared" si="0"/>
        <v>150</v>
      </c>
      <c r="M48" s="120">
        <f t="shared" si="4"/>
        <v>300</v>
      </c>
      <c r="N48" s="188"/>
      <c r="O48" s="442"/>
      <c r="P48" s="118">
        <v>0</v>
      </c>
      <c r="Q48" s="118">
        <f t="shared" si="2"/>
        <v>0</v>
      </c>
      <c r="R48" s="125">
        <f t="shared" si="3"/>
        <v>0</v>
      </c>
      <c r="S48" s="370" cm="1">
        <f t="array" ref="S48">_xlfn.IFS(E48="Air",R48,E48="Sea",M48,E48="Air+Sea",M48+R48)</f>
        <v>300</v>
      </c>
      <c r="T48" s="240"/>
    </row>
    <row r="49" spans="1:20" x14ac:dyDescent="0.25">
      <c r="A49" s="1127"/>
      <c r="B49" s="402" t="s">
        <v>232</v>
      </c>
      <c r="C49" s="92" t="s">
        <v>183</v>
      </c>
      <c r="D49" s="92" t="s">
        <v>232</v>
      </c>
      <c r="E49" s="92" t="s">
        <v>11</v>
      </c>
      <c r="F49" s="92"/>
      <c r="G49" s="93">
        <v>210</v>
      </c>
      <c r="H49" s="506"/>
      <c r="I49" s="622"/>
      <c r="J49" s="116">
        <v>1</v>
      </c>
      <c r="K49" s="207">
        <v>0.5</v>
      </c>
      <c r="L49" s="207">
        <f t="shared" si="0"/>
        <v>210</v>
      </c>
      <c r="M49" s="974">
        <f t="shared" si="4"/>
        <v>420</v>
      </c>
      <c r="N49" s="186"/>
      <c r="O49" s="442"/>
      <c r="P49" s="118">
        <v>0</v>
      </c>
      <c r="Q49" s="118">
        <f t="shared" si="2"/>
        <v>0</v>
      </c>
      <c r="R49" s="125">
        <f t="shared" si="3"/>
        <v>0</v>
      </c>
      <c r="S49" s="370" cm="1">
        <f t="array" ref="S49">_xlfn.IFS(E49="Air",R49,E49="Sea",M49,E49="Air+Sea",M49+R49)</f>
        <v>420</v>
      </c>
      <c r="T49" s="240"/>
    </row>
    <row r="50" spans="1:20" x14ac:dyDescent="0.25">
      <c r="A50" s="1127"/>
      <c r="B50" s="698"/>
      <c r="C50" s="104" t="s">
        <v>225</v>
      </c>
      <c r="D50" s="104" t="s">
        <v>524</v>
      </c>
      <c r="E50" s="104"/>
      <c r="F50" s="104"/>
      <c r="G50" s="211">
        <v>60</v>
      </c>
      <c r="H50" s="519" t="s">
        <v>525</v>
      </c>
      <c r="I50" s="191"/>
      <c r="J50" s="135">
        <v>3</v>
      </c>
      <c r="K50" s="136">
        <v>0.5</v>
      </c>
      <c r="L50" s="136">
        <f t="shared" si="0"/>
        <v>180</v>
      </c>
      <c r="M50" s="446">
        <f t="shared" si="4"/>
        <v>0</v>
      </c>
      <c r="N50" s="186"/>
      <c r="O50" s="442"/>
      <c r="P50" s="118">
        <v>0</v>
      </c>
      <c r="Q50" s="118">
        <f t="shared" si="2"/>
        <v>0</v>
      </c>
      <c r="R50" s="125">
        <f t="shared" si="3"/>
        <v>0</v>
      </c>
      <c r="S50" s="372" t="e" cm="1">
        <f t="array" ref="S50">_xlfn.IFS(E50="Air",R50,E50="Sea",M50,E50="Air+Sea",M50+R50)</f>
        <v>#N/A</v>
      </c>
      <c r="T50" s="240"/>
    </row>
    <row r="51" spans="1:20" x14ac:dyDescent="0.25">
      <c r="A51" s="1127"/>
      <c r="B51" s="528" t="s">
        <v>265</v>
      </c>
      <c r="C51" s="94" t="s">
        <v>266</v>
      </c>
      <c r="D51" s="94" t="s">
        <v>265</v>
      </c>
      <c r="E51" s="92" t="s">
        <v>11</v>
      </c>
      <c r="F51" s="94"/>
      <c r="G51" s="95">
        <v>60</v>
      </c>
      <c r="H51" s="506"/>
      <c r="I51" s="588"/>
      <c r="J51" s="116">
        <v>1</v>
      </c>
      <c r="K51" s="117">
        <v>0.5</v>
      </c>
      <c r="L51" s="117">
        <f t="shared" si="0"/>
        <v>60</v>
      </c>
      <c r="M51" s="120">
        <f t="shared" si="4"/>
        <v>120</v>
      </c>
      <c r="N51" s="188"/>
      <c r="O51" s="442"/>
      <c r="P51" s="118">
        <v>0</v>
      </c>
      <c r="Q51" s="118">
        <f t="shared" si="2"/>
        <v>0</v>
      </c>
      <c r="R51" s="125">
        <f t="shared" si="3"/>
        <v>0</v>
      </c>
      <c r="S51" s="370" cm="1">
        <f t="array" ref="S51">_xlfn.IFS(E51="Air",R51,E51="Sea",M51,E51="Air+Sea",M51+R51)</f>
        <v>120</v>
      </c>
      <c r="T51" s="240"/>
    </row>
    <row r="52" spans="1:20" x14ac:dyDescent="0.25">
      <c r="A52" s="1127"/>
      <c r="B52" s="528" t="s">
        <v>337</v>
      </c>
      <c r="C52" s="94" t="s">
        <v>183</v>
      </c>
      <c r="D52" s="94" t="s">
        <v>338</v>
      </c>
      <c r="E52" s="92" t="s">
        <v>11</v>
      </c>
      <c r="F52" s="94"/>
      <c r="G52" s="95">
        <v>205</v>
      </c>
      <c r="H52" s="506"/>
      <c r="I52" s="588"/>
      <c r="J52" s="116">
        <v>1</v>
      </c>
      <c r="K52" s="117">
        <v>0.5</v>
      </c>
      <c r="L52" s="117">
        <f t="shared" si="0"/>
        <v>205</v>
      </c>
      <c r="M52" s="120">
        <f t="shared" si="4"/>
        <v>410</v>
      </c>
      <c r="N52" s="188"/>
      <c r="O52" s="442"/>
      <c r="P52" s="118">
        <v>0</v>
      </c>
      <c r="Q52" s="118">
        <f t="shared" si="2"/>
        <v>0</v>
      </c>
      <c r="R52" s="125">
        <f t="shared" si="3"/>
        <v>0</v>
      </c>
      <c r="S52" s="370" cm="1">
        <f t="array" ref="S52">_xlfn.IFS(E52="Air",R52,E52="Sea",M52,E52="Air+Sea",M52+R52)</f>
        <v>410</v>
      </c>
      <c r="T52" s="240"/>
    </row>
    <row r="53" spans="1:20" x14ac:dyDescent="0.25">
      <c r="A53" s="1127"/>
      <c r="B53" s="404" t="s">
        <v>240</v>
      </c>
      <c r="C53" s="99" t="s">
        <v>241</v>
      </c>
      <c r="D53" s="99" t="s">
        <v>240</v>
      </c>
      <c r="E53" s="99"/>
      <c r="F53" s="99"/>
      <c r="G53" s="100"/>
      <c r="H53" s="509"/>
      <c r="I53" s="186"/>
      <c r="J53" s="124"/>
      <c r="K53" s="118">
        <v>0.5</v>
      </c>
      <c r="L53" s="118">
        <f t="shared" si="0"/>
        <v>0</v>
      </c>
      <c r="M53" s="208">
        <f t="shared" si="4"/>
        <v>0</v>
      </c>
      <c r="N53" s="186"/>
      <c r="O53" s="442"/>
      <c r="P53" s="118">
        <v>0</v>
      </c>
      <c r="Q53" s="118">
        <f t="shared" si="2"/>
        <v>0</v>
      </c>
      <c r="R53" s="125">
        <f t="shared" si="3"/>
        <v>0</v>
      </c>
      <c r="S53" s="372" t="e" cm="1">
        <f t="array" ref="S53">_xlfn.IFS(E53="Air",R53,E53="Sea",M53,E53="Air+Sea",M53+R53)</f>
        <v>#N/A</v>
      </c>
      <c r="T53" s="240"/>
    </row>
    <row r="54" spans="1:20" x14ac:dyDescent="0.25">
      <c r="A54" s="1127"/>
      <c r="B54" s="810" t="s">
        <v>253</v>
      </c>
      <c r="C54" s="409" t="s">
        <v>183</v>
      </c>
      <c r="D54" s="409" t="s">
        <v>253</v>
      </c>
      <c r="E54" s="104"/>
      <c r="F54" s="409"/>
      <c r="G54" s="542">
        <v>55</v>
      </c>
      <c r="H54" s="519"/>
      <c r="I54" s="628"/>
      <c r="J54" s="135">
        <v>5</v>
      </c>
      <c r="K54" s="136">
        <v>0.5</v>
      </c>
      <c r="L54" s="136">
        <f t="shared" si="0"/>
        <v>275</v>
      </c>
      <c r="M54" s="446">
        <f t="shared" si="4"/>
        <v>0</v>
      </c>
      <c r="N54" s="188"/>
      <c r="O54" s="442"/>
      <c r="P54" s="118">
        <v>0</v>
      </c>
      <c r="Q54" s="118">
        <f t="shared" si="2"/>
        <v>0</v>
      </c>
      <c r="R54" s="125">
        <f t="shared" si="3"/>
        <v>0</v>
      </c>
      <c r="S54" s="372" t="e" cm="1">
        <f t="array" ref="S54">_xlfn.IFS(E54="Air",R54,E54="Sea",M54,E54="Air+Sea",M54+R54)</f>
        <v>#N/A</v>
      </c>
      <c r="T54" s="240"/>
    </row>
    <row r="55" spans="1:20" x14ac:dyDescent="0.25">
      <c r="A55" s="1127"/>
      <c r="B55" s="1126" t="s">
        <v>258</v>
      </c>
      <c r="C55" s="94" t="s">
        <v>183</v>
      </c>
      <c r="D55" s="94" t="s">
        <v>397</v>
      </c>
      <c r="E55" s="92" t="s">
        <v>11</v>
      </c>
      <c r="F55" s="94"/>
      <c r="G55" s="95">
        <v>30</v>
      </c>
      <c r="H55" s="506"/>
      <c r="I55" s="588"/>
      <c r="J55" s="116">
        <v>1</v>
      </c>
      <c r="K55" s="117">
        <v>0.5</v>
      </c>
      <c r="L55" s="117">
        <f t="shared" si="0"/>
        <v>30</v>
      </c>
      <c r="M55" s="120">
        <f t="shared" si="4"/>
        <v>60</v>
      </c>
      <c r="N55" s="188"/>
      <c r="O55" s="442"/>
      <c r="P55" s="118">
        <v>0</v>
      </c>
      <c r="Q55" s="118">
        <f t="shared" si="2"/>
        <v>0</v>
      </c>
      <c r="R55" s="125">
        <f t="shared" si="3"/>
        <v>0</v>
      </c>
      <c r="S55" s="370" cm="1">
        <f t="array" ref="S55">_xlfn.IFS(E55="Air",R55,E55="Sea",M55,E55="Air+Sea",M55+R55)</f>
        <v>60</v>
      </c>
      <c r="T55" s="240"/>
    </row>
    <row r="56" spans="1:20" x14ac:dyDescent="0.25">
      <c r="A56" s="1127"/>
      <c r="B56" s="1126"/>
      <c r="C56" s="94" t="s">
        <v>183</v>
      </c>
      <c r="D56" s="94" t="s">
        <v>258</v>
      </c>
      <c r="E56" s="92" t="s">
        <v>11</v>
      </c>
      <c r="F56" s="94"/>
      <c r="G56" s="95">
        <v>90</v>
      </c>
      <c r="H56" s="506"/>
      <c r="I56" s="588"/>
      <c r="J56" s="116">
        <v>1</v>
      </c>
      <c r="K56" s="117">
        <v>0.5</v>
      </c>
      <c r="L56" s="117">
        <f t="shared" si="0"/>
        <v>90</v>
      </c>
      <c r="M56" s="120">
        <f t="shared" si="4"/>
        <v>180</v>
      </c>
      <c r="N56" s="188"/>
      <c r="O56" s="442"/>
      <c r="P56" s="118">
        <v>0</v>
      </c>
      <c r="Q56" s="118">
        <f t="shared" si="2"/>
        <v>0</v>
      </c>
      <c r="R56" s="125">
        <f t="shared" si="3"/>
        <v>0</v>
      </c>
      <c r="S56" s="370" cm="1">
        <f t="array" ref="S56">_xlfn.IFS(E56="Air",R56,E56="Sea",M56,E56="Air+Sea",M56+R56)</f>
        <v>180</v>
      </c>
      <c r="T56" s="240"/>
    </row>
    <row r="57" spans="1:20" ht="30" x14ac:dyDescent="0.25">
      <c r="A57" s="1127"/>
      <c r="B57" s="810" t="s">
        <v>398</v>
      </c>
      <c r="C57" s="409" t="s">
        <v>183</v>
      </c>
      <c r="D57" s="409" t="s">
        <v>260</v>
      </c>
      <c r="E57" s="104"/>
      <c r="F57" s="409"/>
      <c r="G57" s="542">
        <v>115</v>
      </c>
      <c r="H57" s="519"/>
      <c r="I57" s="628"/>
      <c r="J57" s="135">
        <v>5</v>
      </c>
      <c r="K57" s="136">
        <v>0.5</v>
      </c>
      <c r="L57" s="136">
        <f t="shared" si="0"/>
        <v>575</v>
      </c>
      <c r="M57" s="446">
        <f t="shared" si="4"/>
        <v>0</v>
      </c>
      <c r="N57" s="188"/>
      <c r="O57" s="442"/>
      <c r="P57" s="118">
        <v>0</v>
      </c>
      <c r="Q57" s="118">
        <f t="shared" si="2"/>
        <v>0</v>
      </c>
      <c r="R57" s="125">
        <f t="shared" si="3"/>
        <v>0</v>
      </c>
      <c r="S57" s="372" t="e" cm="1">
        <f t="array" ref="S57">_xlfn.IFS(E57="Air",R57,E57="Sea",M57,E57="Air+Sea",M57+R57)</f>
        <v>#N/A</v>
      </c>
      <c r="T57" s="240"/>
    </row>
    <row r="58" spans="1:20" x14ac:dyDescent="0.25">
      <c r="A58" s="1127"/>
      <c r="B58" s="404" t="s">
        <v>399</v>
      </c>
      <c r="C58" s="99" t="s">
        <v>400</v>
      </c>
      <c r="D58" s="99" t="s">
        <v>386</v>
      </c>
      <c r="E58" s="99"/>
      <c r="F58" s="99"/>
      <c r="G58" s="100"/>
      <c r="H58" s="509"/>
      <c r="I58" s="186"/>
      <c r="J58" s="124"/>
      <c r="K58" s="118">
        <v>0.5</v>
      </c>
      <c r="L58" s="118">
        <f t="shared" si="0"/>
        <v>0</v>
      </c>
      <c r="M58" s="208">
        <f t="shared" si="4"/>
        <v>0</v>
      </c>
      <c r="N58" s="186"/>
      <c r="O58" s="442"/>
      <c r="P58" s="118">
        <v>0</v>
      </c>
      <c r="Q58" s="118">
        <f t="shared" si="2"/>
        <v>0</v>
      </c>
      <c r="R58" s="125">
        <f t="shared" si="3"/>
        <v>0</v>
      </c>
      <c r="S58" s="372" t="e" cm="1">
        <f t="array" ref="S58">_xlfn.IFS(E58="Air",R58,E58="Sea",M58,E58="Air+Sea",M58+R58)</f>
        <v>#N/A</v>
      </c>
      <c r="T58" s="240"/>
    </row>
    <row r="59" spans="1:20" x14ac:dyDescent="0.25">
      <c r="A59" s="1127"/>
      <c r="B59" s="404" t="s">
        <v>401</v>
      </c>
      <c r="C59" s="99" t="s">
        <v>183</v>
      </c>
      <c r="D59" s="99" t="s">
        <v>386</v>
      </c>
      <c r="E59" s="99"/>
      <c r="F59" s="99"/>
      <c r="G59" s="100"/>
      <c r="H59" s="509"/>
      <c r="I59" s="186"/>
      <c r="J59" s="124"/>
      <c r="K59" s="118">
        <v>0.5</v>
      </c>
      <c r="L59" s="118">
        <f t="shared" si="0"/>
        <v>0</v>
      </c>
      <c r="M59" s="208">
        <f t="shared" si="4"/>
        <v>0</v>
      </c>
      <c r="N59" s="186"/>
      <c r="O59" s="442"/>
      <c r="P59" s="118">
        <v>0</v>
      </c>
      <c r="Q59" s="118">
        <f t="shared" si="2"/>
        <v>0</v>
      </c>
      <c r="R59" s="125">
        <f t="shared" si="3"/>
        <v>0</v>
      </c>
      <c r="S59" s="372" t="e" cm="1">
        <f t="array" ref="S59">_xlfn.IFS(E59="Air",R59,E59="Sea",M59,E59="Air+Sea",M59+R59)</f>
        <v>#N/A</v>
      </c>
      <c r="T59" s="240"/>
    </row>
    <row r="60" spans="1:20" x14ac:dyDescent="0.25">
      <c r="A60" s="1127"/>
      <c r="B60" s="404" t="s">
        <v>402</v>
      </c>
      <c r="C60" s="99" t="s">
        <v>153</v>
      </c>
      <c r="D60" s="99" t="s">
        <v>386</v>
      </c>
      <c r="E60" s="99"/>
      <c r="F60" s="99"/>
      <c r="G60" s="100"/>
      <c r="H60" s="509"/>
      <c r="I60" s="186"/>
      <c r="J60" s="124"/>
      <c r="K60" s="118">
        <v>0.5</v>
      </c>
      <c r="L60" s="118">
        <f t="shared" si="0"/>
        <v>0</v>
      </c>
      <c r="M60" s="208">
        <f t="shared" si="4"/>
        <v>0</v>
      </c>
      <c r="N60" s="186"/>
      <c r="O60" s="442"/>
      <c r="P60" s="118">
        <v>0</v>
      </c>
      <c r="Q60" s="118">
        <f t="shared" si="2"/>
        <v>0</v>
      </c>
      <c r="R60" s="125">
        <f t="shared" si="3"/>
        <v>0</v>
      </c>
      <c r="S60" s="372" t="e" cm="1">
        <f t="array" ref="S60">_xlfn.IFS(E60="Air",R60,E60="Sea",M60,E60="Air+Sea",M60+R60)</f>
        <v>#N/A</v>
      </c>
      <c r="T60" s="240"/>
    </row>
    <row r="61" spans="1:20" x14ac:dyDescent="0.25">
      <c r="A61" s="1127"/>
      <c r="B61" s="404" t="s">
        <v>403</v>
      </c>
      <c r="C61" s="99" t="s">
        <v>266</v>
      </c>
      <c r="D61" s="99"/>
      <c r="E61" s="99"/>
      <c r="F61" s="99"/>
      <c r="G61" s="100"/>
      <c r="H61" s="509"/>
      <c r="I61" s="186"/>
      <c r="J61" s="124"/>
      <c r="K61" s="118">
        <v>0.5</v>
      </c>
      <c r="L61" s="118">
        <f t="shared" si="0"/>
        <v>0</v>
      </c>
      <c r="M61" s="208">
        <f t="shared" si="4"/>
        <v>0</v>
      </c>
      <c r="N61" s="186"/>
      <c r="O61" s="442"/>
      <c r="P61" s="118">
        <v>0</v>
      </c>
      <c r="Q61" s="118">
        <f t="shared" si="2"/>
        <v>0</v>
      </c>
      <c r="R61" s="125">
        <f t="shared" si="3"/>
        <v>0</v>
      </c>
      <c r="S61" s="372" t="e" cm="1">
        <f t="array" ref="S61">_xlfn.IFS(E61="Air",R61,E61="Sea",M61,E61="Air+Sea",M61+R61)</f>
        <v>#N/A</v>
      </c>
      <c r="T61" s="240"/>
    </row>
    <row r="62" spans="1:20" x14ac:dyDescent="0.25">
      <c r="A62" s="1127"/>
      <c r="B62" s="1126" t="s">
        <v>269</v>
      </c>
      <c r="C62" s="94" t="s">
        <v>404</v>
      </c>
      <c r="D62" s="94" t="s">
        <v>405</v>
      </c>
      <c r="E62" s="92" t="s">
        <v>11</v>
      </c>
      <c r="F62" s="94"/>
      <c r="G62" s="95">
        <v>30</v>
      </c>
      <c r="H62" s="506"/>
      <c r="I62" s="588"/>
      <c r="J62" s="116">
        <v>1</v>
      </c>
      <c r="K62" s="117">
        <v>0.5</v>
      </c>
      <c r="L62" s="117">
        <f t="shared" si="0"/>
        <v>30</v>
      </c>
      <c r="M62" s="120">
        <f t="shared" si="4"/>
        <v>60</v>
      </c>
      <c r="N62" s="188"/>
      <c r="O62" s="442"/>
      <c r="P62" s="118">
        <v>0</v>
      </c>
      <c r="Q62" s="118">
        <f t="shared" si="2"/>
        <v>0</v>
      </c>
      <c r="R62" s="125">
        <f t="shared" si="3"/>
        <v>0</v>
      </c>
      <c r="S62" s="370" cm="1">
        <f t="array" ref="S62">_xlfn.IFS(E62="Air",R62,E62="Sea",M62,E62="Air+Sea",M62+R62)</f>
        <v>60</v>
      </c>
      <c r="T62" s="240"/>
    </row>
    <row r="63" spans="1:20" ht="30" x14ac:dyDescent="0.25">
      <c r="A63" s="1127"/>
      <c r="B63" s="1126"/>
      <c r="C63" s="94" t="s">
        <v>404</v>
      </c>
      <c r="D63" s="94" t="s">
        <v>269</v>
      </c>
      <c r="E63" s="92" t="s">
        <v>11</v>
      </c>
      <c r="F63" s="94"/>
      <c r="G63" s="95">
        <v>360</v>
      </c>
      <c r="H63" s="506" t="s">
        <v>770</v>
      </c>
      <c r="I63" s="588"/>
      <c r="J63" s="116">
        <v>1</v>
      </c>
      <c r="K63" s="117">
        <v>0.5</v>
      </c>
      <c r="L63" s="117">
        <f t="shared" si="0"/>
        <v>360</v>
      </c>
      <c r="M63" s="120">
        <f t="shared" si="4"/>
        <v>720</v>
      </c>
      <c r="N63" s="188"/>
      <c r="O63" s="442"/>
      <c r="P63" s="118">
        <v>0</v>
      </c>
      <c r="Q63" s="118">
        <f t="shared" si="2"/>
        <v>0</v>
      </c>
      <c r="R63" s="125">
        <f t="shared" si="3"/>
        <v>0</v>
      </c>
      <c r="S63" s="370" cm="1">
        <f t="array" ref="S63">_xlfn.IFS(E63="Air",R63,E63="Sea",M63,E63="Air+Sea",M63+R63)</f>
        <v>720</v>
      </c>
      <c r="T63" s="240"/>
    </row>
    <row r="64" spans="1:20" x14ac:dyDescent="0.25">
      <c r="A64" s="1127"/>
      <c r="B64" s="404" t="s">
        <v>406</v>
      </c>
      <c r="C64" s="99" t="s">
        <v>407</v>
      </c>
      <c r="D64" s="99"/>
      <c r="E64" s="99"/>
      <c r="F64" s="99"/>
      <c r="G64" s="100"/>
      <c r="H64" s="509"/>
      <c r="I64" s="186"/>
      <c r="J64" s="124"/>
      <c r="K64" s="118">
        <v>0.5</v>
      </c>
      <c r="L64" s="118">
        <f t="shared" si="0"/>
        <v>0</v>
      </c>
      <c r="M64" s="208">
        <f t="shared" si="4"/>
        <v>0</v>
      </c>
      <c r="N64" s="186"/>
      <c r="O64" s="442"/>
      <c r="P64" s="118">
        <v>0</v>
      </c>
      <c r="Q64" s="118">
        <f t="shared" si="2"/>
        <v>0</v>
      </c>
      <c r="R64" s="125">
        <f t="shared" si="3"/>
        <v>0</v>
      </c>
      <c r="S64" s="372" t="e" cm="1">
        <f t="array" ref="S64">_xlfn.IFS(E64="Air",R64,E64="Sea",M64,E64="Air+Sea",M64+R64)</f>
        <v>#N/A</v>
      </c>
      <c r="T64" s="240"/>
    </row>
    <row r="65" spans="1:20" x14ac:dyDescent="0.25">
      <c r="A65" s="1127"/>
      <c r="B65" s="528" t="s">
        <v>274</v>
      </c>
      <c r="C65" s="94" t="s">
        <v>266</v>
      </c>
      <c r="D65" s="94" t="s">
        <v>274</v>
      </c>
      <c r="E65" s="92" t="s">
        <v>11</v>
      </c>
      <c r="F65" s="94">
        <v>60</v>
      </c>
      <c r="G65" s="95">
        <v>60</v>
      </c>
      <c r="H65" s="506"/>
      <c r="I65" s="622"/>
      <c r="J65" s="116">
        <v>1</v>
      </c>
      <c r="K65" s="117">
        <v>0.5</v>
      </c>
      <c r="L65" s="117">
        <f t="shared" si="0"/>
        <v>60</v>
      </c>
      <c r="M65" s="120">
        <f t="shared" si="4"/>
        <v>120</v>
      </c>
      <c r="N65" s="186"/>
      <c r="O65" s="442"/>
      <c r="P65" s="118">
        <v>0</v>
      </c>
      <c r="Q65" s="118">
        <f t="shared" si="2"/>
        <v>0</v>
      </c>
      <c r="R65" s="125">
        <f t="shared" si="3"/>
        <v>0</v>
      </c>
      <c r="S65" s="370" cm="1">
        <f t="array" ref="S65">_xlfn.IFS(E65="Air",R65,E65="Sea",M65,E65="Air+Sea",M65+R65)</f>
        <v>120</v>
      </c>
      <c r="T65" s="240"/>
    </row>
    <row r="66" spans="1:20" x14ac:dyDescent="0.25">
      <c r="A66" s="1127"/>
      <c r="B66" s="1168" t="s">
        <v>532</v>
      </c>
      <c r="C66" s="102" t="s">
        <v>183</v>
      </c>
      <c r="D66" s="102" t="s">
        <v>533</v>
      </c>
      <c r="E66" s="97" t="s">
        <v>11</v>
      </c>
      <c r="F66" s="102">
        <v>60</v>
      </c>
      <c r="G66" s="96">
        <v>60</v>
      </c>
      <c r="H66" s="516"/>
      <c r="I66" s="623"/>
      <c r="J66" s="65">
        <v>1</v>
      </c>
      <c r="K66" s="121">
        <v>0.5</v>
      </c>
      <c r="L66" s="121">
        <f t="shared" si="0"/>
        <v>60</v>
      </c>
      <c r="M66" s="122">
        <f t="shared" si="4"/>
        <v>120</v>
      </c>
      <c r="N66" s="186"/>
      <c r="O66" s="442"/>
      <c r="P66" s="118">
        <v>0</v>
      </c>
      <c r="Q66" s="118">
        <f t="shared" si="2"/>
        <v>0</v>
      </c>
      <c r="R66" s="125">
        <f t="shared" si="3"/>
        <v>0</v>
      </c>
      <c r="S66" s="371" cm="1">
        <f t="array" ref="S66">_xlfn.IFS(E66="Air",R66,E66="Sea",M66,E66="Air+Sea",M66+R66)</f>
        <v>120</v>
      </c>
      <c r="T66" s="240"/>
    </row>
    <row r="67" spans="1:20" ht="30" x14ac:dyDescent="0.25">
      <c r="A67" s="1127"/>
      <c r="B67" s="1168"/>
      <c r="C67" s="102" t="s">
        <v>266</v>
      </c>
      <c r="D67" s="102" t="s">
        <v>534</v>
      </c>
      <c r="E67" s="97" t="s">
        <v>11</v>
      </c>
      <c r="F67" s="102">
        <v>180</v>
      </c>
      <c r="G67" s="96">
        <v>180</v>
      </c>
      <c r="H67" s="516"/>
      <c r="I67" s="623"/>
      <c r="J67" s="65">
        <v>1</v>
      </c>
      <c r="K67" s="121">
        <v>0.5</v>
      </c>
      <c r="L67" s="121">
        <f t="shared" si="0"/>
        <v>180</v>
      </c>
      <c r="M67" s="122">
        <f t="shared" si="4"/>
        <v>360</v>
      </c>
      <c r="N67" s="186"/>
      <c r="O67" s="442"/>
      <c r="P67" s="118">
        <v>0</v>
      </c>
      <c r="Q67" s="118">
        <f t="shared" si="2"/>
        <v>0</v>
      </c>
      <c r="R67" s="125">
        <f t="shared" si="3"/>
        <v>0</v>
      </c>
      <c r="S67" s="371" cm="1">
        <f t="array" ref="S67">_xlfn.IFS(E67="Air",R67,E67="Sea",M67,E67="Air+Sea",M67+R67)</f>
        <v>360</v>
      </c>
      <c r="T67" s="240"/>
    </row>
    <row r="68" spans="1:20" ht="30" x14ac:dyDescent="0.25">
      <c r="A68" s="1127"/>
      <c r="B68" s="1168"/>
      <c r="C68" s="102" t="s">
        <v>183</v>
      </c>
      <c r="D68" s="102" t="s">
        <v>535</v>
      </c>
      <c r="E68" s="97" t="s">
        <v>11</v>
      </c>
      <c r="F68" s="102">
        <v>180</v>
      </c>
      <c r="G68" s="96">
        <v>180</v>
      </c>
      <c r="H68" s="516"/>
      <c r="I68" s="623"/>
      <c r="J68" s="65">
        <v>1</v>
      </c>
      <c r="K68" s="121">
        <v>0.5</v>
      </c>
      <c r="L68" s="121">
        <f t="shared" si="0"/>
        <v>180</v>
      </c>
      <c r="M68" s="122">
        <f t="shared" si="4"/>
        <v>360</v>
      </c>
      <c r="N68" s="186"/>
      <c r="O68" s="442"/>
      <c r="P68" s="118">
        <v>0</v>
      </c>
      <c r="Q68" s="118">
        <f t="shared" si="2"/>
        <v>0</v>
      </c>
      <c r="R68" s="125">
        <f t="shared" si="3"/>
        <v>0</v>
      </c>
      <c r="S68" s="371" cm="1">
        <f t="array" ref="S68">_xlfn.IFS(E68="Air",R68,E68="Sea",M68,E68="Air+Sea",M68+R68)</f>
        <v>360</v>
      </c>
      <c r="T68" s="240"/>
    </row>
    <row r="69" spans="1:20" x14ac:dyDescent="0.25">
      <c r="A69" s="1127"/>
      <c r="B69" s="404" t="s">
        <v>408</v>
      </c>
      <c r="C69" s="99" t="s">
        <v>153</v>
      </c>
      <c r="D69" s="99" t="s">
        <v>386</v>
      </c>
      <c r="E69" s="99"/>
      <c r="F69" s="99"/>
      <c r="G69" s="100"/>
      <c r="H69" s="509"/>
      <c r="I69" s="186"/>
      <c r="J69" s="124"/>
      <c r="K69" s="118">
        <v>0.5</v>
      </c>
      <c r="L69" s="118">
        <f t="shared" si="0"/>
        <v>0</v>
      </c>
      <c r="M69" s="208">
        <f t="shared" si="4"/>
        <v>0</v>
      </c>
      <c r="N69" s="186"/>
      <c r="O69" s="442"/>
      <c r="P69" s="118">
        <v>0</v>
      </c>
      <c r="Q69" s="118">
        <f t="shared" si="2"/>
        <v>0</v>
      </c>
      <c r="R69" s="125">
        <f t="shared" si="3"/>
        <v>0</v>
      </c>
      <c r="S69" s="372" t="e" cm="1">
        <f t="array" ref="S69">_xlfn.IFS(E69="Air",R69,E69="Sea",M69,E69="Air+Sea",M69+R69)</f>
        <v>#N/A</v>
      </c>
      <c r="T69" s="240"/>
    </row>
    <row r="70" spans="1:20" ht="15.75" thickBot="1" x14ac:dyDescent="0.3">
      <c r="A70" s="1128"/>
      <c r="B70" s="404" t="s">
        <v>381</v>
      </c>
      <c r="C70" s="99"/>
      <c r="D70" s="99" t="s">
        <v>386</v>
      </c>
      <c r="E70" s="99"/>
      <c r="F70" s="99"/>
      <c r="G70" s="100"/>
      <c r="H70" s="509"/>
      <c r="I70" s="186"/>
      <c r="J70" s="124"/>
      <c r="K70" s="118">
        <v>0.5</v>
      </c>
      <c r="L70" s="118">
        <f t="shared" si="0"/>
        <v>0</v>
      </c>
      <c r="M70" s="208">
        <f t="shared" si="4"/>
        <v>0</v>
      </c>
      <c r="N70" s="186"/>
      <c r="O70" s="442"/>
      <c r="P70" s="118">
        <v>0</v>
      </c>
      <c r="Q70" s="118">
        <f t="shared" si="2"/>
        <v>0</v>
      </c>
      <c r="R70" s="125">
        <f t="shared" si="3"/>
        <v>0</v>
      </c>
      <c r="S70" s="372" t="e" cm="1">
        <f t="array" ref="S70">_xlfn.IFS(E70="Air",R70,E70="Sea",M70,E70="Air+Sea",M70+R70)</f>
        <v>#N/A</v>
      </c>
      <c r="T70" s="240"/>
    </row>
    <row r="71" spans="1:20" x14ac:dyDescent="0.25">
      <c r="A71" s="1129" t="s">
        <v>409</v>
      </c>
      <c r="B71" s="404" t="s">
        <v>289</v>
      </c>
      <c r="C71" s="99" t="s">
        <v>410</v>
      </c>
      <c r="D71" s="99" t="s">
        <v>291</v>
      </c>
      <c r="E71" s="99"/>
      <c r="F71" s="99"/>
      <c r="G71" s="100"/>
      <c r="H71" s="509"/>
      <c r="I71" s="186"/>
      <c r="J71" s="124"/>
      <c r="K71" s="118">
        <v>0.5</v>
      </c>
      <c r="L71" s="118">
        <f t="shared" si="0"/>
        <v>0</v>
      </c>
      <c r="M71" s="208">
        <f t="shared" si="4"/>
        <v>0</v>
      </c>
      <c r="N71" s="186"/>
      <c r="O71" s="442"/>
      <c r="P71" s="118">
        <v>0</v>
      </c>
      <c r="Q71" s="118">
        <f t="shared" si="2"/>
        <v>0</v>
      </c>
      <c r="R71" s="125">
        <f t="shared" si="3"/>
        <v>0</v>
      </c>
      <c r="S71" s="372" t="e" cm="1">
        <f t="array" ref="S71">_xlfn.IFS(E71="Air",R71,E71="Sea",M71,E71="Air+Sea",M71+R71)</f>
        <v>#N/A</v>
      </c>
      <c r="T71" s="240"/>
    </row>
    <row r="72" spans="1:20" x14ac:dyDescent="0.25">
      <c r="A72" s="1127"/>
      <c r="B72" s="1126" t="s">
        <v>411</v>
      </c>
      <c r="C72" s="94" t="s">
        <v>266</v>
      </c>
      <c r="D72" s="94" t="s">
        <v>412</v>
      </c>
      <c r="E72" s="92" t="s">
        <v>11</v>
      </c>
      <c r="F72" s="94"/>
      <c r="G72" s="95">
        <v>20</v>
      </c>
      <c r="H72" s="506"/>
      <c r="I72" s="588"/>
      <c r="J72" s="116">
        <v>1</v>
      </c>
      <c r="K72" s="117">
        <v>0.5</v>
      </c>
      <c r="L72" s="117">
        <f t="shared" si="0"/>
        <v>20</v>
      </c>
      <c r="M72" s="120">
        <f t="shared" si="4"/>
        <v>40</v>
      </c>
      <c r="N72" s="188"/>
      <c r="O72" s="442"/>
      <c r="P72" s="118">
        <v>0</v>
      </c>
      <c r="Q72" s="118">
        <f t="shared" si="2"/>
        <v>0</v>
      </c>
      <c r="R72" s="125">
        <f t="shared" si="3"/>
        <v>0</v>
      </c>
      <c r="S72" s="370" cm="1">
        <f t="array" ref="S72">_xlfn.IFS(E72="Air",R72,E72="Sea",M72,E72="Air+Sea",M72+R72)</f>
        <v>40</v>
      </c>
      <c r="T72" s="240"/>
    </row>
    <row r="73" spans="1:20" x14ac:dyDescent="0.25">
      <c r="A73" s="1127"/>
      <c r="B73" s="1126"/>
      <c r="C73" s="94" t="s">
        <v>266</v>
      </c>
      <c r="D73" s="94" t="s">
        <v>306</v>
      </c>
      <c r="E73" s="92" t="s">
        <v>11</v>
      </c>
      <c r="F73" s="94"/>
      <c r="G73" s="95">
        <v>140</v>
      </c>
      <c r="H73" s="506"/>
      <c r="I73" s="588"/>
      <c r="J73" s="116">
        <v>1</v>
      </c>
      <c r="K73" s="117">
        <v>0.5</v>
      </c>
      <c r="L73" s="117">
        <f t="shared" si="0"/>
        <v>140</v>
      </c>
      <c r="M73" s="120">
        <f t="shared" si="4"/>
        <v>280</v>
      </c>
      <c r="N73" s="188"/>
      <c r="O73" s="442"/>
      <c r="P73" s="118">
        <v>0</v>
      </c>
      <c r="Q73" s="118">
        <f t="shared" si="2"/>
        <v>0</v>
      </c>
      <c r="R73" s="125">
        <f t="shared" si="3"/>
        <v>0</v>
      </c>
      <c r="S73" s="370" cm="1">
        <f t="array" ref="S73">_xlfn.IFS(E73="Air",R73,E73="Sea",M73,E73="Air+Sea",M73+R73)</f>
        <v>280</v>
      </c>
      <c r="T73" s="240"/>
    </row>
    <row r="74" spans="1:20" ht="14.25" customHeight="1" thickBot="1" x14ac:dyDescent="0.3">
      <c r="A74" s="1128"/>
      <c r="B74" s="404" t="s">
        <v>381</v>
      </c>
      <c r="C74" s="99"/>
      <c r="D74" s="99"/>
      <c r="E74" s="99"/>
      <c r="F74" s="99"/>
      <c r="G74" s="100"/>
      <c r="H74" s="509"/>
      <c r="I74" s="186"/>
      <c r="J74" s="124"/>
      <c r="K74" s="118">
        <v>0.5</v>
      </c>
      <c r="L74" s="118">
        <f t="shared" si="0"/>
        <v>0</v>
      </c>
      <c r="M74" s="208">
        <f t="shared" si="4"/>
        <v>0</v>
      </c>
      <c r="N74" s="186"/>
      <c r="O74" s="442"/>
      <c r="P74" s="118">
        <v>0</v>
      </c>
      <c r="Q74" s="194">
        <f t="shared" si="2"/>
        <v>0</v>
      </c>
      <c r="R74" s="125">
        <f t="shared" si="3"/>
        <v>0</v>
      </c>
      <c r="S74" s="372" t="e" cm="1">
        <f t="array" ref="S74">_xlfn.IFS(E74="Air",R74,E74="Sea",M74,E74="Air+Sea",M74+R74)</f>
        <v>#N/A</v>
      </c>
      <c r="T74" s="240"/>
    </row>
    <row r="75" spans="1:20" ht="25.5" customHeight="1" x14ac:dyDescent="0.25">
      <c r="A75" s="1165" t="s">
        <v>413</v>
      </c>
      <c r="B75" s="810" t="s">
        <v>311</v>
      </c>
      <c r="C75" s="409" t="s">
        <v>311</v>
      </c>
      <c r="D75" s="409" t="s">
        <v>537</v>
      </c>
      <c r="E75" s="409"/>
      <c r="F75" s="409"/>
      <c r="G75" s="542">
        <v>260</v>
      </c>
      <c r="H75" s="519" t="s">
        <v>537</v>
      </c>
      <c r="I75" s="628"/>
      <c r="J75" s="135">
        <v>1</v>
      </c>
      <c r="K75" s="136">
        <v>0.5</v>
      </c>
      <c r="L75" s="136">
        <f t="shared" si="0"/>
        <v>260</v>
      </c>
      <c r="M75" s="446">
        <f t="shared" si="4"/>
        <v>0</v>
      </c>
      <c r="N75" s="628"/>
      <c r="O75" s="493"/>
      <c r="P75" s="136">
        <v>0</v>
      </c>
      <c r="Q75" s="450">
        <f t="shared" si="2"/>
        <v>0</v>
      </c>
      <c r="R75" s="446">
        <f t="shared" si="3"/>
        <v>0</v>
      </c>
      <c r="S75" s="372" t="e" cm="1">
        <f t="array" ref="S75">_xlfn.IFS(E75="Air",R75,E75="Sea",M75,E75="Air+Sea",M75+R75)</f>
        <v>#N/A</v>
      </c>
      <c r="T75" s="240"/>
    </row>
    <row r="76" spans="1:20" ht="25.5" customHeight="1" x14ac:dyDescent="0.25">
      <c r="A76" s="1166"/>
      <c r="B76" s="532"/>
      <c r="C76" s="102" t="s">
        <v>311</v>
      </c>
      <c r="D76" s="102" t="s">
        <v>766</v>
      </c>
      <c r="E76" s="102" t="s">
        <v>11</v>
      </c>
      <c r="F76" s="102"/>
      <c r="G76" s="96">
        <v>900</v>
      </c>
      <c r="H76" s="516"/>
      <c r="I76" s="609"/>
      <c r="J76" s="65">
        <v>1</v>
      </c>
      <c r="K76" s="121">
        <v>0.5</v>
      </c>
      <c r="L76" s="121">
        <f t="shared" si="0"/>
        <v>900</v>
      </c>
      <c r="M76" s="122">
        <f t="shared" si="4"/>
        <v>1800</v>
      </c>
      <c r="N76" s="188"/>
      <c r="O76" s="442"/>
      <c r="P76" s="118">
        <v>0</v>
      </c>
      <c r="Q76" s="194">
        <f t="shared" si="2"/>
        <v>0</v>
      </c>
      <c r="R76" s="125">
        <f t="shared" si="3"/>
        <v>0</v>
      </c>
      <c r="S76" s="371" cm="1">
        <f t="array" ref="S76">_xlfn.IFS(E76="Air",R76,E76="Sea",M76,E76="Air+Sea",M76+R76)</f>
        <v>1800</v>
      </c>
      <c r="T76" s="240"/>
    </row>
    <row r="77" spans="1:20" x14ac:dyDescent="0.25">
      <c r="A77" s="1166"/>
      <c r="B77" s="404" t="s">
        <v>381</v>
      </c>
      <c r="C77" s="99"/>
      <c r="D77" s="99"/>
      <c r="E77" s="99"/>
      <c r="F77" s="99"/>
      <c r="G77" s="100"/>
      <c r="H77" s="509"/>
      <c r="I77" s="186"/>
      <c r="J77" s="124"/>
      <c r="K77" s="118">
        <v>0.5</v>
      </c>
      <c r="L77" s="118">
        <f t="shared" ref="L77:L90" si="5">IF(C77="APLL BK",G77,G77*J77)</f>
        <v>0</v>
      </c>
      <c r="M77" s="208">
        <f t="shared" ref="M77:M90" si="6">IFERROR(IF(OR(E77="Sea",E77="Air+Sea"),IF(C77="APLL BK",G77*IF(I77="",1,I77),L77/K77*IF(I77="",1,I77)),0),0)</f>
        <v>0</v>
      </c>
      <c r="N77" s="186"/>
      <c r="O77" s="442"/>
      <c r="P77" s="118">
        <v>0</v>
      </c>
      <c r="Q77" s="194">
        <f t="shared" ref="Q77:Q90" si="7">IF(C77="APLL BK",G77,G77*O77)</f>
        <v>0</v>
      </c>
      <c r="R77" s="125">
        <f t="shared" ref="R77:R90" si="8">IFERROR(IF(OR(E77="Air",E77="Air+Sea"),IF(C77="APLL BK",G77*IF(N77="",1,N77),Q77/P77*IF(N77="",1,N77)),0),0)</f>
        <v>0</v>
      </c>
      <c r="S77" s="372" t="e" cm="1">
        <f t="array" ref="S77">_xlfn.IFS(E77="Air",R77,E77="Sea",M77,E77="Air+Sea",M77+R77)</f>
        <v>#N/A</v>
      </c>
      <c r="T77" s="240"/>
    </row>
    <row r="78" spans="1:20" s="36" customFormat="1" x14ac:dyDescent="0.25">
      <c r="A78" s="1166"/>
      <c r="B78" s="698" t="s">
        <v>414</v>
      </c>
      <c r="C78" s="104" t="s">
        <v>317</v>
      </c>
      <c r="D78" s="104" t="s">
        <v>318</v>
      </c>
      <c r="E78" s="104"/>
      <c r="F78" s="104"/>
      <c r="G78" s="211"/>
      <c r="H78" s="519"/>
      <c r="I78" s="191"/>
      <c r="J78" s="135">
        <v>0.125</v>
      </c>
      <c r="K78" s="136">
        <v>0.5</v>
      </c>
      <c r="L78" s="136">
        <f t="shared" si="5"/>
        <v>0</v>
      </c>
      <c r="M78" s="212">
        <f t="shared" si="6"/>
        <v>0</v>
      </c>
      <c r="N78" s="186"/>
      <c r="O78" s="442"/>
      <c r="P78" s="118">
        <v>0</v>
      </c>
      <c r="Q78" s="194">
        <f t="shared" si="7"/>
        <v>0</v>
      </c>
      <c r="R78" s="125">
        <f t="shared" si="8"/>
        <v>0</v>
      </c>
      <c r="S78" s="372" t="e" cm="1">
        <f t="array" ref="S78">_xlfn.IFS(E78="Air",R78,E78="Sea",M78,E78="Air+Sea",M78+R78)</f>
        <v>#N/A</v>
      </c>
      <c r="T78" s="240"/>
    </row>
    <row r="79" spans="1:20" x14ac:dyDescent="0.25">
      <c r="A79" s="1166"/>
      <c r="B79" s="939" t="s">
        <v>415</v>
      </c>
      <c r="C79" s="108" t="s">
        <v>404</v>
      </c>
      <c r="D79" s="108" t="s">
        <v>416</v>
      </c>
      <c r="E79" s="108" t="s">
        <v>11</v>
      </c>
      <c r="F79" s="108"/>
      <c r="G79" s="109">
        <v>240</v>
      </c>
      <c r="H79" s="523"/>
      <c r="I79" s="701"/>
      <c r="J79" s="138">
        <v>8</v>
      </c>
      <c r="K79" s="139">
        <v>0.5</v>
      </c>
      <c r="L79" s="139">
        <f t="shared" si="5"/>
        <v>1920</v>
      </c>
      <c r="M79" s="140">
        <f t="shared" si="6"/>
        <v>3840</v>
      </c>
      <c r="N79" s="190"/>
      <c r="O79" s="442"/>
      <c r="P79" s="118">
        <v>0</v>
      </c>
      <c r="Q79" s="194">
        <f t="shared" si="7"/>
        <v>0</v>
      </c>
      <c r="R79" s="125">
        <f t="shared" si="8"/>
        <v>0</v>
      </c>
      <c r="S79" s="373" cm="1">
        <f t="array" ref="S79">_xlfn.IFS(E79="Air",R79,E79="Sea",M79,E79="Air+Sea",M79+R79)</f>
        <v>3840</v>
      </c>
      <c r="T79" s="240"/>
    </row>
    <row r="80" spans="1:20" x14ac:dyDescent="0.25">
      <c r="A80" s="1166"/>
      <c r="B80" s="939" t="s">
        <v>417</v>
      </c>
      <c r="C80" s="108" t="s">
        <v>418</v>
      </c>
      <c r="D80" s="108" t="s">
        <v>419</v>
      </c>
      <c r="E80" s="108" t="s">
        <v>11</v>
      </c>
      <c r="F80" s="108"/>
      <c r="G80" s="109">
        <v>240</v>
      </c>
      <c r="H80" s="523"/>
      <c r="I80" s="701"/>
      <c r="J80" s="138">
        <v>4</v>
      </c>
      <c r="K80" s="139">
        <v>0.5</v>
      </c>
      <c r="L80" s="139">
        <f t="shared" si="5"/>
        <v>960</v>
      </c>
      <c r="M80" s="140">
        <f t="shared" si="6"/>
        <v>1920</v>
      </c>
      <c r="N80" s="190"/>
      <c r="O80" s="442"/>
      <c r="P80" s="118">
        <v>0</v>
      </c>
      <c r="Q80" s="194">
        <f t="shared" si="7"/>
        <v>0</v>
      </c>
      <c r="R80" s="125">
        <f t="shared" si="8"/>
        <v>0</v>
      </c>
      <c r="S80" s="373" cm="1">
        <f t="array" ref="S80">_xlfn.IFS(E80="Air",R80,E80="Sea",M80,E80="Air+Sea",M80+R80)</f>
        <v>1920</v>
      </c>
      <c r="T80" s="240"/>
    </row>
    <row r="81" spans="1:21" x14ac:dyDescent="0.25">
      <c r="A81" s="1166"/>
      <c r="B81" s="404" t="s">
        <v>420</v>
      </c>
      <c r="C81" s="99" t="s">
        <v>404</v>
      </c>
      <c r="D81" s="99"/>
      <c r="E81" s="99"/>
      <c r="F81" s="99"/>
      <c r="G81" s="100"/>
      <c r="H81" s="509"/>
      <c r="I81" s="186"/>
      <c r="J81" s="124"/>
      <c r="K81" s="118">
        <v>0.5</v>
      </c>
      <c r="L81" s="118">
        <f t="shared" si="5"/>
        <v>0</v>
      </c>
      <c r="M81" s="208">
        <f t="shared" si="6"/>
        <v>0</v>
      </c>
      <c r="N81" s="186"/>
      <c r="O81" s="442"/>
      <c r="P81" s="118">
        <v>0</v>
      </c>
      <c r="Q81" s="194">
        <f t="shared" si="7"/>
        <v>0</v>
      </c>
      <c r="R81" s="125">
        <f t="shared" si="8"/>
        <v>0</v>
      </c>
      <c r="S81" s="372" t="e" cm="1">
        <f t="array" ref="S81">_xlfn.IFS(E81="Air",R81,E81="Sea",M81,E81="Air+Sea",M81+R81)</f>
        <v>#N/A</v>
      </c>
      <c r="T81" s="240"/>
    </row>
    <row r="82" spans="1:21" x14ac:dyDescent="0.25">
      <c r="A82" s="1166"/>
      <c r="B82" s="404" t="s">
        <v>421</v>
      </c>
      <c r="C82" s="99" t="s">
        <v>404</v>
      </c>
      <c r="D82" s="99"/>
      <c r="E82" s="99"/>
      <c r="F82" s="99"/>
      <c r="G82" s="100"/>
      <c r="H82" s="509"/>
      <c r="I82" s="186"/>
      <c r="J82" s="124"/>
      <c r="K82" s="118">
        <v>0.5</v>
      </c>
      <c r="L82" s="118">
        <f t="shared" si="5"/>
        <v>0</v>
      </c>
      <c r="M82" s="208">
        <f t="shared" si="6"/>
        <v>0</v>
      </c>
      <c r="N82" s="186"/>
      <c r="O82" s="442"/>
      <c r="P82" s="118">
        <v>0</v>
      </c>
      <c r="Q82" s="194">
        <f t="shared" si="7"/>
        <v>0</v>
      </c>
      <c r="R82" s="125">
        <f t="shared" si="8"/>
        <v>0</v>
      </c>
      <c r="S82" s="372" t="e" cm="1">
        <f t="array" ref="S82">_xlfn.IFS(E82="Air",R82,E82="Sea",M82,E82="Air+Sea",M82+R82)</f>
        <v>#N/A</v>
      </c>
      <c r="T82" s="240"/>
    </row>
    <row r="83" spans="1:21" x14ac:dyDescent="0.25">
      <c r="A83" s="1166"/>
      <c r="B83" s="404" t="s">
        <v>422</v>
      </c>
      <c r="C83" s="99" t="s">
        <v>404</v>
      </c>
      <c r="D83" s="99"/>
      <c r="E83" s="99"/>
      <c r="F83" s="99"/>
      <c r="G83" s="100"/>
      <c r="H83" s="509"/>
      <c r="I83" s="186"/>
      <c r="J83" s="124"/>
      <c r="K83" s="118">
        <v>0.5</v>
      </c>
      <c r="L83" s="118">
        <f t="shared" si="5"/>
        <v>0</v>
      </c>
      <c r="M83" s="208">
        <f t="shared" si="6"/>
        <v>0</v>
      </c>
      <c r="N83" s="186"/>
      <c r="O83" s="442"/>
      <c r="P83" s="118">
        <v>0</v>
      </c>
      <c r="Q83" s="194">
        <f t="shared" si="7"/>
        <v>0</v>
      </c>
      <c r="R83" s="125">
        <f t="shared" si="8"/>
        <v>0</v>
      </c>
      <c r="S83" s="372" t="e" cm="1">
        <f t="array" ref="S83">_xlfn.IFS(E83="Air",R83,E83="Sea",M83,E83="Air+Sea",M83+R83)</f>
        <v>#N/A</v>
      </c>
      <c r="T83" s="240"/>
    </row>
    <row r="84" spans="1:21" x14ac:dyDescent="0.25">
      <c r="A84" s="1166"/>
      <c r="B84" s="404" t="s">
        <v>423</v>
      </c>
      <c r="C84" s="99" t="s">
        <v>424</v>
      </c>
      <c r="D84" s="99"/>
      <c r="E84" s="99"/>
      <c r="F84" s="99"/>
      <c r="G84" s="100"/>
      <c r="H84" s="509"/>
      <c r="I84" s="186"/>
      <c r="J84" s="124"/>
      <c r="K84" s="118">
        <v>0.5</v>
      </c>
      <c r="L84" s="118">
        <f t="shared" si="5"/>
        <v>0</v>
      </c>
      <c r="M84" s="208">
        <f t="shared" si="6"/>
        <v>0</v>
      </c>
      <c r="N84" s="186"/>
      <c r="O84" s="442"/>
      <c r="P84" s="118">
        <v>0</v>
      </c>
      <c r="Q84" s="194">
        <f t="shared" si="7"/>
        <v>0</v>
      </c>
      <c r="R84" s="125">
        <f t="shared" si="8"/>
        <v>0</v>
      </c>
      <c r="S84" s="372" t="e" cm="1">
        <f t="array" ref="S84">_xlfn.IFS(E84="Air",R84,E84="Sea",M84,E84="Air+Sea",M84+R84)</f>
        <v>#N/A</v>
      </c>
      <c r="T84" s="240"/>
    </row>
    <row r="85" spans="1:21" x14ac:dyDescent="0.25">
      <c r="A85" s="1166"/>
      <c r="B85" s="404" t="s">
        <v>425</v>
      </c>
      <c r="C85" s="99" t="s">
        <v>311</v>
      </c>
      <c r="D85" s="99"/>
      <c r="E85" s="99"/>
      <c r="F85" s="99"/>
      <c r="G85" s="100"/>
      <c r="H85" s="509"/>
      <c r="I85" s="186"/>
      <c r="J85" s="124"/>
      <c r="K85" s="118">
        <v>0.5</v>
      </c>
      <c r="L85" s="118">
        <f t="shared" si="5"/>
        <v>0</v>
      </c>
      <c r="M85" s="208">
        <f t="shared" si="6"/>
        <v>0</v>
      </c>
      <c r="N85" s="186"/>
      <c r="O85" s="442"/>
      <c r="P85" s="118">
        <v>0</v>
      </c>
      <c r="Q85" s="194">
        <f t="shared" si="7"/>
        <v>0</v>
      </c>
      <c r="R85" s="125">
        <f t="shared" si="8"/>
        <v>0</v>
      </c>
      <c r="S85" s="372" t="e" cm="1">
        <f t="array" ref="S85">_xlfn.IFS(E85="Air",R85,E85="Sea",M85,E85="Air+Sea",M85+R85)</f>
        <v>#N/A</v>
      </c>
      <c r="T85" s="240"/>
    </row>
    <row r="86" spans="1:21" x14ac:dyDescent="0.25">
      <c r="A86" s="1166"/>
      <c r="B86" s="404" t="s">
        <v>426</v>
      </c>
      <c r="C86" s="99" t="s">
        <v>407</v>
      </c>
      <c r="D86" s="99"/>
      <c r="E86" s="99"/>
      <c r="F86" s="99"/>
      <c r="G86" s="100"/>
      <c r="H86" s="509"/>
      <c r="I86" s="186"/>
      <c r="J86" s="124"/>
      <c r="K86" s="118">
        <v>0.5</v>
      </c>
      <c r="L86" s="118">
        <f t="shared" si="5"/>
        <v>0</v>
      </c>
      <c r="M86" s="208">
        <f t="shared" si="6"/>
        <v>0</v>
      </c>
      <c r="N86" s="186"/>
      <c r="O86" s="442"/>
      <c r="P86" s="118">
        <v>0</v>
      </c>
      <c r="Q86" s="194">
        <f t="shared" si="7"/>
        <v>0</v>
      </c>
      <c r="R86" s="125">
        <f t="shared" si="8"/>
        <v>0</v>
      </c>
      <c r="S86" s="372" t="e" cm="1">
        <f t="array" ref="S86">_xlfn.IFS(E86="Air",R86,E86="Sea",M86,E86="Air+Sea",M86+R86)</f>
        <v>#N/A</v>
      </c>
      <c r="T86" s="240"/>
    </row>
    <row r="87" spans="1:21" x14ac:dyDescent="0.25">
      <c r="A87" s="1166"/>
      <c r="B87" s="404" t="s">
        <v>427</v>
      </c>
      <c r="C87" s="99" t="s">
        <v>428</v>
      </c>
      <c r="D87" s="99"/>
      <c r="E87" s="99"/>
      <c r="F87" s="99"/>
      <c r="G87" s="100"/>
      <c r="H87" s="509"/>
      <c r="I87" s="530"/>
      <c r="J87" s="124"/>
      <c r="K87" s="118">
        <v>0.5</v>
      </c>
      <c r="L87" s="118">
        <f t="shared" si="5"/>
        <v>0</v>
      </c>
      <c r="M87" s="208">
        <f t="shared" si="6"/>
        <v>0</v>
      </c>
      <c r="N87" s="186"/>
      <c r="O87" s="442"/>
      <c r="P87" s="118">
        <v>0</v>
      </c>
      <c r="Q87" s="194">
        <f t="shared" si="7"/>
        <v>0</v>
      </c>
      <c r="R87" s="125">
        <f t="shared" si="8"/>
        <v>0</v>
      </c>
      <c r="S87" s="372" t="e" cm="1">
        <f t="array" ref="S87">_xlfn.IFS(E87="Air",R87,E87="Sea",M87,E87="Air+Sea",M87+R87)</f>
        <v>#N/A</v>
      </c>
      <c r="T87" s="240"/>
    </row>
    <row r="88" spans="1:21" x14ac:dyDescent="0.25">
      <c r="A88" s="1166"/>
      <c r="B88" s="404" t="s">
        <v>429</v>
      </c>
      <c r="C88" s="99" t="s">
        <v>407</v>
      </c>
      <c r="D88" s="99"/>
      <c r="E88" s="99"/>
      <c r="F88" s="99"/>
      <c r="G88" s="100"/>
      <c r="H88" s="509"/>
      <c r="I88" s="186"/>
      <c r="J88" s="124"/>
      <c r="K88" s="118">
        <v>0.5</v>
      </c>
      <c r="L88" s="118">
        <f t="shared" si="5"/>
        <v>0</v>
      </c>
      <c r="M88" s="208">
        <f t="shared" si="6"/>
        <v>0</v>
      </c>
      <c r="N88" s="186"/>
      <c r="O88" s="442"/>
      <c r="P88" s="118">
        <v>0</v>
      </c>
      <c r="Q88" s="194">
        <f t="shared" si="7"/>
        <v>0</v>
      </c>
      <c r="R88" s="125">
        <f t="shared" si="8"/>
        <v>0</v>
      </c>
      <c r="S88" s="372" t="e" cm="1">
        <f t="array" ref="S88">_xlfn.IFS(E88="Air",R88,E88="Sea",M88,E88="Air+Sea",M88+R88)</f>
        <v>#N/A</v>
      </c>
      <c r="T88" s="240"/>
    </row>
    <row r="89" spans="1:21" s="36" customFormat="1" x14ac:dyDescent="0.25">
      <c r="A89" s="1166"/>
      <c r="B89" s="404" t="s">
        <v>430</v>
      </c>
      <c r="C89" s="99" t="s">
        <v>431</v>
      </c>
      <c r="D89" s="99"/>
      <c r="E89" s="99"/>
      <c r="F89" s="99"/>
      <c r="G89" s="100"/>
      <c r="H89" s="509"/>
      <c r="I89" s="186"/>
      <c r="J89" s="124"/>
      <c r="K89" s="118">
        <v>0.5</v>
      </c>
      <c r="L89" s="118">
        <f t="shared" si="5"/>
        <v>0</v>
      </c>
      <c r="M89" s="208">
        <f t="shared" si="6"/>
        <v>0</v>
      </c>
      <c r="N89" s="186"/>
      <c r="O89" s="442"/>
      <c r="P89" s="118">
        <v>0</v>
      </c>
      <c r="Q89" s="194">
        <f t="shared" si="7"/>
        <v>0</v>
      </c>
      <c r="R89" s="125">
        <f t="shared" si="8"/>
        <v>0</v>
      </c>
      <c r="S89" s="372" t="e" cm="1">
        <f t="array" ref="S89">_xlfn.IFS(E89="Air",R89,E89="Sea",M89,E89="Air+Sea",M89+R89)</f>
        <v>#N/A</v>
      </c>
      <c r="T89" s="240"/>
    </row>
    <row r="90" spans="1:21" ht="30.75" thickBot="1" x14ac:dyDescent="0.3">
      <c r="A90" s="1167"/>
      <c r="B90" s="940" t="s">
        <v>432</v>
      </c>
      <c r="C90" s="180" t="s">
        <v>433</v>
      </c>
      <c r="D90" s="180"/>
      <c r="E90" s="180" t="s">
        <v>11</v>
      </c>
      <c r="F90" s="180"/>
      <c r="G90" s="181">
        <v>500</v>
      </c>
      <c r="H90" s="527"/>
      <c r="I90" s="702"/>
      <c r="J90" s="182">
        <v>0.5</v>
      </c>
      <c r="K90" s="183">
        <v>0.5</v>
      </c>
      <c r="L90" s="183">
        <f t="shared" si="5"/>
        <v>250</v>
      </c>
      <c r="M90" s="184">
        <f t="shared" si="6"/>
        <v>500</v>
      </c>
      <c r="N90" s="696"/>
      <c r="O90" s="496"/>
      <c r="P90" s="200">
        <v>0</v>
      </c>
      <c r="Q90" s="339">
        <f t="shared" si="7"/>
        <v>0</v>
      </c>
      <c r="R90" s="201">
        <f t="shared" si="8"/>
        <v>0</v>
      </c>
      <c r="S90" s="374" cm="1">
        <f t="array" ref="S90">_xlfn.IFS(E90="Air",R90,E90="Sea",M90,E90="Air+Sea",M90+R90)</f>
        <v>500</v>
      </c>
      <c r="T90" s="240"/>
    </row>
    <row r="91" spans="1:21" ht="15.75" thickBot="1" x14ac:dyDescent="0.3">
      <c r="A91" s="310"/>
      <c r="I91" s="160"/>
      <c r="M91" s="172"/>
      <c r="N91" s="160"/>
      <c r="S91" s="205"/>
    </row>
    <row r="92" spans="1:21" ht="47.25" customHeight="1" x14ac:dyDescent="0.25">
      <c r="A92" s="310"/>
      <c r="I92" s="312"/>
      <c r="J92" s="66" t="s">
        <v>434</v>
      </c>
      <c r="K92" s="243">
        <v>1</v>
      </c>
      <c r="L92" s="243">
        <f>SUM(L13:L90)</f>
        <v>20140</v>
      </c>
      <c r="M92" s="244">
        <f>SUM(M13:M90)</f>
        <v>20630</v>
      </c>
      <c r="N92" s="160"/>
      <c r="O92" s="66" t="s">
        <v>434</v>
      </c>
      <c r="P92" s="243"/>
      <c r="Q92" s="243">
        <f>SUM(Q13:Q91)</f>
        <v>140</v>
      </c>
      <c r="R92" s="244">
        <f>SUM(R13:R90)</f>
        <v>0</v>
      </c>
      <c r="S92" s="245">
        <f t="shared" ref="S92:S93" si="9">R92+M92</f>
        <v>20630</v>
      </c>
      <c r="T92" s="246"/>
    </row>
    <row r="93" spans="1:21" ht="15.75" thickBot="1" x14ac:dyDescent="0.3">
      <c r="A93" s="310"/>
      <c r="I93" s="160"/>
      <c r="J93" s="67" t="s">
        <v>435</v>
      </c>
      <c r="K93" s="72"/>
      <c r="L93" s="72"/>
      <c r="M93" s="247">
        <f>M92*K92/40/3600</f>
        <v>0.14326388888888889</v>
      </c>
      <c r="N93" s="161"/>
      <c r="O93" s="67" t="s">
        <v>435</v>
      </c>
      <c r="P93" s="72"/>
      <c r="Q93" s="72"/>
      <c r="R93" s="247">
        <f>R92*P92/40/3600</f>
        <v>0</v>
      </c>
      <c r="S93" s="248">
        <f t="shared" si="9"/>
        <v>0.14326388888888889</v>
      </c>
      <c r="T93" s="249"/>
    </row>
    <row r="94" spans="1:21" ht="15.75" thickBot="1" x14ac:dyDescent="0.3">
      <c r="A94" s="310"/>
      <c r="I94" s="160"/>
      <c r="M94" s="172"/>
      <c r="N94" s="160"/>
      <c r="S94" s="205"/>
    </row>
    <row r="95" spans="1:21" ht="21.75" customHeight="1" x14ac:dyDescent="0.25">
      <c r="A95" s="1129" t="s">
        <v>436</v>
      </c>
      <c r="B95" s="589" t="s">
        <v>437</v>
      </c>
      <c r="C95" s="56" t="s">
        <v>183</v>
      </c>
      <c r="D95" s="388" t="s">
        <v>438</v>
      </c>
      <c r="E95" s="388" t="s">
        <v>11</v>
      </c>
      <c r="F95" s="59"/>
      <c r="G95" s="216">
        <v>20</v>
      </c>
      <c r="H95" s="314"/>
      <c r="I95" s="418"/>
      <c r="J95" s="198">
        <v>7</v>
      </c>
      <c r="K95" s="177">
        <v>0.5</v>
      </c>
      <c r="L95" s="177">
        <f t="shared" ref="L95:L138" si="10">IF(C95="APLL BK",G95,G95*J95)</f>
        <v>140</v>
      </c>
      <c r="M95" s="178">
        <f t="shared" ref="M95:M138" si="11">IFERROR(IF(OR(E95="Sea",E95="Air+Sea"),IF(C95="APLL BK",G95*IF(I95="",1,I95),L95/K95*IF(I95="",1,I95)),0),0)</f>
        <v>280</v>
      </c>
      <c r="N95" s="419"/>
      <c r="O95" s="490"/>
      <c r="P95" s="202">
        <v>0</v>
      </c>
      <c r="Q95" s="336">
        <f t="shared" ref="Q95:Q138" si="12">IF(C95="APLL BK",G95,G95*O95)</f>
        <v>0</v>
      </c>
      <c r="R95" s="203">
        <f t="shared" ref="R95:R138" si="13">IFERROR(IF(OR(E95="Air",E95="Air+Sea"),IF(C95="APLL BK",G95*IF(N95="",1,N95),Q95/P95*IF(N95="",1,N95)),0),0)</f>
        <v>0</v>
      </c>
      <c r="S95" s="369" cm="1">
        <f t="array" ref="S95">_xlfn.IFS(E95="Air",R95,E95="Sea",M95,E95="Air+Sea",M95+R95)</f>
        <v>280</v>
      </c>
      <c r="T95" s="240"/>
      <c r="U95" s="36"/>
    </row>
    <row r="96" spans="1:21" ht="36" customHeight="1" x14ac:dyDescent="0.25">
      <c r="A96" s="1127"/>
      <c r="B96" s="528" t="s">
        <v>439</v>
      </c>
      <c r="C96" s="57" t="s">
        <v>311</v>
      </c>
      <c r="D96" s="94" t="s">
        <v>440</v>
      </c>
      <c r="E96" s="94" t="s">
        <v>11</v>
      </c>
      <c r="F96" s="416"/>
      <c r="G96" s="217">
        <v>25</v>
      </c>
      <c r="H96" s="315"/>
      <c r="I96" s="325"/>
      <c r="J96" s="147">
        <v>2</v>
      </c>
      <c r="K96" s="117">
        <v>0.5</v>
      </c>
      <c r="L96" s="117">
        <f t="shared" si="10"/>
        <v>50</v>
      </c>
      <c r="M96" s="120">
        <f t="shared" si="11"/>
        <v>100</v>
      </c>
      <c r="N96" s="326"/>
      <c r="O96" s="442"/>
      <c r="P96" s="118">
        <v>0</v>
      </c>
      <c r="Q96" s="194">
        <f t="shared" si="12"/>
        <v>0</v>
      </c>
      <c r="R96" s="125">
        <f t="shared" si="13"/>
        <v>0</v>
      </c>
      <c r="S96" s="370" cm="1">
        <f t="array" ref="S96">_xlfn.IFS(E96="Air",R96,E96="Sea",M96,E96="Air+Sea",M96+R96)</f>
        <v>100</v>
      </c>
      <c r="T96" s="240"/>
      <c r="U96" s="36"/>
    </row>
    <row r="97" spans="1:21" ht="18.75" customHeight="1" x14ac:dyDescent="0.25">
      <c r="A97" s="1127"/>
      <c r="B97" s="528"/>
      <c r="C97" s="57" t="s">
        <v>311</v>
      </c>
      <c r="D97" s="94" t="s">
        <v>441</v>
      </c>
      <c r="E97" s="94" t="s">
        <v>11</v>
      </c>
      <c r="F97" s="416"/>
      <c r="G97" s="217">
        <v>5</v>
      </c>
      <c r="H97" s="315"/>
      <c r="I97" s="325"/>
      <c r="J97" s="147">
        <v>2</v>
      </c>
      <c r="K97" s="117">
        <v>0.5</v>
      </c>
      <c r="L97" s="117">
        <f t="shared" si="10"/>
        <v>10</v>
      </c>
      <c r="M97" s="120">
        <f t="shared" si="11"/>
        <v>20</v>
      </c>
      <c r="N97" s="326"/>
      <c r="O97" s="442"/>
      <c r="P97" s="118">
        <v>0</v>
      </c>
      <c r="Q97" s="194">
        <f t="shared" si="12"/>
        <v>0</v>
      </c>
      <c r="R97" s="125">
        <f t="shared" si="13"/>
        <v>0</v>
      </c>
      <c r="S97" s="370" cm="1">
        <f t="array" ref="S97">_xlfn.IFS(E97="Air",R97,E97="Sea",M97,E97="Air+Sea",M97+R97)</f>
        <v>20</v>
      </c>
      <c r="T97" s="240"/>
      <c r="U97" s="36"/>
    </row>
    <row r="98" spans="1:21" ht="27" customHeight="1" x14ac:dyDescent="0.25">
      <c r="A98" s="1127"/>
      <c r="B98" s="528"/>
      <c r="C98" s="57" t="s">
        <v>311</v>
      </c>
      <c r="D98" s="94" t="s">
        <v>442</v>
      </c>
      <c r="E98" s="94" t="s">
        <v>11</v>
      </c>
      <c r="F98" s="416"/>
      <c r="G98" s="217">
        <v>5</v>
      </c>
      <c r="H98" s="315"/>
      <c r="I98" s="325"/>
      <c r="J98" s="147">
        <v>2</v>
      </c>
      <c r="K98" s="117">
        <v>0.5</v>
      </c>
      <c r="L98" s="117">
        <f t="shared" si="10"/>
        <v>10</v>
      </c>
      <c r="M98" s="120">
        <f t="shared" si="11"/>
        <v>20</v>
      </c>
      <c r="N98" s="326"/>
      <c r="O98" s="442"/>
      <c r="P98" s="118">
        <v>0</v>
      </c>
      <c r="Q98" s="194">
        <f t="shared" si="12"/>
        <v>0</v>
      </c>
      <c r="R98" s="125">
        <f t="shared" si="13"/>
        <v>0</v>
      </c>
      <c r="S98" s="370" cm="1">
        <f t="array" ref="S98">_xlfn.IFS(E98="Air",R98,E98="Sea",M98,E98="Air+Sea",M98+R98)</f>
        <v>20</v>
      </c>
      <c r="T98" s="240"/>
      <c r="U98" s="36"/>
    </row>
    <row r="99" spans="1:21" ht="45" x14ac:dyDescent="0.25">
      <c r="A99" s="1127"/>
      <c r="B99" s="528" t="s">
        <v>443</v>
      </c>
      <c r="C99" s="57" t="s">
        <v>520</v>
      </c>
      <c r="D99" s="94" t="s">
        <v>540</v>
      </c>
      <c r="E99" s="94" t="s">
        <v>11</v>
      </c>
      <c r="F99" s="422"/>
      <c r="G99" s="217">
        <v>10</v>
      </c>
      <c r="H99" s="317"/>
      <c r="I99" s="325"/>
      <c r="J99" s="147">
        <v>8</v>
      </c>
      <c r="K99" s="117">
        <v>0.5</v>
      </c>
      <c r="L99" s="117">
        <f t="shared" si="10"/>
        <v>80</v>
      </c>
      <c r="M99" s="120">
        <f t="shared" si="11"/>
        <v>160</v>
      </c>
      <c r="N99" s="326"/>
      <c r="O99" s="442"/>
      <c r="P99" s="118">
        <v>0</v>
      </c>
      <c r="Q99" s="194">
        <f t="shared" si="12"/>
        <v>0</v>
      </c>
      <c r="R99" s="125">
        <f t="shared" si="13"/>
        <v>0</v>
      </c>
      <c r="S99" s="370" cm="1">
        <f t="array" ref="S99">_xlfn.IFS(E99="Air",R99,E99="Sea",M99,E99="Air+Sea",M99+R99)</f>
        <v>160</v>
      </c>
      <c r="T99" s="240"/>
      <c r="U99" s="36"/>
    </row>
    <row r="100" spans="1:21" ht="30" x14ac:dyDescent="0.25">
      <c r="A100" s="1127"/>
      <c r="B100" s="528"/>
      <c r="C100" s="57" t="s">
        <v>520</v>
      </c>
      <c r="D100" s="94" t="s">
        <v>445</v>
      </c>
      <c r="E100" s="94" t="s">
        <v>11</v>
      </c>
      <c r="F100" s="423"/>
      <c r="G100" s="217">
        <v>35</v>
      </c>
      <c r="H100" s="318"/>
      <c r="I100" s="325"/>
      <c r="J100" s="147">
        <v>8</v>
      </c>
      <c r="K100" s="117">
        <v>0.5</v>
      </c>
      <c r="L100" s="117">
        <f t="shared" si="10"/>
        <v>280</v>
      </c>
      <c r="M100" s="120">
        <f t="shared" si="11"/>
        <v>560</v>
      </c>
      <c r="N100" s="326"/>
      <c r="O100" s="442"/>
      <c r="P100" s="118">
        <v>0</v>
      </c>
      <c r="Q100" s="194">
        <f t="shared" si="12"/>
        <v>0</v>
      </c>
      <c r="R100" s="125">
        <f t="shared" si="13"/>
        <v>0</v>
      </c>
      <c r="S100" s="370" cm="1">
        <f t="array" ref="S100">_xlfn.IFS(E100="Air",R100,E100="Sea",M100,E100="Air+Sea",M100+R100)</f>
        <v>560</v>
      </c>
      <c r="T100" s="240"/>
    </row>
    <row r="101" spans="1:21" x14ac:dyDescent="0.25">
      <c r="A101" s="1127"/>
      <c r="B101" s="528"/>
      <c r="C101" s="57" t="s">
        <v>520</v>
      </c>
      <c r="D101" s="94" t="s">
        <v>243</v>
      </c>
      <c r="E101" s="94" t="s">
        <v>11</v>
      </c>
      <c r="F101" s="423"/>
      <c r="G101" s="217">
        <v>5</v>
      </c>
      <c r="H101" s="318"/>
      <c r="I101" s="325"/>
      <c r="J101" s="147">
        <v>8</v>
      </c>
      <c r="K101" s="117">
        <v>0.5</v>
      </c>
      <c r="L101" s="117">
        <f t="shared" si="10"/>
        <v>40</v>
      </c>
      <c r="M101" s="120">
        <f t="shared" si="11"/>
        <v>80</v>
      </c>
      <c r="N101" s="326"/>
      <c r="O101" s="442"/>
      <c r="P101" s="118">
        <v>0</v>
      </c>
      <c r="Q101" s="194">
        <f t="shared" si="12"/>
        <v>0</v>
      </c>
      <c r="R101" s="125">
        <f t="shared" si="13"/>
        <v>0</v>
      </c>
      <c r="S101" s="370" cm="1">
        <f t="array" ref="S101">_xlfn.IFS(E101="Air",R101,E101="Sea",M101,E101="Air+Sea",M101+R101)</f>
        <v>80</v>
      </c>
      <c r="T101" s="240"/>
      <c r="U101" s="36"/>
    </row>
    <row r="102" spans="1:21" ht="30" x14ac:dyDescent="0.25">
      <c r="A102" s="1127"/>
      <c r="B102" s="528"/>
      <c r="C102" s="57" t="s">
        <v>520</v>
      </c>
      <c r="D102" s="94" t="s">
        <v>446</v>
      </c>
      <c r="E102" s="94" t="s">
        <v>11</v>
      </c>
      <c r="F102" s="423"/>
      <c r="G102" s="217">
        <v>10</v>
      </c>
      <c r="H102" s="318"/>
      <c r="I102" s="325"/>
      <c r="J102" s="147">
        <v>8</v>
      </c>
      <c r="K102" s="117">
        <v>0.5</v>
      </c>
      <c r="L102" s="117">
        <f t="shared" si="10"/>
        <v>80</v>
      </c>
      <c r="M102" s="120">
        <f t="shared" si="11"/>
        <v>160</v>
      </c>
      <c r="N102" s="326"/>
      <c r="O102" s="442"/>
      <c r="P102" s="118">
        <v>0</v>
      </c>
      <c r="Q102" s="194">
        <f t="shared" si="12"/>
        <v>0</v>
      </c>
      <c r="R102" s="125">
        <f t="shared" si="13"/>
        <v>0</v>
      </c>
      <c r="S102" s="370" cm="1">
        <f t="array" ref="S102">_xlfn.IFS(E102="Air",R102,E102="Sea",M102,E102="Air+Sea",M102+R102)</f>
        <v>160</v>
      </c>
      <c r="T102" s="240"/>
      <c r="U102" s="36"/>
    </row>
    <row r="103" spans="1:21" ht="45" x14ac:dyDescent="0.25">
      <c r="A103" s="1127"/>
      <c r="B103" s="530" t="s">
        <v>447</v>
      </c>
      <c r="C103" s="58" t="s">
        <v>153</v>
      </c>
      <c r="D103" s="401" t="s">
        <v>448</v>
      </c>
      <c r="E103" s="401"/>
      <c r="F103" s="424"/>
      <c r="G103" s="219"/>
      <c r="H103" s="320"/>
      <c r="I103" s="326"/>
      <c r="J103" s="149"/>
      <c r="K103" s="118">
        <v>0.5</v>
      </c>
      <c r="L103" s="118">
        <f t="shared" si="10"/>
        <v>0</v>
      </c>
      <c r="M103" s="125">
        <f t="shared" si="11"/>
        <v>0</v>
      </c>
      <c r="N103" s="326"/>
      <c r="O103" s="442"/>
      <c r="P103" s="118">
        <v>0</v>
      </c>
      <c r="Q103" s="194">
        <f t="shared" si="12"/>
        <v>0</v>
      </c>
      <c r="R103" s="125">
        <f t="shared" si="13"/>
        <v>0</v>
      </c>
      <c r="S103" s="372" t="e" cm="1">
        <f t="array" ref="S103">_xlfn.IFS(E103="Air",R103,E103="Sea",M103,E103="Air+Sea",M103+R103)</f>
        <v>#N/A</v>
      </c>
      <c r="T103" s="240"/>
      <c r="U103" s="36"/>
    </row>
    <row r="104" spans="1:21" ht="30" x14ac:dyDescent="0.25">
      <c r="A104" s="1127"/>
      <c r="B104" s="528"/>
      <c r="C104" s="57" t="s">
        <v>520</v>
      </c>
      <c r="D104" s="94" t="s">
        <v>541</v>
      </c>
      <c r="E104" s="94" t="s">
        <v>542</v>
      </c>
      <c r="F104" s="416"/>
      <c r="G104" s="217">
        <v>10</v>
      </c>
      <c r="H104" s="315"/>
      <c r="I104" s="325"/>
      <c r="J104" s="147">
        <v>12</v>
      </c>
      <c r="K104" s="117">
        <v>0.5</v>
      </c>
      <c r="L104" s="117">
        <f t="shared" si="10"/>
        <v>120</v>
      </c>
      <c r="M104" s="120">
        <f t="shared" si="11"/>
        <v>240</v>
      </c>
      <c r="N104" s="325"/>
      <c r="O104" s="799"/>
      <c r="P104" s="815">
        <v>0</v>
      </c>
      <c r="Q104" s="615">
        <f t="shared" si="12"/>
        <v>0</v>
      </c>
      <c r="R104" s="241">
        <f t="shared" si="13"/>
        <v>0</v>
      </c>
      <c r="S104" s="370" cm="1">
        <f t="array" ref="S104">_xlfn.IFS(E104="Air",R104,E104="Sea",M104,E104="Air+Sea",M104+R104)</f>
        <v>240</v>
      </c>
      <c r="T104" s="240"/>
      <c r="U104" s="36"/>
    </row>
    <row r="105" spans="1:21" ht="30" x14ac:dyDescent="0.25">
      <c r="A105" s="1127"/>
      <c r="B105" s="530" t="s">
        <v>449</v>
      </c>
      <c r="C105" s="58" t="s">
        <v>153</v>
      </c>
      <c r="D105" s="401" t="s">
        <v>450</v>
      </c>
      <c r="E105" s="401"/>
      <c r="F105" s="424"/>
      <c r="G105" s="219"/>
      <c r="H105" s="320"/>
      <c r="I105" s="326"/>
      <c r="J105" s="149"/>
      <c r="K105" s="118">
        <v>0.5</v>
      </c>
      <c r="L105" s="118">
        <f t="shared" si="10"/>
        <v>0</v>
      </c>
      <c r="M105" s="125">
        <f t="shared" si="11"/>
        <v>0</v>
      </c>
      <c r="N105" s="326"/>
      <c r="O105" s="442"/>
      <c r="P105" s="118">
        <v>0</v>
      </c>
      <c r="Q105" s="194">
        <f t="shared" si="12"/>
        <v>0</v>
      </c>
      <c r="R105" s="125">
        <f t="shared" si="13"/>
        <v>0</v>
      </c>
      <c r="S105" s="372" t="e" cm="1">
        <f t="array" ref="S105">_xlfn.IFS(E105="Air",R105,E105="Sea",M105,E105="Air+Sea",M105+R105)</f>
        <v>#N/A</v>
      </c>
      <c r="T105" s="240"/>
      <c r="U105" s="36"/>
    </row>
    <row r="106" spans="1:21" ht="30" x14ac:dyDescent="0.25">
      <c r="A106" s="1127"/>
      <c r="B106" s="530"/>
      <c r="C106" s="58" t="s">
        <v>153</v>
      </c>
      <c r="D106" s="401" t="s">
        <v>451</v>
      </c>
      <c r="E106" s="401"/>
      <c r="F106" s="424"/>
      <c r="G106" s="219"/>
      <c r="H106" s="320"/>
      <c r="I106" s="326"/>
      <c r="J106" s="149"/>
      <c r="K106" s="118">
        <v>0.5</v>
      </c>
      <c r="L106" s="118">
        <f t="shared" si="10"/>
        <v>0</v>
      </c>
      <c r="M106" s="125">
        <f t="shared" si="11"/>
        <v>0</v>
      </c>
      <c r="N106" s="326"/>
      <c r="O106" s="442"/>
      <c r="P106" s="118">
        <v>0</v>
      </c>
      <c r="Q106" s="194">
        <f t="shared" si="12"/>
        <v>0</v>
      </c>
      <c r="R106" s="125">
        <f t="shared" si="13"/>
        <v>0</v>
      </c>
      <c r="S106" s="372" t="e" cm="1">
        <f t="array" ref="S106">_xlfn.IFS(E106="Air",R106,E106="Sea",M106,E106="Air+Sea",M106+R106)</f>
        <v>#N/A</v>
      </c>
      <c r="T106" s="240"/>
      <c r="U106" s="36"/>
    </row>
    <row r="107" spans="1:21" ht="30" customHeight="1" x14ac:dyDescent="0.25">
      <c r="A107" s="1127"/>
      <c r="B107" s="530"/>
      <c r="C107" s="58" t="s">
        <v>153</v>
      </c>
      <c r="D107" s="401" t="s">
        <v>452</v>
      </c>
      <c r="E107" s="401"/>
      <c r="F107" s="424"/>
      <c r="G107" s="219"/>
      <c r="H107" s="320"/>
      <c r="I107" s="326"/>
      <c r="J107" s="149"/>
      <c r="K107" s="118">
        <v>0.5</v>
      </c>
      <c r="L107" s="118">
        <f t="shared" si="10"/>
        <v>0</v>
      </c>
      <c r="M107" s="125">
        <f t="shared" si="11"/>
        <v>0</v>
      </c>
      <c r="N107" s="326"/>
      <c r="O107" s="442"/>
      <c r="P107" s="118">
        <v>0</v>
      </c>
      <c r="Q107" s="194">
        <f t="shared" si="12"/>
        <v>0</v>
      </c>
      <c r="R107" s="125">
        <f t="shared" si="13"/>
        <v>0</v>
      </c>
      <c r="S107" s="372" t="e" cm="1">
        <f t="array" ref="S107">_xlfn.IFS(E107="Air",R107,E107="Sea",M107,E107="Air+Sea",M107+R107)</f>
        <v>#N/A</v>
      </c>
      <c r="T107" s="240"/>
      <c r="U107" s="36"/>
    </row>
    <row r="108" spans="1:21" x14ac:dyDescent="0.25">
      <c r="A108" s="1127"/>
      <c r="B108" s="530" t="s">
        <v>453</v>
      </c>
      <c r="C108" s="58" t="s">
        <v>153</v>
      </c>
      <c r="D108" s="401" t="s">
        <v>454</v>
      </c>
      <c r="E108" s="401"/>
      <c r="F108" s="424"/>
      <c r="G108" s="219"/>
      <c r="H108" s="320"/>
      <c r="I108" s="326"/>
      <c r="J108" s="149"/>
      <c r="K108" s="118">
        <v>0.5</v>
      </c>
      <c r="L108" s="118">
        <f t="shared" si="10"/>
        <v>0</v>
      </c>
      <c r="M108" s="125">
        <f t="shared" si="11"/>
        <v>0</v>
      </c>
      <c r="N108" s="326"/>
      <c r="O108" s="442"/>
      <c r="P108" s="118">
        <v>0</v>
      </c>
      <c r="Q108" s="194">
        <f t="shared" si="12"/>
        <v>0</v>
      </c>
      <c r="R108" s="125">
        <f t="shared" si="13"/>
        <v>0</v>
      </c>
      <c r="S108" s="372" t="e" cm="1">
        <f t="array" ref="S108">_xlfn.IFS(E108="Air",R108,E108="Sea",M108,E108="Air+Sea",M108+R108)</f>
        <v>#N/A</v>
      </c>
      <c r="T108" s="240"/>
      <c r="U108" s="36"/>
    </row>
    <row r="109" spans="1:21" x14ac:dyDescent="0.25">
      <c r="A109" s="1127"/>
      <c r="B109" s="528" t="s">
        <v>455</v>
      </c>
      <c r="C109" s="57" t="s">
        <v>456</v>
      </c>
      <c r="D109" s="94" t="s">
        <v>457</v>
      </c>
      <c r="E109" s="94" t="s">
        <v>11</v>
      </c>
      <c r="F109" s="423">
        <v>20</v>
      </c>
      <c r="G109" s="217">
        <v>20</v>
      </c>
      <c r="H109" s="318"/>
      <c r="I109" s="325"/>
      <c r="J109" s="147">
        <v>7</v>
      </c>
      <c r="K109" s="117">
        <v>0.5</v>
      </c>
      <c r="L109" s="117">
        <f t="shared" si="10"/>
        <v>140</v>
      </c>
      <c r="M109" s="120">
        <f t="shared" si="11"/>
        <v>280</v>
      </c>
      <c r="N109" s="326"/>
      <c r="O109" s="442"/>
      <c r="P109" s="118">
        <v>0</v>
      </c>
      <c r="Q109" s="194">
        <f t="shared" si="12"/>
        <v>0</v>
      </c>
      <c r="R109" s="125">
        <f t="shared" si="13"/>
        <v>0</v>
      </c>
      <c r="S109" s="370" cm="1">
        <f t="array" ref="S109">_xlfn.IFS(E109="Air",R109,E109="Sea",M109,E109="Air+Sea",M109+R109)</f>
        <v>280</v>
      </c>
      <c r="T109" s="240"/>
      <c r="U109" s="36"/>
    </row>
    <row r="110" spans="1:21" x14ac:dyDescent="0.25">
      <c r="A110" s="1127"/>
      <c r="B110" s="528" t="s">
        <v>458</v>
      </c>
      <c r="C110" s="57" t="s">
        <v>456</v>
      </c>
      <c r="D110" s="94" t="s">
        <v>459</v>
      </c>
      <c r="E110" s="94" t="s">
        <v>11</v>
      </c>
      <c r="F110" s="416"/>
      <c r="G110" s="217">
        <v>70</v>
      </c>
      <c r="H110" s="315"/>
      <c r="I110" s="325"/>
      <c r="J110" s="147">
        <v>7</v>
      </c>
      <c r="K110" s="117">
        <v>0.5</v>
      </c>
      <c r="L110" s="117">
        <f t="shared" si="10"/>
        <v>490</v>
      </c>
      <c r="M110" s="120">
        <f t="shared" si="11"/>
        <v>980</v>
      </c>
      <c r="N110" s="326"/>
      <c r="O110" s="442"/>
      <c r="P110" s="118">
        <v>0</v>
      </c>
      <c r="Q110" s="194">
        <f t="shared" si="12"/>
        <v>0</v>
      </c>
      <c r="R110" s="125">
        <f t="shared" si="13"/>
        <v>0</v>
      </c>
      <c r="S110" s="370" cm="1">
        <f t="array" ref="S110">_xlfn.IFS(E110="Air",R110,E110="Sea",M110,E110="Air+Sea",M110+R110)</f>
        <v>980</v>
      </c>
      <c r="T110" s="240"/>
      <c r="U110" s="36"/>
    </row>
    <row r="111" spans="1:21" x14ac:dyDescent="0.25">
      <c r="A111" s="1127"/>
      <c r="B111" s="528"/>
      <c r="C111" s="57" t="s">
        <v>456</v>
      </c>
      <c r="D111" s="94" t="s">
        <v>460</v>
      </c>
      <c r="E111" s="94" t="s">
        <v>11</v>
      </c>
      <c r="F111" s="416"/>
      <c r="G111" s="217">
        <v>75</v>
      </c>
      <c r="H111" s="315"/>
      <c r="I111" s="325"/>
      <c r="J111" s="147">
        <v>7</v>
      </c>
      <c r="K111" s="117">
        <v>0.5</v>
      </c>
      <c r="L111" s="117">
        <f t="shared" si="10"/>
        <v>525</v>
      </c>
      <c r="M111" s="120">
        <f t="shared" si="11"/>
        <v>1050</v>
      </c>
      <c r="N111" s="326"/>
      <c r="O111" s="442"/>
      <c r="P111" s="118">
        <v>0</v>
      </c>
      <c r="Q111" s="194">
        <f t="shared" si="12"/>
        <v>0</v>
      </c>
      <c r="R111" s="125">
        <f t="shared" si="13"/>
        <v>0</v>
      </c>
      <c r="S111" s="370" cm="1">
        <f t="array" ref="S111">_xlfn.IFS(E111="Air",R111,E111="Sea",M111,E111="Air+Sea",M111+R111)</f>
        <v>1050</v>
      </c>
      <c r="T111" s="240"/>
      <c r="U111" s="36"/>
    </row>
    <row r="112" spans="1:21" ht="30" x14ac:dyDescent="0.25">
      <c r="A112" s="1127"/>
      <c r="B112" s="528"/>
      <c r="C112" s="57" t="s">
        <v>520</v>
      </c>
      <c r="D112" s="94" t="s">
        <v>461</v>
      </c>
      <c r="E112" s="94" t="s">
        <v>11</v>
      </c>
      <c r="F112" s="416"/>
      <c r="G112" s="217">
        <v>400</v>
      </c>
      <c r="H112" s="315"/>
      <c r="I112" s="325"/>
      <c r="J112" s="147">
        <v>8</v>
      </c>
      <c r="K112" s="117">
        <v>0.5</v>
      </c>
      <c r="L112" s="117">
        <f t="shared" si="10"/>
        <v>3200</v>
      </c>
      <c r="M112" s="120">
        <f t="shared" si="11"/>
        <v>6400</v>
      </c>
      <c r="N112" s="326"/>
      <c r="O112" s="442"/>
      <c r="P112" s="118">
        <v>0</v>
      </c>
      <c r="Q112" s="194">
        <f t="shared" si="12"/>
        <v>0</v>
      </c>
      <c r="R112" s="125">
        <f t="shared" si="13"/>
        <v>0</v>
      </c>
      <c r="S112" s="370" cm="1">
        <f t="array" ref="S112">_xlfn.IFS(E112="Air",R112,E112="Sea",M112,E112="Air+Sea",M112+R112)</f>
        <v>6400</v>
      </c>
      <c r="T112" s="240"/>
      <c r="U112" s="36"/>
    </row>
    <row r="113" spans="1:21" ht="30" x14ac:dyDescent="0.25">
      <c r="A113" s="1127"/>
      <c r="B113" s="528"/>
      <c r="C113" s="57" t="s">
        <v>520</v>
      </c>
      <c r="D113" s="94" t="s">
        <v>462</v>
      </c>
      <c r="E113" s="94" t="s">
        <v>11</v>
      </c>
      <c r="F113" s="416"/>
      <c r="G113" s="217">
        <v>75</v>
      </c>
      <c r="H113" s="315"/>
      <c r="I113" s="325"/>
      <c r="J113" s="147">
        <v>8</v>
      </c>
      <c r="K113" s="117">
        <v>0.5</v>
      </c>
      <c r="L113" s="117">
        <f t="shared" si="10"/>
        <v>600</v>
      </c>
      <c r="M113" s="120">
        <f t="shared" si="11"/>
        <v>1200</v>
      </c>
      <c r="N113" s="326"/>
      <c r="O113" s="442"/>
      <c r="P113" s="118">
        <v>0</v>
      </c>
      <c r="Q113" s="194">
        <f t="shared" si="12"/>
        <v>0</v>
      </c>
      <c r="R113" s="125">
        <f t="shared" si="13"/>
        <v>0</v>
      </c>
      <c r="S113" s="370" cm="1">
        <f t="array" ref="S113">_xlfn.IFS(E113="Air",R113,E113="Sea",M113,E113="Air+Sea",M113+R113)</f>
        <v>1200</v>
      </c>
      <c r="T113" s="240"/>
      <c r="U113" s="36"/>
    </row>
    <row r="114" spans="1:21" x14ac:dyDescent="0.25">
      <c r="A114" s="1127"/>
      <c r="B114" s="528" t="s">
        <v>463</v>
      </c>
      <c r="C114" s="57" t="s">
        <v>456</v>
      </c>
      <c r="D114" s="94" t="s">
        <v>464</v>
      </c>
      <c r="E114" s="94" t="s">
        <v>11</v>
      </c>
      <c r="F114" s="416"/>
      <c r="G114" s="217">
        <v>5</v>
      </c>
      <c r="H114" s="315"/>
      <c r="I114" s="325"/>
      <c r="J114" s="147">
        <v>7</v>
      </c>
      <c r="K114" s="117">
        <v>0.5</v>
      </c>
      <c r="L114" s="117">
        <f t="shared" si="10"/>
        <v>35</v>
      </c>
      <c r="M114" s="120">
        <f t="shared" si="11"/>
        <v>70</v>
      </c>
      <c r="N114" s="326"/>
      <c r="O114" s="442"/>
      <c r="P114" s="118">
        <v>0</v>
      </c>
      <c r="Q114" s="194">
        <f t="shared" si="12"/>
        <v>0</v>
      </c>
      <c r="R114" s="125">
        <f t="shared" si="13"/>
        <v>0</v>
      </c>
      <c r="S114" s="370" cm="1">
        <f t="array" ref="S114">_xlfn.IFS(E114="Air",R114,E114="Sea",M114,E114="Air+Sea",M114+R114)</f>
        <v>70</v>
      </c>
      <c r="T114" s="240"/>
      <c r="U114" s="36"/>
    </row>
    <row r="115" spans="1:21" ht="18.75" customHeight="1" x14ac:dyDescent="0.25">
      <c r="A115" s="1127"/>
      <c r="B115" s="528"/>
      <c r="C115" s="57" t="s">
        <v>456</v>
      </c>
      <c r="D115" s="94" t="s">
        <v>543</v>
      </c>
      <c r="E115" s="94" t="s">
        <v>11</v>
      </c>
      <c r="F115" s="416"/>
      <c r="G115" s="217">
        <v>15</v>
      </c>
      <c r="H115" s="315"/>
      <c r="I115" s="325"/>
      <c r="J115" s="147">
        <v>7</v>
      </c>
      <c r="K115" s="117">
        <v>0.5</v>
      </c>
      <c r="L115" s="117">
        <f t="shared" si="10"/>
        <v>105</v>
      </c>
      <c r="M115" s="120">
        <f t="shared" si="11"/>
        <v>210</v>
      </c>
      <c r="N115" s="326"/>
      <c r="O115" s="442"/>
      <c r="P115" s="118">
        <v>0</v>
      </c>
      <c r="Q115" s="194">
        <f t="shared" si="12"/>
        <v>0</v>
      </c>
      <c r="R115" s="125">
        <f t="shared" si="13"/>
        <v>0</v>
      </c>
      <c r="S115" s="370" cm="1">
        <f t="array" ref="S115">_xlfn.IFS(E115="Air",R115,E115="Sea",M115,E115="Air+Sea",M115+R115)</f>
        <v>210</v>
      </c>
      <c r="T115" s="240"/>
      <c r="U115" s="36"/>
    </row>
    <row r="116" spans="1:21" ht="30" x14ac:dyDescent="0.25">
      <c r="A116" s="1127"/>
      <c r="B116" s="528"/>
      <c r="C116" s="58" t="s">
        <v>456</v>
      </c>
      <c r="D116" s="401" t="s">
        <v>544</v>
      </c>
      <c r="E116" s="401"/>
      <c r="F116" s="424"/>
      <c r="G116" s="219"/>
      <c r="H116" s="320"/>
      <c r="I116" s="326"/>
      <c r="J116" s="149">
        <v>7</v>
      </c>
      <c r="K116" s="118">
        <v>0.5</v>
      </c>
      <c r="L116" s="118">
        <f t="shared" si="10"/>
        <v>0</v>
      </c>
      <c r="M116" s="125">
        <f t="shared" si="11"/>
        <v>0</v>
      </c>
      <c r="N116" s="326"/>
      <c r="O116" s="442"/>
      <c r="P116" s="118">
        <v>0</v>
      </c>
      <c r="Q116" s="194">
        <f t="shared" si="12"/>
        <v>0</v>
      </c>
      <c r="R116" s="125">
        <f t="shared" si="13"/>
        <v>0</v>
      </c>
      <c r="S116" s="372" t="e" cm="1">
        <f t="array" ref="S116">_xlfn.IFS(E116="Air",R116,E116="Sea",M116,E116="Air+Sea",M116+R116)</f>
        <v>#N/A</v>
      </c>
      <c r="T116" s="240"/>
      <c r="U116" s="36"/>
    </row>
    <row r="117" spans="1:21" x14ac:dyDescent="0.25">
      <c r="A117" s="1127"/>
      <c r="B117" s="528"/>
      <c r="C117" s="57" t="s">
        <v>456</v>
      </c>
      <c r="D117" s="102" t="s">
        <v>545</v>
      </c>
      <c r="E117" s="94" t="s">
        <v>542</v>
      </c>
      <c r="F117" s="416"/>
      <c r="G117" s="217">
        <v>10</v>
      </c>
      <c r="H117" s="315"/>
      <c r="I117" s="325"/>
      <c r="J117" s="147">
        <v>8</v>
      </c>
      <c r="K117" s="117">
        <v>0.5</v>
      </c>
      <c r="L117" s="117">
        <f t="shared" si="10"/>
        <v>80</v>
      </c>
      <c r="M117" s="120">
        <f t="shared" si="11"/>
        <v>160</v>
      </c>
      <c r="N117" s="325"/>
      <c r="O117" s="799"/>
      <c r="P117" s="815">
        <v>0</v>
      </c>
      <c r="Q117" s="615">
        <f t="shared" si="12"/>
        <v>0</v>
      </c>
      <c r="R117" s="241">
        <f t="shared" si="13"/>
        <v>0</v>
      </c>
      <c r="S117" s="370" cm="1">
        <f t="array" ref="S117">_xlfn.IFS(E117="Air",R117,E117="Sea",M117,E117="Air+Sea",M117+R117)</f>
        <v>160</v>
      </c>
      <c r="T117" s="240"/>
      <c r="U117" s="36"/>
    </row>
    <row r="118" spans="1:21" x14ac:dyDescent="0.25">
      <c r="A118" s="1127"/>
      <c r="B118" s="528"/>
      <c r="C118" s="57" t="s">
        <v>456</v>
      </c>
      <c r="D118" s="102" t="s">
        <v>546</v>
      </c>
      <c r="E118" s="94" t="s">
        <v>542</v>
      </c>
      <c r="F118" s="416"/>
      <c r="G118" s="217">
        <v>10</v>
      </c>
      <c r="H118" s="315"/>
      <c r="I118" s="325"/>
      <c r="J118" s="147">
        <v>8</v>
      </c>
      <c r="K118" s="117">
        <v>0.5</v>
      </c>
      <c r="L118" s="117">
        <f t="shared" si="10"/>
        <v>80</v>
      </c>
      <c r="M118" s="120">
        <f t="shared" si="11"/>
        <v>160</v>
      </c>
      <c r="N118" s="325"/>
      <c r="O118" s="799"/>
      <c r="P118" s="815">
        <v>0</v>
      </c>
      <c r="Q118" s="615">
        <f t="shared" si="12"/>
        <v>0</v>
      </c>
      <c r="R118" s="241">
        <f t="shared" si="13"/>
        <v>0</v>
      </c>
      <c r="S118" s="370" cm="1">
        <f t="array" ref="S118">_xlfn.IFS(E118="Air",R118,E118="Sea",M118,E118="Air+Sea",M118+R118)</f>
        <v>160</v>
      </c>
      <c r="T118" s="240"/>
      <c r="U118" s="36"/>
    </row>
    <row r="119" spans="1:21" ht="30" x14ac:dyDescent="0.25">
      <c r="A119" s="1127"/>
      <c r="B119" s="530"/>
      <c r="C119" s="58" t="s">
        <v>456</v>
      </c>
      <c r="D119" s="401" t="s">
        <v>466</v>
      </c>
      <c r="E119" s="401"/>
      <c r="F119" s="424"/>
      <c r="G119" s="219"/>
      <c r="H119" s="320"/>
      <c r="I119" s="326"/>
      <c r="J119" s="149"/>
      <c r="K119" s="118">
        <v>0.5</v>
      </c>
      <c r="L119" s="118">
        <f t="shared" si="10"/>
        <v>0</v>
      </c>
      <c r="M119" s="125">
        <f t="shared" si="11"/>
        <v>0</v>
      </c>
      <c r="N119" s="326"/>
      <c r="O119" s="442"/>
      <c r="P119" s="118">
        <v>0</v>
      </c>
      <c r="Q119" s="194">
        <f t="shared" si="12"/>
        <v>0</v>
      </c>
      <c r="R119" s="125">
        <f t="shared" si="13"/>
        <v>0</v>
      </c>
      <c r="S119" s="372" t="e" cm="1">
        <f t="array" ref="S119">_xlfn.IFS(E119="Air",R119,E119="Sea",M119,E119="Air+Sea",M119+R119)</f>
        <v>#N/A</v>
      </c>
      <c r="T119" s="240"/>
      <c r="U119" s="36"/>
    </row>
    <row r="120" spans="1:21" ht="30" x14ac:dyDescent="0.25">
      <c r="A120" s="1127"/>
      <c r="B120" s="528"/>
      <c r="C120" s="57" t="s">
        <v>456</v>
      </c>
      <c r="D120" s="94" t="s">
        <v>467</v>
      </c>
      <c r="E120" s="94" t="s">
        <v>11</v>
      </c>
      <c r="F120" s="416"/>
      <c r="G120" s="217">
        <v>5</v>
      </c>
      <c r="H120" s="315"/>
      <c r="I120" s="325"/>
      <c r="J120" s="147">
        <v>7</v>
      </c>
      <c r="K120" s="117">
        <v>0.5</v>
      </c>
      <c r="L120" s="117">
        <f t="shared" si="10"/>
        <v>35</v>
      </c>
      <c r="M120" s="120">
        <f t="shared" si="11"/>
        <v>70</v>
      </c>
      <c r="N120" s="326"/>
      <c r="O120" s="442"/>
      <c r="P120" s="118">
        <v>0</v>
      </c>
      <c r="Q120" s="194">
        <f t="shared" si="12"/>
        <v>0</v>
      </c>
      <c r="R120" s="125">
        <f t="shared" si="13"/>
        <v>0</v>
      </c>
      <c r="S120" s="370" cm="1">
        <f t="array" ref="S120">_xlfn.IFS(E120="Air",R120,E120="Sea",M120,E120="Air+Sea",M120+R120)</f>
        <v>70</v>
      </c>
      <c r="T120" s="240"/>
      <c r="U120" s="36"/>
    </row>
    <row r="121" spans="1:21" x14ac:dyDescent="0.25">
      <c r="A121" s="1127"/>
      <c r="B121" s="528" t="s">
        <v>468</v>
      </c>
      <c r="C121" s="58" t="s">
        <v>456</v>
      </c>
      <c r="D121" s="401" t="s">
        <v>469</v>
      </c>
      <c r="E121" s="401"/>
      <c r="F121" s="424"/>
      <c r="G121" s="219"/>
      <c r="H121" s="320"/>
      <c r="I121" s="326"/>
      <c r="J121" s="149"/>
      <c r="K121" s="118">
        <v>0.5</v>
      </c>
      <c r="L121" s="118">
        <f t="shared" si="10"/>
        <v>0</v>
      </c>
      <c r="M121" s="125">
        <f t="shared" si="11"/>
        <v>0</v>
      </c>
      <c r="N121" s="326"/>
      <c r="O121" s="442"/>
      <c r="P121" s="118">
        <v>0</v>
      </c>
      <c r="Q121" s="194">
        <f t="shared" si="12"/>
        <v>0</v>
      </c>
      <c r="R121" s="125">
        <f t="shared" si="13"/>
        <v>0</v>
      </c>
      <c r="S121" s="372" t="e" cm="1">
        <f t="array" ref="S121">_xlfn.IFS(E121="Air",R121,E121="Sea",M121,E121="Air+Sea",M121+R121)</f>
        <v>#N/A</v>
      </c>
      <c r="T121" s="240"/>
      <c r="U121" s="36"/>
    </row>
    <row r="122" spans="1:21" ht="30" x14ac:dyDescent="0.25">
      <c r="A122" s="1127"/>
      <c r="B122" s="528"/>
      <c r="C122" s="58" t="s">
        <v>456</v>
      </c>
      <c r="D122" s="401" t="s">
        <v>547</v>
      </c>
      <c r="E122" s="401"/>
      <c r="F122" s="424"/>
      <c r="G122" s="219"/>
      <c r="H122" s="320"/>
      <c r="I122" s="326"/>
      <c r="J122" s="149"/>
      <c r="K122" s="118">
        <v>0.5</v>
      </c>
      <c r="L122" s="118">
        <f t="shared" si="10"/>
        <v>0</v>
      </c>
      <c r="M122" s="125">
        <f t="shared" si="11"/>
        <v>0</v>
      </c>
      <c r="N122" s="326"/>
      <c r="O122" s="442"/>
      <c r="P122" s="118">
        <v>0</v>
      </c>
      <c r="Q122" s="194">
        <f t="shared" si="12"/>
        <v>0</v>
      </c>
      <c r="R122" s="125">
        <f t="shared" si="13"/>
        <v>0</v>
      </c>
      <c r="S122" s="372" t="e" cm="1">
        <f t="array" ref="S122">_xlfn.IFS(E122="Air",R122,E122="Sea",M122,E122="Air+Sea",M122+R122)</f>
        <v>#N/A</v>
      </c>
      <c r="T122" s="240"/>
      <c r="U122" s="36"/>
    </row>
    <row r="123" spans="1:21" ht="30" x14ac:dyDescent="0.25">
      <c r="A123" s="1127"/>
      <c r="B123" s="528"/>
      <c r="C123" s="58" t="s">
        <v>456</v>
      </c>
      <c r="D123" s="401" t="s">
        <v>548</v>
      </c>
      <c r="E123" s="401"/>
      <c r="F123" s="424"/>
      <c r="G123" s="219"/>
      <c r="H123" s="320"/>
      <c r="I123" s="326"/>
      <c r="J123" s="149"/>
      <c r="K123" s="118">
        <v>0.5</v>
      </c>
      <c r="L123" s="118">
        <f t="shared" si="10"/>
        <v>0</v>
      </c>
      <c r="M123" s="125">
        <f t="shared" si="11"/>
        <v>0</v>
      </c>
      <c r="N123" s="326"/>
      <c r="O123" s="442"/>
      <c r="P123" s="118">
        <v>0</v>
      </c>
      <c r="Q123" s="194">
        <f t="shared" si="12"/>
        <v>0</v>
      </c>
      <c r="R123" s="125">
        <f t="shared" si="13"/>
        <v>0</v>
      </c>
      <c r="S123" s="372" t="e" cm="1">
        <f t="array" ref="S123">_xlfn.IFS(E123="Air",R123,E123="Sea",M123,E123="Air+Sea",M123+R123)</f>
        <v>#N/A</v>
      </c>
      <c r="T123" s="240"/>
      <c r="U123" s="36"/>
    </row>
    <row r="124" spans="1:21" ht="45" x14ac:dyDescent="0.25">
      <c r="A124" s="1127"/>
      <c r="B124" s="528"/>
      <c r="C124" s="58" t="s">
        <v>456</v>
      </c>
      <c r="D124" s="401" t="s">
        <v>549</v>
      </c>
      <c r="E124" s="401"/>
      <c r="F124" s="424"/>
      <c r="G124" s="219"/>
      <c r="H124" s="320"/>
      <c r="I124" s="326"/>
      <c r="J124" s="149"/>
      <c r="K124" s="118">
        <v>0.5</v>
      </c>
      <c r="L124" s="118">
        <f t="shared" si="10"/>
        <v>0</v>
      </c>
      <c r="M124" s="125">
        <f t="shared" si="11"/>
        <v>0</v>
      </c>
      <c r="N124" s="326"/>
      <c r="O124" s="442"/>
      <c r="P124" s="118">
        <v>0</v>
      </c>
      <c r="Q124" s="194">
        <f t="shared" si="12"/>
        <v>0</v>
      </c>
      <c r="R124" s="125">
        <f t="shared" si="13"/>
        <v>0</v>
      </c>
      <c r="S124" s="372" t="e" cm="1">
        <f t="array" ref="S124">_xlfn.IFS(E124="Air",R124,E124="Sea",M124,E124="Air+Sea",M124+R124)</f>
        <v>#N/A</v>
      </c>
      <c r="T124" s="240"/>
      <c r="U124" s="36"/>
    </row>
    <row r="125" spans="1:21" x14ac:dyDescent="0.25">
      <c r="A125" s="1127"/>
      <c r="B125" s="528"/>
      <c r="C125" s="57" t="s">
        <v>550</v>
      </c>
      <c r="D125" s="102" t="s">
        <v>551</v>
      </c>
      <c r="E125" s="94" t="s">
        <v>542</v>
      </c>
      <c r="F125" s="416"/>
      <c r="G125" s="217">
        <v>40</v>
      </c>
      <c r="H125" s="315"/>
      <c r="I125" s="325"/>
      <c r="J125" s="147">
        <v>8</v>
      </c>
      <c r="K125" s="117">
        <v>0.5</v>
      </c>
      <c r="L125" s="117">
        <f t="shared" si="10"/>
        <v>320</v>
      </c>
      <c r="M125" s="120">
        <f t="shared" si="11"/>
        <v>640</v>
      </c>
      <c r="N125" s="325"/>
      <c r="O125" s="799"/>
      <c r="P125" s="815">
        <v>0</v>
      </c>
      <c r="Q125" s="615">
        <f t="shared" si="12"/>
        <v>0</v>
      </c>
      <c r="R125" s="241">
        <f t="shared" si="13"/>
        <v>0</v>
      </c>
      <c r="S125" s="370" cm="1">
        <f t="array" ref="S125">_xlfn.IFS(E125="Air",R125,E125="Sea",M125,E125="Air+Sea",M125+R125)</f>
        <v>640</v>
      </c>
      <c r="T125" s="240"/>
      <c r="U125" s="36"/>
    </row>
    <row r="126" spans="1:21" ht="25.5" customHeight="1" x14ac:dyDescent="0.25">
      <c r="A126" s="1127"/>
      <c r="B126" s="528" t="s">
        <v>472</v>
      </c>
      <c r="C126" s="57" t="s">
        <v>183</v>
      </c>
      <c r="D126" s="94" t="s">
        <v>243</v>
      </c>
      <c r="E126" s="94" t="s">
        <v>11</v>
      </c>
      <c r="F126" s="416"/>
      <c r="G126" s="217">
        <v>5</v>
      </c>
      <c r="H126" s="315"/>
      <c r="I126" s="325"/>
      <c r="J126" s="147">
        <v>7</v>
      </c>
      <c r="K126" s="117">
        <v>0.5</v>
      </c>
      <c r="L126" s="117">
        <f t="shared" si="10"/>
        <v>35</v>
      </c>
      <c r="M126" s="120">
        <f t="shared" si="11"/>
        <v>70</v>
      </c>
      <c r="N126" s="326"/>
      <c r="O126" s="442"/>
      <c r="P126" s="118">
        <v>0</v>
      </c>
      <c r="Q126" s="194">
        <f t="shared" si="12"/>
        <v>0</v>
      </c>
      <c r="R126" s="125">
        <f t="shared" si="13"/>
        <v>0</v>
      </c>
      <c r="S126" s="370" cm="1">
        <f t="array" ref="S126">_xlfn.IFS(E126="Air",R126,E126="Sea",M126,E126="Air+Sea",M126+R126)</f>
        <v>70</v>
      </c>
      <c r="T126" s="240"/>
      <c r="U126" s="36"/>
    </row>
    <row r="127" spans="1:21" x14ac:dyDescent="0.25">
      <c r="A127" s="1127"/>
      <c r="B127" s="528"/>
      <c r="C127" s="57" t="s">
        <v>183</v>
      </c>
      <c r="D127" s="94" t="s">
        <v>473</v>
      </c>
      <c r="E127" s="94" t="s">
        <v>11</v>
      </c>
      <c r="F127" s="416"/>
      <c r="G127" s="217">
        <v>25</v>
      </c>
      <c r="H127" s="315"/>
      <c r="I127" s="325"/>
      <c r="J127" s="147">
        <v>7</v>
      </c>
      <c r="K127" s="117">
        <v>0.5</v>
      </c>
      <c r="L127" s="117">
        <f t="shared" si="10"/>
        <v>175</v>
      </c>
      <c r="M127" s="120">
        <f t="shared" si="11"/>
        <v>350</v>
      </c>
      <c r="N127" s="326"/>
      <c r="O127" s="442"/>
      <c r="P127" s="118">
        <v>0</v>
      </c>
      <c r="Q127" s="194">
        <f t="shared" si="12"/>
        <v>0</v>
      </c>
      <c r="R127" s="125">
        <f t="shared" si="13"/>
        <v>0</v>
      </c>
      <c r="S127" s="370" cm="1">
        <f t="array" ref="S127">_xlfn.IFS(E127="Air",R127,E127="Sea",M127,E127="Air+Sea",M127+R127)</f>
        <v>350</v>
      </c>
      <c r="T127" s="240"/>
      <c r="U127" s="36"/>
    </row>
    <row r="128" spans="1:21" ht="30" x14ac:dyDescent="0.25">
      <c r="A128" s="1127"/>
      <c r="B128" s="528"/>
      <c r="C128" s="57" t="s">
        <v>183</v>
      </c>
      <c r="D128" s="94" t="s">
        <v>474</v>
      </c>
      <c r="E128" s="94" t="s">
        <v>11</v>
      </c>
      <c r="F128" s="416"/>
      <c r="G128" s="217">
        <v>20</v>
      </c>
      <c r="H128" s="315"/>
      <c r="I128" s="325"/>
      <c r="J128" s="147">
        <v>7</v>
      </c>
      <c r="K128" s="117">
        <v>0.5</v>
      </c>
      <c r="L128" s="117">
        <f t="shared" si="10"/>
        <v>140</v>
      </c>
      <c r="M128" s="120">
        <f t="shared" si="11"/>
        <v>280</v>
      </c>
      <c r="N128" s="326"/>
      <c r="O128" s="442"/>
      <c r="P128" s="118">
        <v>0</v>
      </c>
      <c r="Q128" s="194">
        <f t="shared" si="12"/>
        <v>0</v>
      </c>
      <c r="R128" s="125">
        <f t="shared" si="13"/>
        <v>0</v>
      </c>
      <c r="S128" s="370" cm="1">
        <f t="array" ref="S128">_xlfn.IFS(E128="Air",R128,E128="Sea",M128,E128="Air+Sea",M128+R128)</f>
        <v>280</v>
      </c>
      <c r="T128" s="240"/>
      <c r="U128" s="36"/>
    </row>
    <row r="129" spans="1:21" ht="45" x14ac:dyDescent="0.25">
      <c r="A129" s="1127"/>
      <c r="B129" s="528" t="s">
        <v>552</v>
      </c>
      <c r="C129" s="58" t="s">
        <v>183</v>
      </c>
      <c r="D129" s="401" t="s">
        <v>553</v>
      </c>
      <c r="E129" s="401"/>
      <c r="F129" s="424"/>
      <c r="G129" s="219"/>
      <c r="H129" s="320"/>
      <c r="I129" s="326"/>
      <c r="J129" s="149"/>
      <c r="K129" s="118">
        <v>0.5</v>
      </c>
      <c r="L129" s="118">
        <f t="shared" si="10"/>
        <v>0</v>
      </c>
      <c r="M129" s="125">
        <f t="shared" si="11"/>
        <v>0</v>
      </c>
      <c r="N129" s="326"/>
      <c r="O129" s="442"/>
      <c r="P129" s="118">
        <v>0</v>
      </c>
      <c r="Q129" s="194">
        <f t="shared" si="12"/>
        <v>0</v>
      </c>
      <c r="R129" s="125">
        <f t="shared" si="13"/>
        <v>0</v>
      </c>
      <c r="S129" s="372" t="e" cm="1">
        <f t="array" ref="S129">_xlfn.IFS(E129="Air",R129,E129="Sea",M129,E129="Air+Sea",M129+R129)</f>
        <v>#N/A</v>
      </c>
      <c r="T129" s="240"/>
      <c r="U129" s="36"/>
    </row>
    <row r="130" spans="1:21" x14ac:dyDescent="0.25">
      <c r="A130" s="1127"/>
      <c r="B130" s="528"/>
      <c r="C130" s="58" t="s">
        <v>183</v>
      </c>
      <c r="D130" s="401" t="s">
        <v>554</v>
      </c>
      <c r="E130" s="401"/>
      <c r="F130" s="424"/>
      <c r="G130" s="219"/>
      <c r="H130" s="320"/>
      <c r="I130" s="326"/>
      <c r="J130" s="149"/>
      <c r="K130" s="118">
        <v>0.5</v>
      </c>
      <c r="L130" s="118">
        <f t="shared" si="10"/>
        <v>0</v>
      </c>
      <c r="M130" s="125">
        <f t="shared" si="11"/>
        <v>0</v>
      </c>
      <c r="N130" s="326"/>
      <c r="O130" s="442"/>
      <c r="P130" s="118">
        <v>0</v>
      </c>
      <c r="Q130" s="194">
        <f t="shared" si="12"/>
        <v>0</v>
      </c>
      <c r="R130" s="125">
        <f t="shared" si="13"/>
        <v>0</v>
      </c>
      <c r="S130" s="372" t="e" cm="1">
        <f t="array" ref="S130">_xlfn.IFS(E130="Air",R130,E130="Sea",M130,E130="Air+Sea",M130+R130)</f>
        <v>#N/A</v>
      </c>
      <c r="T130" s="240"/>
      <c r="U130" s="36"/>
    </row>
    <row r="131" spans="1:21" x14ac:dyDescent="0.25">
      <c r="A131" s="1127"/>
      <c r="B131" s="528"/>
      <c r="C131" s="57" t="s">
        <v>183</v>
      </c>
      <c r="D131" s="102" t="s">
        <v>623</v>
      </c>
      <c r="E131" s="94" t="s">
        <v>542</v>
      </c>
      <c r="F131" s="57"/>
      <c r="G131" s="217">
        <v>30</v>
      </c>
      <c r="H131" s="315"/>
      <c r="I131" s="325"/>
      <c r="J131" s="147">
        <v>7</v>
      </c>
      <c r="K131" s="117">
        <v>0.5</v>
      </c>
      <c r="L131" s="117">
        <f t="shared" si="10"/>
        <v>210</v>
      </c>
      <c r="M131" s="120">
        <f t="shared" si="11"/>
        <v>420</v>
      </c>
      <c r="N131" s="325"/>
      <c r="O131" s="799"/>
      <c r="P131" s="815">
        <v>0</v>
      </c>
      <c r="Q131" s="615">
        <f t="shared" si="12"/>
        <v>0</v>
      </c>
      <c r="R131" s="241">
        <f t="shared" si="13"/>
        <v>0</v>
      </c>
      <c r="S131" s="370" cm="1">
        <f t="array" ref="S131">_xlfn.IFS(E131="Air",R131,E131="Sea",M131,E131="Air+Sea",M131+R131)</f>
        <v>420</v>
      </c>
      <c r="T131" s="240"/>
      <c r="U131" s="36"/>
    </row>
    <row r="132" spans="1:21" ht="30" x14ac:dyDescent="0.25">
      <c r="A132" s="1127"/>
      <c r="B132" s="528"/>
      <c r="C132" s="57" t="s">
        <v>183</v>
      </c>
      <c r="D132" s="94" t="s">
        <v>477</v>
      </c>
      <c r="E132" s="94" t="s">
        <v>11</v>
      </c>
      <c r="F132" s="416">
        <v>60</v>
      </c>
      <c r="G132" s="217">
        <v>60</v>
      </c>
      <c r="H132" s="315"/>
      <c r="I132" s="325"/>
      <c r="J132" s="147">
        <v>7</v>
      </c>
      <c r="K132" s="117">
        <v>0.5</v>
      </c>
      <c r="L132" s="117">
        <f t="shared" si="10"/>
        <v>420</v>
      </c>
      <c r="M132" s="120">
        <f t="shared" si="11"/>
        <v>840</v>
      </c>
      <c r="N132" s="326"/>
      <c r="O132" s="442"/>
      <c r="P132" s="118">
        <v>0</v>
      </c>
      <c r="Q132" s="194">
        <f t="shared" si="12"/>
        <v>0</v>
      </c>
      <c r="R132" s="125">
        <f t="shared" si="13"/>
        <v>0</v>
      </c>
      <c r="S132" s="370" cm="1">
        <f t="array" ref="S132">_xlfn.IFS(E132="Air",R132,E132="Sea",M132,E132="Air+Sea",M132+R132)</f>
        <v>840</v>
      </c>
      <c r="T132" s="240"/>
      <c r="U132" s="36"/>
    </row>
    <row r="133" spans="1:21" ht="30" x14ac:dyDescent="0.25">
      <c r="A133" s="1127"/>
      <c r="B133" s="530" t="s">
        <v>478</v>
      </c>
      <c r="C133" s="58" t="s">
        <v>479</v>
      </c>
      <c r="D133" s="401" t="s">
        <v>480</v>
      </c>
      <c r="E133" s="401"/>
      <c r="F133" s="424"/>
      <c r="G133" s="219"/>
      <c r="H133" s="320"/>
      <c r="I133" s="326"/>
      <c r="J133" s="149"/>
      <c r="K133" s="118">
        <v>0.5</v>
      </c>
      <c r="L133" s="118">
        <f t="shared" si="10"/>
        <v>0</v>
      </c>
      <c r="M133" s="125">
        <f t="shared" si="11"/>
        <v>0</v>
      </c>
      <c r="N133" s="326"/>
      <c r="O133" s="442"/>
      <c r="P133" s="118">
        <v>0</v>
      </c>
      <c r="Q133" s="194">
        <f t="shared" si="12"/>
        <v>0</v>
      </c>
      <c r="R133" s="125">
        <f t="shared" si="13"/>
        <v>0</v>
      </c>
      <c r="S133" s="372" t="e" cm="1">
        <f t="array" ref="S133">_xlfn.IFS(E133="Air",R133,E133="Sea",M133,E133="Air+Sea",M133+R133)</f>
        <v>#N/A</v>
      </c>
      <c r="T133" s="240"/>
      <c r="U133" s="36"/>
    </row>
    <row r="134" spans="1:21" ht="30" x14ac:dyDescent="0.25">
      <c r="A134" s="1127"/>
      <c r="B134" s="530"/>
      <c r="C134" s="58" t="s">
        <v>479</v>
      </c>
      <c r="D134" s="401" t="s">
        <v>481</v>
      </c>
      <c r="E134" s="401"/>
      <c r="F134" s="424"/>
      <c r="G134" s="219"/>
      <c r="H134" s="320"/>
      <c r="I134" s="326"/>
      <c r="J134" s="149"/>
      <c r="K134" s="118">
        <v>0.5</v>
      </c>
      <c r="L134" s="118">
        <f t="shared" si="10"/>
        <v>0</v>
      </c>
      <c r="M134" s="125">
        <f t="shared" si="11"/>
        <v>0</v>
      </c>
      <c r="N134" s="326"/>
      <c r="O134" s="442"/>
      <c r="P134" s="118">
        <v>0</v>
      </c>
      <c r="Q134" s="194">
        <f t="shared" si="12"/>
        <v>0</v>
      </c>
      <c r="R134" s="125">
        <f t="shared" si="13"/>
        <v>0</v>
      </c>
      <c r="S134" s="372" t="e" cm="1">
        <f t="array" ref="S134">_xlfn.IFS(E134="Air",R134,E134="Sea",M134,E134="Air+Sea",M134+R134)</f>
        <v>#N/A</v>
      </c>
      <c r="T134" s="240"/>
      <c r="U134" s="36"/>
    </row>
    <row r="135" spans="1:21" x14ac:dyDescent="0.25">
      <c r="A135" s="1127"/>
      <c r="B135" s="530"/>
      <c r="C135" s="58" t="s">
        <v>479</v>
      </c>
      <c r="D135" s="401" t="s">
        <v>482</v>
      </c>
      <c r="E135" s="401"/>
      <c r="F135" s="424"/>
      <c r="G135" s="219"/>
      <c r="H135" s="320"/>
      <c r="I135" s="326"/>
      <c r="J135" s="149"/>
      <c r="K135" s="118">
        <v>0.5</v>
      </c>
      <c r="L135" s="118">
        <f t="shared" si="10"/>
        <v>0</v>
      </c>
      <c r="M135" s="125">
        <f t="shared" si="11"/>
        <v>0</v>
      </c>
      <c r="N135" s="326"/>
      <c r="O135" s="442"/>
      <c r="P135" s="118">
        <v>0</v>
      </c>
      <c r="Q135" s="194">
        <f t="shared" si="12"/>
        <v>0</v>
      </c>
      <c r="R135" s="125">
        <f t="shared" si="13"/>
        <v>0</v>
      </c>
      <c r="S135" s="372" t="e" cm="1">
        <f t="array" ref="S135">_xlfn.IFS(E135="Air",R135,E135="Sea",M135,E135="Air+Sea",M135+R135)</f>
        <v>#N/A</v>
      </c>
      <c r="T135" s="240"/>
      <c r="U135" s="36"/>
    </row>
    <row r="136" spans="1:21" x14ac:dyDescent="0.25">
      <c r="A136" s="1127"/>
      <c r="B136" s="530"/>
      <c r="C136" s="58" t="s">
        <v>479</v>
      </c>
      <c r="D136" s="401" t="s">
        <v>483</v>
      </c>
      <c r="E136" s="401"/>
      <c r="F136" s="424"/>
      <c r="G136" s="219"/>
      <c r="H136" s="320"/>
      <c r="I136" s="326"/>
      <c r="J136" s="149"/>
      <c r="K136" s="118">
        <v>0.5</v>
      </c>
      <c r="L136" s="118">
        <f t="shared" si="10"/>
        <v>0</v>
      </c>
      <c r="M136" s="125">
        <f t="shared" si="11"/>
        <v>0</v>
      </c>
      <c r="N136" s="326"/>
      <c r="O136" s="442"/>
      <c r="P136" s="118">
        <v>0</v>
      </c>
      <c r="Q136" s="194">
        <f t="shared" si="12"/>
        <v>0</v>
      </c>
      <c r="R136" s="125">
        <f t="shared" si="13"/>
        <v>0</v>
      </c>
      <c r="S136" s="372" t="e" cm="1">
        <f t="array" ref="S136">_xlfn.IFS(E136="Air",R136,E136="Sea",M136,E136="Air+Sea",M136+R136)</f>
        <v>#N/A</v>
      </c>
      <c r="T136" s="240"/>
      <c r="U136" s="36"/>
    </row>
    <row r="137" spans="1:21" x14ac:dyDescent="0.25">
      <c r="A137" s="1127"/>
      <c r="B137" s="530"/>
      <c r="C137" s="58" t="s">
        <v>479</v>
      </c>
      <c r="D137" s="401" t="s">
        <v>484</v>
      </c>
      <c r="E137" s="401"/>
      <c r="F137" s="424"/>
      <c r="G137" s="219"/>
      <c r="H137" s="320"/>
      <c r="I137" s="326"/>
      <c r="J137" s="149"/>
      <c r="K137" s="118">
        <v>0.5</v>
      </c>
      <c r="L137" s="118">
        <f t="shared" si="10"/>
        <v>0</v>
      </c>
      <c r="M137" s="125">
        <f t="shared" si="11"/>
        <v>0</v>
      </c>
      <c r="N137" s="326"/>
      <c r="O137" s="442"/>
      <c r="P137" s="118">
        <v>0</v>
      </c>
      <c r="Q137" s="194">
        <f t="shared" si="12"/>
        <v>0</v>
      </c>
      <c r="R137" s="125">
        <f t="shared" si="13"/>
        <v>0</v>
      </c>
      <c r="S137" s="372" t="e" cm="1">
        <f t="array" ref="S137">_xlfn.IFS(E137="Air",R137,E137="Sea",M137,E137="Air+Sea",M137+R137)</f>
        <v>#N/A</v>
      </c>
      <c r="T137" s="240"/>
      <c r="U137" s="36"/>
    </row>
    <row r="138" spans="1:21" ht="30.75" thickBot="1" x14ac:dyDescent="0.3">
      <c r="A138" s="1128"/>
      <c r="B138" s="592"/>
      <c r="C138" s="196" t="s">
        <v>479</v>
      </c>
      <c r="D138" s="593" t="s">
        <v>485</v>
      </c>
      <c r="E138" s="593"/>
      <c r="F138" s="425"/>
      <c r="G138" s="221"/>
      <c r="H138" s="332"/>
      <c r="I138" s="426"/>
      <c r="J138" s="199"/>
      <c r="K138" s="200">
        <v>0.5</v>
      </c>
      <c r="L138" s="200">
        <f t="shared" si="10"/>
        <v>0</v>
      </c>
      <c r="M138" s="201">
        <f t="shared" si="11"/>
        <v>0</v>
      </c>
      <c r="N138" s="426"/>
      <c r="O138" s="496"/>
      <c r="P138" s="200">
        <v>0</v>
      </c>
      <c r="Q138" s="339">
        <f t="shared" si="12"/>
        <v>0</v>
      </c>
      <c r="R138" s="201">
        <f t="shared" si="13"/>
        <v>0</v>
      </c>
      <c r="S138" s="432" t="e" cm="1">
        <f t="array" ref="S138">_xlfn.IFS(E138="Air",R138,E138="Sea",M138,E138="Air+Sea",M138+R138)</f>
        <v>#N/A</v>
      </c>
      <c r="T138" s="240"/>
      <c r="U138" s="36"/>
    </row>
    <row r="139" spans="1:21" ht="18.75" customHeight="1" x14ac:dyDescent="0.25">
      <c r="A139" s="483"/>
      <c r="B139" s="484"/>
      <c r="C139" s="484"/>
      <c r="D139" s="484"/>
      <c r="E139" s="484"/>
      <c r="F139" s="484"/>
      <c r="H139" s="484"/>
      <c r="I139" s="485"/>
      <c r="K139" s="867"/>
      <c r="L139" s="867"/>
      <c r="M139" s="168"/>
      <c r="N139" s="486"/>
      <c r="O139" s="232"/>
      <c r="P139" s="881"/>
      <c r="Q139" s="169"/>
      <c r="R139" s="169"/>
      <c r="S139" s="170"/>
      <c r="T139" s="240"/>
      <c r="U139" s="484"/>
    </row>
    <row r="140" spans="1:21" ht="18.75" customHeight="1" thickBot="1" x14ac:dyDescent="0.3">
      <c r="A140" s="487"/>
      <c r="B140" s="484"/>
      <c r="C140" s="484"/>
      <c r="D140" s="484"/>
      <c r="E140" s="484"/>
      <c r="F140" s="484"/>
      <c r="H140" s="484"/>
      <c r="I140" s="485"/>
      <c r="K140" s="867"/>
      <c r="L140" s="867"/>
      <c r="M140" s="168"/>
      <c r="N140" s="485"/>
      <c r="O140" s="231"/>
      <c r="P140" s="867"/>
      <c r="Q140" s="168"/>
      <c r="R140" s="168"/>
      <c r="S140" s="171"/>
      <c r="T140" s="240"/>
      <c r="U140" s="484"/>
    </row>
    <row r="141" spans="1:21" ht="36.75" customHeight="1" x14ac:dyDescent="0.25">
      <c r="A141" s="310"/>
      <c r="I141" s="160"/>
      <c r="J141" s="66" t="s">
        <v>486</v>
      </c>
      <c r="K141" s="243"/>
      <c r="L141" s="243">
        <f>SUM(L95:L140)</f>
        <v>7400</v>
      </c>
      <c r="M141" s="243">
        <f>SUM(M95:M140)</f>
        <v>14800</v>
      </c>
      <c r="N141" s="160"/>
      <c r="O141" s="66" t="s">
        <v>486</v>
      </c>
      <c r="P141" s="882"/>
      <c r="Q141" s="882">
        <f>SUM(Q95:Q140)</f>
        <v>0</v>
      </c>
      <c r="R141" s="883">
        <f>SUM(R95:R140)</f>
        <v>0</v>
      </c>
      <c r="S141" s="884">
        <f t="shared" ref="S141:S146" si="14">R141+M141</f>
        <v>14800</v>
      </c>
      <c r="T141" s="246"/>
    </row>
    <row r="142" spans="1:21" ht="15.75" thickBot="1" x14ac:dyDescent="0.3">
      <c r="B142" s="311"/>
      <c r="I142" s="160"/>
      <c r="J142" s="67" t="s">
        <v>435</v>
      </c>
      <c r="K142" s="72"/>
      <c r="L142" s="72"/>
      <c r="M142" s="256">
        <f>M141*K141/40/3600</f>
        <v>0</v>
      </c>
      <c r="N142" s="160"/>
      <c r="O142" s="67" t="s">
        <v>435</v>
      </c>
      <c r="P142" s="885"/>
      <c r="Q142" s="885"/>
      <c r="R142" s="886">
        <f>R141*P141/40/3600</f>
        <v>0</v>
      </c>
      <c r="S142" s="887">
        <f t="shared" si="14"/>
        <v>0</v>
      </c>
      <c r="T142" s="255"/>
    </row>
    <row r="143" spans="1:21" x14ac:dyDescent="0.25">
      <c r="B143" s="311"/>
      <c r="I143" s="160"/>
      <c r="J143" s="69"/>
      <c r="N143" s="160"/>
      <c r="O143" s="69"/>
      <c r="R143" s="172"/>
      <c r="S143" s="172"/>
    </row>
    <row r="144" spans="1:21" ht="15.75" thickBot="1" x14ac:dyDescent="0.3">
      <c r="B144" s="311"/>
      <c r="I144" s="160"/>
      <c r="J144" s="69"/>
      <c r="N144" s="160"/>
      <c r="O144" s="69"/>
      <c r="R144" s="172"/>
      <c r="S144" s="172"/>
    </row>
    <row r="145" spans="2:20" ht="29.1" customHeight="1" x14ac:dyDescent="0.25">
      <c r="B145" s="311"/>
      <c r="I145" s="160"/>
      <c r="J145" s="66" t="s">
        <v>487</v>
      </c>
      <c r="K145" s="243"/>
      <c r="L145" s="243">
        <f>L141+L92</f>
        <v>27540</v>
      </c>
      <c r="M145" s="243">
        <f>M141+M92</f>
        <v>35430</v>
      </c>
      <c r="N145" s="160"/>
      <c r="O145" s="66" t="s">
        <v>487</v>
      </c>
      <c r="P145" s="243"/>
      <c r="Q145" s="243">
        <f>Q141+Q92</f>
        <v>140</v>
      </c>
      <c r="R145" s="244">
        <f>R141+R92</f>
        <v>0</v>
      </c>
      <c r="S145" s="884">
        <f t="shared" si="14"/>
        <v>35430</v>
      </c>
      <c r="T145" s="257"/>
    </row>
    <row r="146" spans="2:20" ht="45.95" customHeight="1" thickBot="1" x14ac:dyDescent="0.3">
      <c r="B146" s="311"/>
      <c r="I146" s="160"/>
      <c r="J146" s="67" t="s">
        <v>488</v>
      </c>
      <c r="K146" s="72"/>
      <c r="L146" s="72"/>
      <c r="M146" s="256">
        <f>M142+M93</f>
        <v>0.14326388888888889</v>
      </c>
      <c r="N146" s="160"/>
      <c r="O146" s="67" t="s">
        <v>488</v>
      </c>
      <c r="P146" s="72"/>
      <c r="Q146" s="72"/>
      <c r="R146" s="254">
        <f>R142+R93</f>
        <v>0</v>
      </c>
      <c r="S146" s="887">
        <f t="shared" si="14"/>
        <v>0.14326388888888889</v>
      </c>
      <c r="T146" s="255"/>
    </row>
    <row r="147" spans="2:20" ht="15.75" thickBot="1" x14ac:dyDescent="0.3">
      <c r="I147" s="160"/>
      <c r="J147" s="69"/>
      <c r="N147" s="160"/>
      <c r="O147" s="69"/>
      <c r="R147" s="172"/>
      <c r="S147" s="172"/>
    </row>
    <row r="148" spans="2:20" x14ac:dyDescent="0.25">
      <c r="I148" s="160"/>
      <c r="J148" s="70" t="s">
        <v>489</v>
      </c>
      <c r="K148" s="872"/>
      <c r="L148" s="873"/>
      <c r="M148" s="873"/>
      <c r="N148" s="160"/>
      <c r="O148" s="70" t="s">
        <v>489</v>
      </c>
      <c r="P148" s="872"/>
      <c r="Q148" s="873"/>
      <c r="R148" s="888"/>
      <c r="S148" s="172"/>
    </row>
    <row r="149" spans="2:20" ht="15.75" thickBot="1" x14ac:dyDescent="0.3">
      <c r="I149" s="160"/>
      <c r="J149" s="71" t="s">
        <v>490</v>
      </c>
      <c r="K149" s="874"/>
      <c r="L149" s="875"/>
      <c r="M149" s="875"/>
      <c r="N149" s="160"/>
      <c r="O149" s="71" t="s">
        <v>490</v>
      </c>
      <c r="P149" s="874"/>
      <c r="Q149" s="875"/>
      <c r="R149" s="889"/>
      <c r="S149" s="165"/>
    </row>
    <row r="150" spans="2:20" ht="15.75" thickBot="1" x14ac:dyDescent="0.3">
      <c r="B150" s="128"/>
      <c r="C150" s="128"/>
      <c r="D150" s="128"/>
      <c r="I150" s="162"/>
      <c r="J150" s="145"/>
      <c r="K150" s="72"/>
      <c r="L150" s="72"/>
      <c r="M150" s="72"/>
      <c r="N150" s="162"/>
      <c r="O150" s="145"/>
      <c r="P150" s="72"/>
      <c r="Q150" s="72"/>
      <c r="R150" s="165"/>
      <c r="S150" s="890"/>
    </row>
  </sheetData>
  <sheetProtection algorithmName="SHA-512" hashValue="JqftRJg3lXPaW8NwRyZorqUJRQ9omNJvsbh5O7d8OYbpEgf0g72zbdyFh7j4mV/sshC7m29UpAjIZVrbw5+Rfw==" saltValue="9vfD2fucvBZIjOWvHGQkeg==" spinCount="100000" sheet="1" objects="1" scenarios="1" insertRows="0" sort="0" autoFilter="0"/>
  <autoFilter ref="A12:U90" xr:uid="{F680CD8F-5E10-469B-B5B4-E1C5C2D7558D}"/>
  <mergeCells count="23">
    <mergeCell ref="A95:A138"/>
    <mergeCell ref="A46:A70"/>
    <mergeCell ref="A75:A90"/>
    <mergeCell ref="B55:B56"/>
    <mergeCell ref="B23:B26"/>
    <mergeCell ref="B40:B41"/>
    <mergeCell ref="A29:A45"/>
    <mergeCell ref="B62:B63"/>
    <mergeCell ref="B66:B68"/>
    <mergeCell ref="A71:A74"/>
    <mergeCell ref="B72:B73"/>
    <mergeCell ref="B44:B45"/>
    <mergeCell ref="B33:B34"/>
    <mergeCell ref="B37:B38"/>
    <mergeCell ref="A10:S10"/>
    <mergeCell ref="I11:M11"/>
    <mergeCell ref="N11:R11"/>
    <mergeCell ref="B14:B18"/>
    <mergeCell ref="B20:B21"/>
    <mergeCell ref="A13:A28"/>
    <mergeCell ref="C23:C26"/>
    <mergeCell ref="D23:D26"/>
    <mergeCell ref="B27:B28"/>
  </mergeCells>
  <conditionalFormatting sqref="I13:I34 I37:I41 I44:I57 I61:I86">
    <cfRule type="notContainsBlanks" dxfId="1" priority="11">
      <formula>LEN(TRIM(I13))&gt;0</formula>
    </cfRule>
  </conditionalFormatting>
  <conditionalFormatting sqref="N13:N140 I88:I140">
    <cfRule type="notContainsBlanks" dxfId="0" priority="1">
      <formula>LEN(TRIM(I13))&gt;0</formula>
    </cfRule>
  </conditionalFormatting>
  <dataValidations count="4">
    <dataValidation type="list" allowBlank="1" showInputMessage="1" showErrorMessage="1" sqref="C12:C23 C27:C139" xr:uid="{594831F7-4B37-41BA-BF2B-5C23800BE671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43:F147 D5:E8 E11:E1048576" xr:uid="{2EFE51C8-B32D-4FC5-BEA4-080F8C548773}">
      <formula1>"Air,Sea,Air+Sea"</formula1>
    </dataValidation>
    <dataValidation type="list" allowBlank="1" showInputMessage="1" showErrorMessage="1" sqref="C143:C146 B5:B8" xr:uid="{49335A29-4D34-4B77-BA18-035FFC8A66CC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7 C151:C1048576 C11 C140:C141" xr:uid="{CE11C39C-903F-4D6C-B3E5-153B3C33F8B8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7F9703F700034D87A63203347B921A" ma:contentTypeVersion="17" ma:contentTypeDescription="Create a new document." ma:contentTypeScope="" ma:versionID="fbbfc473dcf382998f0cf2e5d2a3cebd">
  <xsd:schema xmlns:xsd="http://www.w3.org/2001/XMLSchema" xmlns:xs="http://www.w3.org/2001/XMLSchema" xmlns:p="http://schemas.microsoft.com/office/2006/metadata/properties" xmlns:ns2="16cf3536-1c5d-4b3d-bd66-d70dee2d15ba" xmlns:ns3="feab8e0a-b526-4421-8d75-fa4af09ff457" targetNamespace="http://schemas.microsoft.com/office/2006/metadata/properties" ma:root="true" ma:fieldsID="71460de45de564a2bd03b91532bf8ea3" ns2:_="" ns3:_="">
    <xsd:import namespace="16cf3536-1c5d-4b3d-bd66-d70dee2d15ba"/>
    <xsd:import namespace="feab8e0a-b526-4421-8d75-fa4af09ff4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f3536-1c5d-4b3d-bd66-d70dee2d15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94463f2-e885-4fb7-ab43-8617aaae47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ab8e0a-b526-4421-8d75-fa4af09ff457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fffaa5a-9932-4df7-8737-826b3ccaabf9}" ma:internalName="TaxCatchAll" ma:showField="CatchAllData" ma:web="feab8e0a-b526-4421-8d75-fa4af09ff4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eab8e0a-b526-4421-8d75-fa4af09ff457">
      <UserInfo>
        <DisplayName>Laiu, Colin K H</DisplayName>
        <AccountId>1005</AccountId>
        <AccountType/>
      </UserInfo>
    </SharedWithUsers>
    <lcf76f155ced4ddcb4097134ff3c332f xmlns="16cf3536-1c5d-4b3d-bd66-d70dee2d15ba">
      <Terms xmlns="http://schemas.microsoft.com/office/infopath/2007/PartnerControls"/>
    </lcf76f155ced4ddcb4097134ff3c332f>
    <TaxCatchAll xmlns="feab8e0a-b526-4421-8d75-fa4af09ff45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65B3E0-AED7-485C-95FC-E7DD504D42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cf3536-1c5d-4b3d-bd66-d70dee2d15ba"/>
    <ds:schemaRef ds:uri="feab8e0a-b526-4421-8d75-fa4af09ff4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85D3C7-4B17-4814-96D4-D5758473FB65}">
  <ds:schemaRefs>
    <ds:schemaRef ds:uri="http://schemas.microsoft.com/office/2006/metadata/properties"/>
    <ds:schemaRef ds:uri="http://schemas.microsoft.com/office/infopath/2007/PartnerControls"/>
    <ds:schemaRef ds:uri="feab8e0a-b526-4421-8d75-fa4af09ff457"/>
    <ds:schemaRef ds:uri="16cf3536-1c5d-4b3d-bd66-d70dee2d15ba"/>
  </ds:schemaRefs>
</ds:datastoreItem>
</file>

<file path=customXml/itemProps3.xml><?xml version="1.0" encoding="utf-8"?>
<ds:datastoreItem xmlns:ds="http://schemas.openxmlformats.org/officeDocument/2006/customXml" ds:itemID="{CEB8489A-A220-4F0D-A014-7D96E621B94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Summary</vt:lpstr>
      <vt:lpstr>Guideline</vt:lpstr>
      <vt:lpstr>Appendix</vt:lpstr>
      <vt:lpstr>Template</vt:lpstr>
      <vt:lpstr>WARAS</vt:lpstr>
      <vt:lpstr>THAS</vt:lpstr>
      <vt:lpstr>PVHJA</vt:lpstr>
      <vt:lpstr>DORM</vt:lpstr>
      <vt:lpstr>XCALM</vt:lpstr>
      <vt:lpstr>AAFES</vt:lpstr>
      <vt:lpstr>XATPE</vt:lpstr>
      <vt:lpstr>XKEENI</vt:lpstr>
      <vt:lpstr>XHBIL</vt:lpstr>
      <vt:lpstr>XREDC</vt:lpstr>
      <vt:lpstr>LIICO</vt:lpstr>
      <vt:lpstr>LIIRE</vt:lpstr>
      <vt:lpstr>LIIWWR</vt:lpstr>
      <vt:lpstr>WYNGBR</vt:lpstr>
      <vt:lpstr>MKI</vt:lpstr>
      <vt:lpstr>EMCI</vt:lpstr>
      <vt:lpstr>NHAC</vt:lpstr>
      <vt:lpstr>X47BL</vt:lpstr>
      <vt:lpstr>DSAQSP</vt:lpstr>
      <vt:lpstr>XSOLS</vt:lpstr>
      <vt:lpstr>ALLB</vt:lpstr>
      <vt:lpstr>XBLAIN</vt:lpstr>
      <vt:lpstr>SINBOX</vt:lpstr>
      <vt:lpstr>USBOX</vt:lpstr>
      <vt:lpstr>Guideline!Print_Area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Bui, Fillips Phuc</dc:creator>
  <cp:keywords/>
  <dc:description/>
  <cp:lastModifiedBy>Bui, Fillips Phuc</cp:lastModifiedBy>
  <cp:revision/>
  <dcterms:created xsi:type="dcterms:W3CDTF">2022-05-13T02:13:01Z</dcterms:created>
  <dcterms:modified xsi:type="dcterms:W3CDTF">2023-08-10T10:37:54Z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0x010100127F9703F700034D87A63203347B921A</vt:lpwstr>
  </property>
</Properties>
</file>