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xingwen\Desktop\！！上传原始代码整理\Figure3\"/>
    </mc:Choice>
  </mc:AlternateContent>
  <xr:revisionPtr revIDLastSave="0" documentId="13_ncr:1_{E52D1B59-DF9C-4681-B3B5-A9C897245194}" xr6:coauthVersionLast="47" xr6:coauthVersionMax="47" xr10:uidLastSave="{00000000-0000-0000-0000-000000000000}"/>
  <bookViews>
    <workbookView xWindow="19090" yWindow="-110" windowWidth="19420" windowHeight="10420" xr2:uid="{00000000-000D-0000-FFFF-FFFF00000000}"/>
  </bookViews>
  <sheets>
    <sheet name="Sheet1" sheetId="1" r:id="rId1"/>
    <sheet name="Sheet2" sheetId="12" r:id="rId2"/>
    <sheet name="Sheet3" sheetId="13" r:id="rId3"/>
    <sheet name="Sheet4" sheetId="14" r:id="rId4"/>
    <sheet name="Sheet5" sheetId="15" r:id="rId5"/>
    <sheet name="Sheet6" sheetId="16" r:id="rId6"/>
    <sheet name="Sheet7" sheetId="1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L2" i="1"/>
  <c r="S17" i="1"/>
  <c r="R17" i="1"/>
  <c r="Q17" i="1"/>
  <c r="P17" i="1"/>
  <c r="V17" i="1" s="1"/>
  <c r="O17" i="1"/>
  <c r="N17" i="1"/>
  <c r="M17" i="1"/>
  <c r="L17" i="1"/>
  <c r="S16" i="1"/>
  <c r="R16" i="1"/>
  <c r="Q16" i="1"/>
  <c r="P16" i="1"/>
  <c r="V16" i="1" s="1"/>
  <c r="O16" i="1"/>
  <c r="N16" i="1"/>
  <c r="M16" i="1"/>
  <c r="L16" i="1"/>
  <c r="S15" i="1"/>
  <c r="R15" i="1"/>
  <c r="Q15" i="1"/>
  <c r="P15" i="1"/>
  <c r="V15" i="1" s="1"/>
  <c r="O15" i="1"/>
  <c r="N15" i="1"/>
  <c r="M15" i="1"/>
  <c r="U15" i="1" s="1"/>
  <c r="L15" i="1"/>
  <c r="S14" i="1"/>
  <c r="R14" i="1"/>
  <c r="Q14" i="1"/>
  <c r="P14" i="1"/>
  <c r="V14" i="1" s="1"/>
  <c r="O14" i="1"/>
  <c r="N14" i="1"/>
  <c r="M14" i="1"/>
  <c r="U14" i="1" s="1"/>
  <c r="L14" i="1"/>
  <c r="S13" i="1"/>
  <c r="R13" i="1"/>
  <c r="Q13" i="1"/>
  <c r="P13" i="1"/>
  <c r="V13" i="1" s="1"/>
  <c r="O13" i="1"/>
  <c r="N13" i="1"/>
  <c r="M13" i="1"/>
  <c r="L13" i="1"/>
  <c r="S12" i="1"/>
  <c r="R12" i="1"/>
  <c r="Q12" i="1"/>
  <c r="P12" i="1"/>
  <c r="V12" i="1" s="1"/>
  <c r="O12" i="1"/>
  <c r="N12" i="1"/>
  <c r="M12" i="1"/>
  <c r="U12" i="1" s="1"/>
  <c r="L12" i="1"/>
  <c r="S11" i="1"/>
  <c r="R11" i="1"/>
  <c r="Q11" i="1"/>
  <c r="P11" i="1"/>
  <c r="V11" i="1" s="1"/>
  <c r="O11" i="1"/>
  <c r="N11" i="1"/>
  <c r="M11" i="1"/>
  <c r="U11" i="1" s="1"/>
  <c r="L11" i="1"/>
  <c r="S10" i="1"/>
  <c r="R10" i="1"/>
  <c r="Q10" i="1"/>
  <c r="P10" i="1"/>
  <c r="O10" i="1"/>
  <c r="N10" i="1"/>
  <c r="M10" i="1"/>
  <c r="U10" i="1" s="1"/>
  <c r="L10" i="1"/>
  <c r="S9" i="1"/>
  <c r="R9" i="1"/>
  <c r="Q9" i="1"/>
  <c r="P9" i="1"/>
  <c r="O9" i="1"/>
  <c r="N9" i="1"/>
  <c r="M9" i="1"/>
  <c r="L9" i="1"/>
  <c r="S8" i="1"/>
  <c r="R8" i="1"/>
  <c r="Q8" i="1"/>
  <c r="P8" i="1"/>
  <c r="O8" i="1"/>
  <c r="N8" i="1"/>
  <c r="M8" i="1"/>
  <c r="U8" i="1" s="1"/>
  <c r="L8" i="1"/>
  <c r="S7" i="1"/>
  <c r="R7" i="1"/>
  <c r="Q7" i="1"/>
  <c r="P7" i="1"/>
  <c r="O7" i="1"/>
  <c r="N7" i="1"/>
  <c r="M7" i="1"/>
  <c r="U7" i="1" s="1"/>
  <c r="L7" i="1"/>
  <c r="S6" i="1"/>
  <c r="R6" i="1"/>
  <c r="Q6" i="1"/>
  <c r="P6" i="1"/>
  <c r="O6" i="1"/>
  <c r="N6" i="1"/>
  <c r="M6" i="1"/>
  <c r="U6" i="1" s="1"/>
  <c r="L6" i="1"/>
  <c r="S5" i="1"/>
  <c r="R5" i="1"/>
  <c r="Q5" i="1"/>
  <c r="P5" i="1"/>
  <c r="O5" i="1"/>
  <c r="N5" i="1"/>
  <c r="M5" i="1"/>
  <c r="L5" i="1"/>
  <c r="S4" i="1"/>
  <c r="R4" i="1"/>
  <c r="Q4" i="1"/>
  <c r="P4" i="1"/>
  <c r="O4" i="1"/>
  <c r="N4" i="1"/>
  <c r="M4" i="1"/>
  <c r="U4" i="1" s="1"/>
  <c r="L4" i="1"/>
  <c r="S3" i="1"/>
  <c r="R3" i="1"/>
  <c r="Q3" i="1"/>
  <c r="P3" i="1"/>
  <c r="O3" i="1"/>
  <c r="N3" i="1"/>
  <c r="M3" i="1"/>
  <c r="U3" i="1" s="1"/>
  <c r="L3" i="1"/>
  <c r="S2" i="1"/>
  <c r="R2" i="1"/>
  <c r="Q2" i="1"/>
  <c r="P2" i="1"/>
  <c r="O2" i="1"/>
  <c r="N2" i="1"/>
  <c r="M2" i="1"/>
  <c r="T16" i="1" l="1"/>
  <c r="U5" i="1"/>
  <c r="U9" i="1"/>
  <c r="U13" i="1"/>
  <c r="U17" i="1"/>
  <c r="V2" i="1"/>
  <c r="V3" i="1"/>
  <c r="V4" i="1"/>
  <c r="V5" i="1"/>
  <c r="V6" i="1"/>
  <c r="V7" i="1"/>
  <c r="V8" i="1"/>
  <c r="V9" i="1"/>
  <c r="V10" i="1"/>
  <c r="U16" i="1"/>
  <c r="T17" i="1"/>
  <c r="T2" i="1"/>
  <c r="T4" i="1"/>
  <c r="T6" i="1"/>
  <c r="T8" i="1"/>
  <c r="T10" i="1"/>
  <c r="T12" i="1"/>
  <c r="T14" i="1"/>
  <c r="T3" i="1"/>
  <c r="T5" i="1"/>
  <c r="T7" i="1"/>
  <c r="T9" i="1"/>
  <c r="T11" i="1"/>
  <c r="T13" i="1"/>
  <c r="T15" i="1"/>
</calcChain>
</file>

<file path=xl/sharedStrings.xml><?xml version="1.0" encoding="utf-8"?>
<sst xmlns="http://schemas.openxmlformats.org/spreadsheetml/2006/main" count="394" uniqueCount="56">
  <si>
    <t>Time</t>
  </si>
  <si>
    <t>Shan_hydrolase</t>
  </si>
  <si>
    <t>Shan_C_hydrolase</t>
  </si>
  <si>
    <t>Arable</t>
  </si>
  <si>
    <t>type</t>
  </si>
  <si>
    <t>value</t>
  </si>
  <si>
    <t>Gross_activity</t>
  </si>
  <si>
    <t>Treatment</t>
  </si>
  <si>
    <t>Arable6-1</t>
  </si>
  <si>
    <t>Arable6-2</t>
  </si>
  <si>
    <t>Arable6-3</t>
  </si>
  <si>
    <t>Arable6-4</t>
  </si>
  <si>
    <t>Arable9-1</t>
  </si>
  <si>
    <t>Arable9-2</t>
  </si>
  <si>
    <t>Arable9-3</t>
  </si>
  <si>
    <t>Arable9-4</t>
  </si>
  <si>
    <t>AG(nmol g−1 soil h−1)</t>
  </si>
  <si>
    <t>BG(nmol g−1 soil h−1)</t>
  </si>
  <si>
    <t>CB (nmol g−1 soil h−1)</t>
  </si>
  <si>
    <t>XS(nmol g−1 soil h−1)</t>
  </si>
  <si>
    <t>NAG (nmol g−1 soil h−1)</t>
  </si>
  <si>
    <t>LAP(nmol g−1 soil h−1)</t>
  </si>
  <si>
    <t>PHOX (nmol g−1 soil h−1)</t>
  </si>
  <si>
    <t>PEOX(nmol g−1 soil h−1)</t>
  </si>
  <si>
    <t>AG-T</t>
  </si>
  <si>
    <t>BG-T</t>
  </si>
  <si>
    <t>NAG-T</t>
  </si>
  <si>
    <t>LAP-T</t>
  </si>
  <si>
    <t>PHOX-T</t>
  </si>
  <si>
    <t>PEOX-T</t>
  </si>
  <si>
    <t>Note: Since large differences in the order of magnitude of specific activities existed among the eight exoenzymes, we first conducted a simple mathematical transformation through dividing the original data of each exoenzyme by its maximum value observed in the dataset of samples, and then multiplying it by 100</t>
  </si>
  <si>
    <t xml:space="preserve">Furthermore, the mean of all standardized exoenzyme activities was used as the gross activity index of the whole exoenzyme profile. </t>
  </si>
  <si>
    <t xml:space="preserve">Based on the proportions of the eight exoenzymes, the principal coordinates analysis (PCoA) was conducted and the PCo1 scores were used as the indicator of exoenzyme composition. </t>
  </si>
  <si>
    <t xml:space="preserve">We calculated Shannon diversity of the whole exoenzyme profile (eight exoenzymes), C degrading exoenzymes (four C hydrolases and two oxidases), hydrolase (four C hydrolases and two N hydrolases), C hydrolase (four exoenzymes), using the formula H’= (-∑Pi[lnPi]), where Pi was the proportion of a particular exoenzyme activity to the sum of activities of all exoenzymes [24]. </t>
  </si>
  <si>
    <t>CB-T</t>
  </si>
  <si>
    <t>XY-T</t>
  </si>
  <si>
    <t>Composition</t>
  </si>
  <si>
    <t>Treatment1</t>
  </si>
  <si>
    <t>BG_to_NAG_ratio</t>
  </si>
  <si>
    <t>BG_to_PHOX_ratio</t>
  </si>
  <si>
    <t>NAG_to_LAP_ratio</t>
  </si>
  <si>
    <t>Shan_total_enzyme</t>
  </si>
  <si>
    <t>Shan_C-degrading_enzyme</t>
  </si>
  <si>
    <t>The bold values in the table represent the maximum value of each enzyme. T represents transformation. Shan represents Shannon index.</t>
  </si>
  <si>
    <t>Abbreviations: α-1,4-glucosidase (AG), β-1,4-glucosidase (BG), cellobiohydrolase (CB), xylosidase (XS), β-1,4-N-acetyl-glucosaminidase (NAG), leucine aminopeptidase (LAP), phenol oxidase (PHOX), peroxidases (PEOX),T (transformation), Shan (Shannon index).</t>
  </si>
  <si>
    <t>Restored</t>
  </si>
  <si>
    <t>Restored6-1</t>
  </si>
  <si>
    <t>Restored6-2</t>
  </si>
  <si>
    <t>Restored6-3</t>
  </si>
  <si>
    <t>Restored6-4</t>
  </si>
  <si>
    <t>Restored9-1</t>
  </si>
  <si>
    <t>Restored9-2</t>
  </si>
  <si>
    <t>Restored9-3</t>
  </si>
  <si>
    <t>Restored9-4</t>
  </si>
  <si>
    <t>Jun.</t>
  </si>
  <si>
    <t>Sep.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</si>
</sst>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72" formatCode="0.00000"/>
    <numFmt numFmtId="173" formatCode="0.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sz val="10"/>
      <name val="Arial Unicode MS"/>
      <family val="2"/>
      <charset val="134"/>
    </font>
    <font>
      <b/>
      <sz val="10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164" fontId="3" fillId="0" borderId="0" xfId="0" applyNumberFormat="1" applyFont="1"/>
    <xf numFmtId="1" fontId="3" fillId="0" borderId="0" xfId="0" applyNumberFormat="1" applyFont="1"/>
    <xf numFmtId="2" fontId="2" fillId="0" borderId="0" xfId="0" applyNumberFormat="1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1" fillId="0" borderId="0" xfId="0" applyFont="1"/>
    <xf numFmtId="173" fontId="1" fillId="0" borderId="0" xfId="0" applyNumberFormat="1" applyFont="1"/>
    <xf numFmtId="173" fontId="1" fillId="0" borderId="0" xfId="0" applyNumberFormat="1" applyFont="1" applyAlignment="1">
      <alignment horizontal="left"/>
    </xf>
    <xf numFmtId="172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3"/>
  <sheetViews>
    <sheetView tabSelected="1" topLeftCell="H1" zoomScale="85" zoomScaleNormal="85" workbookViewId="0">
      <selection activeCell="V10" sqref="V10"/>
    </sheetView>
  </sheetViews>
  <sheetFormatPr defaultRowHeight="14" x14ac:dyDescent="0.35"/>
  <cols>
    <col min="1" max="1" width="12.26953125" style="1" customWidth="1"/>
    <col min="2" max="2" width="13" style="1" customWidth="1"/>
    <col min="3" max="3" width="17.08984375" style="1" customWidth="1"/>
    <col min="4" max="11" width="8.7265625" style="1"/>
    <col min="12" max="12" width="8.453125" style="1" customWidth="1"/>
    <col min="13" max="19" width="8.7265625" style="1"/>
    <col min="20" max="20" width="10.6328125" style="1" customWidth="1"/>
    <col min="21" max="21" width="8.7265625" style="1"/>
    <col min="22" max="22" width="14.26953125" style="1" customWidth="1"/>
    <col min="23" max="23" width="8.7265625" style="1"/>
    <col min="24" max="24" width="11.7265625" style="1" customWidth="1"/>
    <col min="25" max="16384" width="8.7265625" style="1"/>
  </cols>
  <sheetData>
    <row r="1" spans="1:28" x14ac:dyDescent="0.35">
      <c r="A1" s="1" t="s">
        <v>7</v>
      </c>
      <c r="B1" s="1" t="s">
        <v>0</v>
      </c>
      <c r="C1" s="1" t="s">
        <v>37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2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34</v>
      </c>
      <c r="O1" s="1" t="s">
        <v>35</v>
      </c>
      <c r="P1" s="1" t="s">
        <v>26</v>
      </c>
      <c r="Q1" s="1" t="s">
        <v>27</v>
      </c>
      <c r="R1" s="1" t="s">
        <v>28</v>
      </c>
      <c r="S1" s="1" t="s">
        <v>29</v>
      </c>
      <c r="T1" s="9" t="s">
        <v>38</v>
      </c>
      <c r="U1" s="9" t="s">
        <v>39</v>
      </c>
      <c r="V1" s="9" t="s">
        <v>40</v>
      </c>
      <c r="W1" s="1" t="s">
        <v>36</v>
      </c>
      <c r="X1" s="1" t="s">
        <v>6</v>
      </c>
      <c r="Y1" s="9" t="s">
        <v>41</v>
      </c>
      <c r="Z1" s="9" t="s">
        <v>42</v>
      </c>
      <c r="AA1" s="9" t="s">
        <v>1</v>
      </c>
      <c r="AB1" s="9" t="s">
        <v>2</v>
      </c>
    </row>
    <row r="2" spans="1:28" x14ac:dyDescent="0.35">
      <c r="A2" s="1" t="s">
        <v>3</v>
      </c>
      <c r="B2" s="9" t="s">
        <v>54</v>
      </c>
      <c r="C2" s="1" t="s">
        <v>8</v>
      </c>
      <c r="D2" s="1">
        <v>40.4</v>
      </c>
      <c r="E2" s="1">
        <v>120</v>
      </c>
      <c r="F2" s="1">
        <v>30.2</v>
      </c>
      <c r="G2" s="1">
        <v>52.1</v>
      </c>
      <c r="H2" s="1">
        <v>41.2</v>
      </c>
      <c r="I2" s="1">
        <v>30.6</v>
      </c>
      <c r="J2" s="1">
        <v>46.5</v>
      </c>
      <c r="K2" s="1">
        <v>60.4</v>
      </c>
      <c r="L2" s="5">
        <f>D2/102.2*100</f>
        <v>39.530332681017612</v>
      </c>
      <c r="M2" s="5">
        <f>E2/224*100</f>
        <v>53.571428571428569</v>
      </c>
      <c r="N2" s="5">
        <f>F2/105.4*100</f>
        <v>28.652751423149901</v>
      </c>
      <c r="O2" s="5">
        <f>G2/101.4*100</f>
        <v>51.380670611439839</v>
      </c>
      <c r="P2" s="5">
        <f>H2/88.9*100</f>
        <v>46.344206974128234</v>
      </c>
      <c r="Q2" s="5">
        <f>I2/52.4*100</f>
        <v>58.396946564885496</v>
      </c>
      <c r="R2" s="5">
        <f>J2/96.7*100</f>
        <v>48.086866597724921</v>
      </c>
      <c r="S2" s="5">
        <f>K2/141.2*100</f>
        <v>42.776203966005667</v>
      </c>
      <c r="T2" s="1">
        <f>M2/P2</f>
        <v>1.1559466019417475</v>
      </c>
      <c r="U2" s="1">
        <f>M2/R2</f>
        <v>1.1140552995391706</v>
      </c>
      <c r="V2" s="1">
        <f>P2/Q2</f>
        <v>0.79360668151775149</v>
      </c>
      <c r="W2" s="1">
        <v>-0.18226200372340001</v>
      </c>
      <c r="X2" s="12">
        <v>-1.291730486252511</v>
      </c>
      <c r="Y2" s="1">
        <v>2.0608470427352801</v>
      </c>
      <c r="Z2" s="1">
        <v>1.772618023583</v>
      </c>
      <c r="AA2" s="1">
        <v>1.7676891763062701</v>
      </c>
      <c r="AB2" s="1">
        <v>1.35840573298682</v>
      </c>
    </row>
    <row r="3" spans="1:28" x14ac:dyDescent="0.35">
      <c r="A3" s="1" t="s">
        <v>3</v>
      </c>
      <c r="B3" s="9" t="s">
        <v>54</v>
      </c>
      <c r="C3" s="1" t="s">
        <v>9</v>
      </c>
      <c r="D3" s="1">
        <v>43.2</v>
      </c>
      <c r="E3" s="1">
        <v>114</v>
      </c>
      <c r="F3" s="1">
        <v>35.4</v>
      </c>
      <c r="G3" s="1">
        <v>55.4</v>
      </c>
      <c r="H3" s="1">
        <v>38.700000000000003</v>
      </c>
      <c r="I3" s="1">
        <v>27.6</v>
      </c>
      <c r="J3" s="1">
        <v>41.6</v>
      </c>
      <c r="K3" s="1">
        <v>64.400000000000006</v>
      </c>
      <c r="L3" s="5">
        <f t="shared" ref="L3:L17" si="0">D3/102.2*100</f>
        <v>42.270058708414879</v>
      </c>
      <c r="M3" s="5">
        <f t="shared" ref="M3:M17" si="1">E3/224*100</f>
        <v>50.892857142857139</v>
      </c>
      <c r="N3" s="5">
        <f t="shared" ref="N3:N17" si="2">F3/105.4*100</f>
        <v>33.586337760910808</v>
      </c>
      <c r="O3" s="5">
        <f t="shared" ref="O3:O17" si="3">G3/101.4*100</f>
        <v>54.635108481262321</v>
      </c>
      <c r="P3" s="5">
        <f t="shared" ref="P3:P17" si="4">H3/88.9*100</f>
        <v>43.532058492688414</v>
      </c>
      <c r="Q3" s="5">
        <f t="shared" ref="Q3:Q17" si="5">I3/52.4*100</f>
        <v>52.671755725190842</v>
      </c>
      <c r="R3" s="5">
        <f t="shared" ref="R3:R17" si="6">J3/96.7*100</f>
        <v>43.019648397104447</v>
      </c>
      <c r="S3" s="5">
        <f t="shared" ref="S3:S17" si="7">K3/141.2*100</f>
        <v>45.609065155807372</v>
      </c>
      <c r="T3" s="1">
        <f t="shared" ref="T3:T17" si="8">M3/P3</f>
        <v>1.1690891472868217</v>
      </c>
      <c r="U3" s="1">
        <f t="shared" ref="U3:U17" si="9">M3/R3</f>
        <v>1.1830142513736264</v>
      </c>
      <c r="V3" s="1">
        <f t="shared" ref="V3:V17" si="10">P3/Q3</f>
        <v>0.82647821196263505</v>
      </c>
      <c r="W3" s="1">
        <v>-0.184664818517778</v>
      </c>
      <c r="X3" s="12">
        <v>-1.3299089927617096</v>
      </c>
      <c r="Y3" s="1">
        <v>2.0694843862763199</v>
      </c>
      <c r="Z3" s="1">
        <v>1.78044158440592</v>
      </c>
      <c r="AA3" s="1">
        <v>1.77898560184593</v>
      </c>
      <c r="AB3" s="1">
        <v>1.36974202539854</v>
      </c>
    </row>
    <row r="4" spans="1:28" x14ac:dyDescent="0.35">
      <c r="A4" s="1" t="s">
        <v>3</v>
      </c>
      <c r="B4" s="9" t="s">
        <v>54</v>
      </c>
      <c r="C4" s="1" t="s">
        <v>10</v>
      </c>
      <c r="D4" s="1">
        <v>44.6</v>
      </c>
      <c r="E4" s="1">
        <v>148</v>
      </c>
      <c r="F4" s="1">
        <v>48.7</v>
      </c>
      <c r="G4" s="1">
        <v>42.9</v>
      </c>
      <c r="H4" s="1">
        <v>55.4</v>
      </c>
      <c r="I4" s="1">
        <v>39.700000000000003</v>
      </c>
      <c r="J4" s="1">
        <v>44.5</v>
      </c>
      <c r="K4" s="1">
        <v>74.400000000000006</v>
      </c>
      <c r="L4" s="5">
        <f t="shared" si="0"/>
        <v>43.639921722113499</v>
      </c>
      <c r="M4" s="5">
        <f t="shared" si="1"/>
        <v>66.071428571428569</v>
      </c>
      <c r="N4" s="5">
        <f t="shared" si="2"/>
        <v>46.204933586337759</v>
      </c>
      <c r="O4" s="5">
        <f t="shared" si="3"/>
        <v>42.307692307692299</v>
      </c>
      <c r="P4" s="5">
        <f t="shared" si="4"/>
        <v>62.317210348706411</v>
      </c>
      <c r="Q4" s="5">
        <f t="shared" si="5"/>
        <v>75.763358778625971</v>
      </c>
      <c r="R4" s="5">
        <f t="shared" si="6"/>
        <v>46.018614270941057</v>
      </c>
      <c r="S4" s="5">
        <f t="shared" si="7"/>
        <v>52.691218130311626</v>
      </c>
      <c r="T4" s="1">
        <f t="shared" si="8"/>
        <v>1.0602436823104693</v>
      </c>
      <c r="U4" s="1">
        <f t="shared" si="9"/>
        <v>1.4357544141252006</v>
      </c>
      <c r="V4" s="1">
        <f t="shared" si="10"/>
        <v>0.82252438848166631</v>
      </c>
      <c r="W4" s="1">
        <v>-0.10303524691850199</v>
      </c>
      <c r="X4" s="12">
        <v>-0.80768995011523625</v>
      </c>
      <c r="Y4" s="1">
        <v>2.0578043710039502</v>
      </c>
      <c r="Z4" s="1">
        <v>1.7791061847492899</v>
      </c>
      <c r="AA4" s="1">
        <v>1.7663212655807401</v>
      </c>
      <c r="AB4" s="1">
        <v>1.3684814651420401</v>
      </c>
    </row>
    <row r="5" spans="1:28" x14ac:dyDescent="0.35">
      <c r="A5" s="1" t="s">
        <v>3</v>
      </c>
      <c r="B5" s="9" t="s">
        <v>54</v>
      </c>
      <c r="C5" s="1" t="s">
        <v>11</v>
      </c>
      <c r="D5" s="3">
        <v>41.2</v>
      </c>
      <c r="E5" s="4">
        <v>129</v>
      </c>
      <c r="F5" s="3">
        <v>36.700000000000003</v>
      </c>
      <c r="G5" s="3">
        <v>48.9</v>
      </c>
      <c r="H5" s="3">
        <v>43.4</v>
      </c>
      <c r="I5" s="3">
        <v>35.200000000000003</v>
      </c>
      <c r="J5" s="3">
        <v>42.5</v>
      </c>
      <c r="K5" s="4">
        <v>65.2</v>
      </c>
      <c r="L5" s="5">
        <f t="shared" si="0"/>
        <v>40.313111545988264</v>
      </c>
      <c r="M5" s="5">
        <f t="shared" si="1"/>
        <v>57.589285714285708</v>
      </c>
      <c r="N5" s="5">
        <f t="shared" si="2"/>
        <v>34.819734345351044</v>
      </c>
      <c r="O5" s="5">
        <f t="shared" si="3"/>
        <v>48.224852071005913</v>
      </c>
      <c r="P5" s="5">
        <f t="shared" si="4"/>
        <v>48.818897637795274</v>
      </c>
      <c r="Q5" s="5">
        <f t="shared" si="5"/>
        <v>67.175572519083985</v>
      </c>
      <c r="R5" s="5">
        <f t="shared" si="6"/>
        <v>43.950361944157187</v>
      </c>
      <c r="S5" s="5">
        <f t="shared" si="7"/>
        <v>46.175637393767708</v>
      </c>
      <c r="T5" s="1">
        <f t="shared" si="8"/>
        <v>1.1796514976958525</v>
      </c>
      <c r="U5" s="1">
        <f t="shared" si="9"/>
        <v>1.3103256302521007</v>
      </c>
      <c r="V5" s="1">
        <f t="shared" si="10"/>
        <v>0.72673586256263401</v>
      </c>
      <c r="W5" s="1">
        <v>-0.162163760566748</v>
      </c>
      <c r="X5" s="12">
        <v>-1.1522417164857539</v>
      </c>
      <c r="Y5" s="1">
        <v>2.0609369433248799</v>
      </c>
      <c r="Z5" s="1">
        <v>1.77974203544137</v>
      </c>
      <c r="AA5" s="1">
        <v>1.7687704391124801</v>
      </c>
      <c r="AB5" s="1">
        <v>1.36844558962646</v>
      </c>
    </row>
    <row r="6" spans="1:28" x14ac:dyDescent="0.35">
      <c r="A6" s="9" t="s">
        <v>45</v>
      </c>
      <c r="B6" s="9" t="s">
        <v>54</v>
      </c>
      <c r="C6" s="1" t="s">
        <v>46</v>
      </c>
      <c r="D6" s="6">
        <v>73.400000000000006</v>
      </c>
      <c r="E6" s="6">
        <v>146</v>
      </c>
      <c r="F6" s="6">
        <v>79.2</v>
      </c>
      <c r="G6" s="6">
        <v>84.1</v>
      </c>
      <c r="H6" s="6">
        <v>62.3</v>
      </c>
      <c r="I6" s="6">
        <v>39.799999999999997</v>
      </c>
      <c r="J6" s="6">
        <v>72.8</v>
      </c>
      <c r="K6" s="6">
        <v>109.2</v>
      </c>
      <c r="L6" s="5">
        <f t="shared" si="0"/>
        <v>71.819960861056757</v>
      </c>
      <c r="M6" s="5">
        <f t="shared" si="1"/>
        <v>65.178571428571431</v>
      </c>
      <c r="N6" s="5">
        <f t="shared" si="2"/>
        <v>75.142314990512332</v>
      </c>
      <c r="O6" s="5">
        <f t="shared" si="3"/>
        <v>82.938856015779081</v>
      </c>
      <c r="P6" s="5">
        <f t="shared" si="4"/>
        <v>70.078740157480311</v>
      </c>
      <c r="Q6" s="5">
        <f t="shared" si="5"/>
        <v>75.954198473282446</v>
      </c>
      <c r="R6" s="5">
        <f t="shared" si="6"/>
        <v>75.284384694932783</v>
      </c>
      <c r="S6" s="5">
        <f t="shared" si="7"/>
        <v>77.337110481586407</v>
      </c>
      <c r="T6" s="1">
        <f t="shared" si="8"/>
        <v>0.9300762439807384</v>
      </c>
      <c r="U6" s="1">
        <f t="shared" si="9"/>
        <v>0.86576481554160123</v>
      </c>
      <c r="V6" s="1">
        <f t="shared" si="10"/>
        <v>0.92264471966129857</v>
      </c>
      <c r="W6" s="1">
        <v>4.8902445865516897E-2</v>
      </c>
      <c r="X6" s="12">
        <v>0.21077196765516262</v>
      </c>
      <c r="Y6" s="1">
        <v>2.0772138641542099</v>
      </c>
      <c r="Z6" s="1">
        <v>1.7891272596208401</v>
      </c>
      <c r="AA6" s="1">
        <v>1.78896980650549</v>
      </c>
      <c r="AB6" s="1">
        <v>1.3825422431462</v>
      </c>
    </row>
    <row r="7" spans="1:28" x14ac:dyDescent="0.35">
      <c r="A7" s="1" t="s">
        <v>45</v>
      </c>
      <c r="B7" s="9" t="s">
        <v>54</v>
      </c>
      <c r="C7" s="1" t="s">
        <v>47</v>
      </c>
      <c r="D7" s="6">
        <v>80.8</v>
      </c>
      <c r="E7" s="6">
        <v>134</v>
      </c>
      <c r="F7" s="6">
        <v>86.7</v>
      </c>
      <c r="G7" s="6">
        <v>84.5</v>
      </c>
      <c r="H7" s="6">
        <v>59.8</v>
      </c>
      <c r="I7" s="6">
        <v>31.2</v>
      </c>
      <c r="J7" s="6">
        <v>94.1</v>
      </c>
      <c r="K7" s="6">
        <v>110.6</v>
      </c>
      <c r="L7" s="5">
        <f t="shared" si="0"/>
        <v>79.060665362035223</v>
      </c>
      <c r="M7" s="5">
        <f t="shared" si="1"/>
        <v>59.821428571428569</v>
      </c>
      <c r="N7" s="5">
        <f t="shared" si="2"/>
        <v>82.258064516129025</v>
      </c>
      <c r="O7" s="5">
        <f t="shared" si="3"/>
        <v>83.333333333333329</v>
      </c>
      <c r="P7" s="5">
        <f t="shared" si="4"/>
        <v>67.266591676040491</v>
      </c>
      <c r="Q7" s="5">
        <f t="shared" si="5"/>
        <v>59.541984732824424</v>
      </c>
      <c r="R7" s="5">
        <f t="shared" si="6"/>
        <v>97.311271975180972</v>
      </c>
      <c r="S7" s="5">
        <f>K7/141.2*100</f>
        <v>78.328611898017002</v>
      </c>
      <c r="T7" s="1">
        <f t="shared" si="8"/>
        <v>0.8893185618729097</v>
      </c>
      <c r="U7" s="1">
        <f t="shared" si="9"/>
        <v>0.61474305450129041</v>
      </c>
      <c r="V7" s="1">
        <f t="shared" si="10"/>
        <v>1.1297337832770904</v>
      </c>
      <c r="W7" s="1">
        <v>6.79166635720998E-2</v>
      </c>
      <c r="X7" s="12">
        <v>0.23232808739619654</v>
      </c>
      <c r="Y7" s="1">
        <v>2.0666898237778901</v>
      </c>
      <c r="Z7" s="1">
        <v>1.78204353880335</v>
      </c>
      <c r="AA7" s="1">
        <v>1.7818348931322301</v>
      </c>
      <c r="AB7" s="1">
        <v>1.3780394505037401</v>
      </c>
    </row>
    <row r="8" spans="1:28" x14ac:dyDescent="0.35">
      <c r="A8" s="1" t="s">
        <v>45</v>
      </c>
      <c r="B8" s="9" t="s">
        <v>54</v>
      </c>
      <c r="C8" s="1" t="s">
        <v>48</v>
      </c>
      <c r="D8" s="6">
        <v>80.400000000000006</v>
      </c>
      <c r="E8" s="6">
        <v>176</v>
      </c>
      <c r="F8" s="6">
        <v>81.2</v>
      </c>
      <c r="G8" s="6">
        <v>73.2</v>
      </c>
      <c r="H8" s="6">
        <v>74.400000000000006</v>
      </c>
      <c r="I8" s="6">
        <v>47.4</v>
      </c>
      <c r="J8" s="6">
        <v>75.400000000000006</v>
      </c>
      <c r="K8" s="7">
        <v>141.19999999999999</v>
      </c>
      <c r="L8" s="5">
        <f t="shared" si="0"/>
        <v>78.669275929549912</v>
      </c>
      <c r="M8" s="5">
        <f t="shared" si="1"/>
        <v>78.571428571428569</v>
      </c>
      <c r="N8" s="5">
        <f t="shared" si="2"/>
        <v>77.039848197343446</v>
      </c>
      <c r="O8" s="5">
        <f t="shared" si="3"/>
        <v>72.189349112426044</v>
      </c>
      <c r="P8" s="5">
        <f t="shared" si="4"/>
        <v>83.689538807649043</v>
      </c>
      <c r="Q8" s="5">
        <f t="shared" si="5"/>
        <v>90.458015267175568</v>
      </c>
      <c r="R8" s="5">
        <f t="shared" si="6"/>
        <v>77.973112719751811</v>
      </c>
      <c r="S8" s="5">
        <f>K8/141.2*100</f>
        <v>100</v>
      </c>
      <c r="T8" s="1">
        <f t="shared" si="8"/>
        <v>0.93884408602150538</v>
      </c>
      <c r="U8" s="1">
        <f t="shared" si="9"/>
        <v>1.0076733611216369</v>
      </c>
      <c r="V8" s="1">
        <f t="shared" si="10"/>
        <v>0.92517549230396834</v>
      </c>
      <c r="W8" s="1">
        <v>9.2927328667292405E-2</v>
      </c>
      <c r="X8" s="12">
        <v>0.7019998788232964</v>
      </c>
      <c r="Y8" s="1">
        <v>2.0744521565060401</v>
      </c>
      <c r="Z8" s="1">
        <v>1.78599303541716</v>
      </c>
      <c r="AA8" s="1">
        <v>1.78923616563384</v>
      </c>
      <c r="AB8" s="1">
        <v>1.38569527707214</v>
      </c>
    </row>
    <row r="9" spans="1:28" x14ac:dyDescent="0.35">
      <c r="A9" s="1" t="s">
        <v>45</v>
      </c>
      <c r="B9" s="9" t="s">
        <v>54</v>
      </c>
      <c r="C9" s="1" t="s">
        <v>49</v>
      </c>
      <c r="D9" s="3">
        <v>76.7</v>
      </c>
      <c r="E9" s="3">
        <v>157</v>
      </c>
      <c r="F9" s="3">
        <v>79.400000000000006</v>
      </c>
      <c r="G9" s="3">
        <v>78.099999999999994</v>
      </c>
      <c r="H9" s="3">
        <v>62.4</v>
      </c>
      <c r="I9" s="3">
        <v>41.4</v>
      </c>
      <c r="J9" s="3">
        <v>78.400000000000006</v>
      </c>
      <c r="K9" s="3">
        <v>110.2</v>
      </c>
      <c r="L9" s="5">
        <f t="shared" si="0"/>
        <v>75.048923679060664</v>
      </c>
      <c r="M9" s="5">
        <f t="shared" si="1"/>
        <v>70.089285714285708</v>
      </c>
      <c r="N9" s="5">
        <f t="shared" si="2"/>
        <v>75.332068311195442</v>
      </c>
      <c r="O9" s="5">
        <f t="shared" si="3"/>
        <v>77.021696252465475</v>
      </c>
      <c r="P9" s="5">
        <f t="shared" si="4"/>
        <v>70.191226096737907</v>
      </c>
      <c r="Q9" s="5">
        <f t="shared" si="5"/>
        <v>79.007633587786259</v>
      </c>
      <c r="R9" s="5">
        <f t="shared" si="6"/>
        <v>81.07549120992762</v>
      </c>
      <c r="S9" s="5">
        <f t="shared" si="7"/>
        <v>78.04532577903683</v>
      </c>
      <c r="T9" s="1">
        <f t="shared" si="8"/>
        <v>0.99854767628205121</v>
      </c>
      <c r="U9" s="1">
        <f t="shared" si="9"/>
        <v>0.86449412354227384</v>
      </c>
      <c r="V9" s="1">
        <f t="shared" si="10"/>
        <v>0.88841068779446042</v>
      </c>
      <c r="W9" s="1">
        <v>5.80198369647301E-2</v>
      </c>
      <c r="X9" s="12">
        <v>0.29996415982450936</v>
      </c>
      <c r="Y9" s="1">
        <v>2.0782405479849402</v>
      </c>
      <c r="Z9" s="1">
        <v>1.7907860033112499</v>
      </c>
      <c r="AA9" s="1">
        <v>1.7907683173201301</v>
      </c>
      <c r="AB9" s="1">
        <v>1.3856837912865001</v>
      </c>
    </row>
    <row r="10" spans="1:28" x14ac:dyDescent="0.35">
      <c r="A10" s="1" t="s">
        <v>3</v>
      </c>
      <c r="B10" s="9" t="s">
        <v>55</v>
      </c>
      <c r="C10" s="1" t="s">
        <v>12</v>
      </c>
      <c r="D10" s="3">
        <v>40.4</v>
      </c>
      <c r="E10" s="3">
        <v>171</v>
      </c>
      <c r="F10" s="3">
        <v>39.4</v>
      </c>
      <c r="G10" s="3">
        <v>68.7</v>
      </c>
      <c r="H10" s="3">
        <v>54.4</v>
      </c>
      <c r="I10" s="3">
        <v>40.1</v>
      </c>
      <c r="J10" s="3">
        <v>58.8</v>
      </c>
      <c r="K10" s="3">
        <v>81.2</v>
      </c>
      <c r="L10" s="5">
        <f t="shared" si="0"/>
        <v>39.530332681017612</v>
      </c>
      <c r="M10" s="5">
        <f t="shared" si="1"/>
        <v>76.339285714285708</v>
      </c>
      <c r="N10" s="5">
        <f t="shared" si="2"/>
        <v>37.381404174573049</v>
      </c>
      <c r="O10" s="5">
        <f t="shared" si="3"/>
        <v>67.751479289940832</v>
      </c>
      <c r="P10" s="5">
        <f t="shared" si="4"/>
        <v>61.192350956130483</v>
      </c>
      <c r="Q10" s="5">
        <f t="shared" si="5"/>
        <v>76.526717557251914</v>
      </c>
      <c r="R10" s="5">
        <f t="shared" si="6"/>
        <v>60.806618407445697</v>
      </c>
      <c r="S10" s="5">
        <f t="shared" si="7"/>
        <v>57.507082152974512</v>
      </c>
      <c r="T10" s="1">
        <f t="shared" si="8"/>
        <v>1.2475298713235294</v>
      </c>
      <c r="U10" s="1">
        <f t="shared" si="9"/>
        <v>1.255443695335277</v>
      </c>
      <c r="V10" s="1">
        <f t="shared" si="10"/>
        <v>0.79962074566115637</v>
      </c>
      <c r="W10" s="1">
        <v>-6.3357309018200705E-2</v>
      </c>
      <c r="X10" s="12">
        <v>-0.47884378120511162</v>
      </c>
      <c r="Y10" s="1">
        <v>2.0509641265521701</v>
      </c>
      <c r="Z10" s="1">
        <v>1.75968217403319</v>
      </c>
      <c r="AA10" s="1">
        <v>1.75403183963894</v>
      </c>
      <c r="AB10" s="1">
        <v>1.3380605610160501</v>
      </c>
    </row>
    <row r="11" spans="1:28" x14ac:dyDescent="0.35">
      <c r="A11" s="1" t="s">
        <v>3</v>
      </c>
      <c r="B11" s="9" t="s">
        <v>55</v>
      </c>
      <c r="C11" s="1" t="s">
        <v>13</v>
      </c>
      <c r="D11" s="3">
        <v>57.4</v>
      </c>
      <c r="E11" s="3">
        <v>156</v>
      </c>
      <c r="F11" s="3">
        <v>44.5</v>
      </c>
      <c r="G11" s="3">
        <v>72.3</v>
      </c>
      <c r="H11" s="3">
        <v>49.8</v>
      </c>
      <c r="I11" s="3">
        <v>40.4</v>
      </c>
      <c r="J11" s="3">
        <v>54.2</v>
      </c>
      <c r="K11" s="3">
        <v>88.4</v>
      </c>
      <c r="L11" s="5">
        <f t="shared" si="0"/>
        <v>56.164383561643838</v>
      </c>
      <c r="M11" s="5">
        <f t="shared" si="1"/>
        <v>69.642857142857139</v>
      </c>
      <c r="N11" s="5">
        <f t="shared" si="2"/>
        <v>42.220113851992409</v>
      </c>
      <c r="O11" s="5">
        <f t="shared" si="3"/>
        <v>71.301775147928993</v>
      </c>
      <c r="P11" s="5">
        <f t="shared" si="4"/>
        <v>56.017997750281211</v>
      </c>
      <c r="Q11" s="5">
        <f t="shared" si="5"/>
        <v>77.099236641221367</v>
      </c>
      <c r="R11" s="5">
        <f t="shared" si="6"/>
        <v>56.049638055842813</v>
      </c>
      <c r="S11" s="5">
        <f t="shared" si="7"/>
        <v>62.60623229461757</v>
      </c>
      <c r="T11" s="1">
        <f t="shared" si="8"/>
        <v>1.2432228915662651</v>
      </c>
      <c r="U11" s="1">
        <f t="shared" si="9"/>
        <v>1.242521085925145</v>
      </c>
      <c r="V11" s="1">
        <f t="shared" si="10"/>
        <v>0.72657006983038008</v>
      </c>
      <c r="W11" s="1">
        <v>-4.8489435015458798E-2</v>
      </c>
      <c r="X11" s="12">
        <v>-0.41670547347136344</v>
      </c>
      <c r="Y11" s="1">
        <v>2.0647062820596398</v>
      </c>
      <c r="Z11" s="1">
        <v>1.7778208409755001</v>
      </c>
      <c r="AA11" s="1">
        <v>1.7730657178570901</v>
      </c>
      <c r="AB11" s="1">
        <v>1.3662143438686301</v>
      </c>
    </row>
    <row r="12" spans="1:28" x14ac:dyDescent="0.35">
      <c r="A12" s="1" t="s">
        <v>3</v>
      </c>
      <c r="B12" s="9" t="s">
        <v>55</v>
      </c>
      <c r="C12" s="1" t="s">
        <v>14</v>
      </c>
      <c r="D12" s="3">
        <v>61.2</v>
      </c>
      <c r="E12" s="3">
        <v>212</v>
      </c>
      <c r="F12" s="3">
        <v>61.2</v>
      </c>
      <c r="G12" s="3">
        <v>55.4</v>
      </c>
      <c r="H12" s="3">
        <v>61.2</v>
      </c>
      <c r="I12" s="3">
        <v>46.9</v>
      </c>
      <c r="J12" s="3">
        <v>55.7</v>
      </c>
      <c r="K12" s="3">
        <v>89.9</v>
      </c>
      <c r="L12" s="5">
        <f t="shared" si="0"/>
        <v>59.882583170254399</v>
      </c>
      <c r="M12" s="5">
        <f t="shared" si="1"/>
        <v>94.642857142857139</v>
      </c>
      <c r="N12" s="5">
        <f t="shared" si="2"/>
        <v>58.064516129032263</v>
      </c>
      <c r="O12" s="5">
        <f t="shared" si="3"/>
        <v>54.635108481262321</v>
      </c>
      <c r="P12" s="5">
        <f t="shared" si="4"/>
        <v>68.841394825646802</v>
      </c>
      <c r="Q12" s="5">
        <f t="shared" si="5"/>
        <v>89.503816793893137</v>
      </c>
      <c r="R12" s="5">
        <f t="shared" si="6"/>
        <v>57.60082730093071</v>
      </c>
      <c r="S12" s="5">
        <f t="shared" si="7"/>
        <v>63.668555240793211</v>
      </c>
      <c r="T12" s="1">
        <f t="shared" si="8"/>
        <v>1.3747957516339868</v>
      </c>
      <c r="U12" s="1">
        <f t="shared" si="9"/>
        <v>1.6430815593741985</v>
      </c>
      <c r="V12" s="1">
        <f t="shared" si="10"/>
        <v>0.76914479506692801</v>
      </c>
      <c r="W12" s="1">
        <v>-7.53297216152813E-3</v>
      </c>
      <c r="X12" s="12">
        <v>1.0451664569063226E-2</v>
      </c>
      <c r="Y12" s="1">
        <v>2.0586095587003399</v>
      </c>
      <c r="Z12" s="1">
        <v>1.7716031149528899</v>
      </c>
      <c r="AA12" s="1">
        <v>1.7681533875348401</v>
      </c>
      <c r="AB12" s="1">
        <v>1.35904299798985</v>
      </c>
    </row>
    <row r="13" spans="1:28" x14ac:dyDescent="0.35">
      <c r="A13" s="1" t="s">
        <v>3</v>
      </c>
      <c r="B13" s="9" t="s">
        <v>55</v>
      </c>
      <c r="C13" s="1" t="s">
        <v>15</v>
      </c>
      <c r="D13" s="3">
        <v>52.2</v>
      </c>
      <c r="E13" s="3">
        <v>165</v>
      </c>
      <c r="F13" s="3">
        <v>49.2</v>
      </c>
      <c r="G13" s="3">
        <v>61.5</v>
      </c>
      <c r="H13" s="3">
        <v>48.9</v>
      </c>
      <c r="I13" s="8">
        <v>52.4</v>
      </c>
      <c r="J13" s="3">
        <v>51.6</v>
      </c>
      <c r="K13" s="3">
        <v>87.8</v>
      </c>
      <c r="L13" s="5">
        <f t="shared" si="0"/>
        <v>51.076320939334643</v>
      </c>
      <c r="M13" s="5">
        <f t="shared" si="1"/>
        <v>73.660714285714292</v>
      </c>
      <c r="N13" s="5">
        <f t="shared" si="2"/>
        <v>46.679316888045541</v>
      </c>
      <c r="O13" s="5">
        <f t="shared" si="3"/>
        <v>60.650887573964496</v>
      </c>
      <c r="P13" s="5">
        <f t="shared" si="4"/>
        <v>55.005624296962871</v>
      </c>
      <c r="Q13" s="5">
        <f t="shared" si="5"/>
        <v>100</v>
      </c>
      <c r="R13" s="5">
        <f t="shared" si="6"/>
        <v>53.360910031023792</v>
      </c>
      <c r="S13" s="5">
        <f t="shared" si="7"/>
        <v>62.181303116147312</v>
      </c>
      <c r="T13" s="1">
        <f t="shared" si="8"/>
        <v>1.3391487730061353</v>
      </c>
      <c r="U13" s="1">
        <f t="shared" si="9"/>
        <v>1.3804246262458471</v>
      </c>
      <c r="V13" s="1">
        <f t="shared" si="10"/>
        <v>0.55005624296962874</v>
      </c>
      <c r="W13" s="1">
        <v>-4.8845606459314198E-2</v>
      </c>
      <c r="X13" s="12">
        <v>-0.3000658946180097</v>
      </c>
      <c r="Y13" s="1">
        <v>2.0497040501285402</v>
      </c>
      <c r="Z13" s="1">
        <v>1.7803704771098401</v>
      </c>
      <c r="AA13" s="1">
        <v>1.7554436368619599</v>
      </c>
      <c r="AB13" s="1">
        <v>1.37069014256168</v>
      </c>
    </row>
    <row r="14" spans="1:28" x14ac:dyDescent="0.35">
      <c r="A14" s="1" t="s">
        <v>45</v>
      </c>
      <c r="B14" s="9" t="s">
        <v>55</v>
      </c>
      <c r="C14" s="1" t="s">
        <v>50</v>
      </c>
      <c r="D14" s="3">
        <v>89.9</v>
      </c>
      <c r="E14" s="3">
        <v>188</v>
      </c>
      <c r="F14" s="3">
        <v>92.2</v>
      </c>
      <c r="G14" s="3">
        <v>99.5</v>
      </c>
      <c r="H14" s="3">
        <v>72.400000000000006</v>
      </c>
      <c r="I14" s="3">
        <v>51.4</v>
      </c>
      <c r="J14" s="3">
        <v>88.4</v>
      </c>
      <c r="K14" s="3">
        <v>120.2</v>
      </c>
      <c r="L14" s="5">
        <f t="shared" si="0"/>
        <v>87.964774951076322</v>
      </c>
      <c r="M14" s="5">
        <f t="shared" si="1"/>
        <v>83.928571428571431</v>
      </c>
      <c r="N14" s="5">
        <f t="shared" si="2"/>
        <v>87.476280834914604</v>
      </c>
      <c r="O14" s="5">
        <f t="shared" si="3"/>
        <v>98.126232741617343</v>
      </c>
      <c r="P14" s="5">
        <f t="shared" si="4"/>
        <v>81.439820022497187</v>
      </c>
      <c r="Q14" s="5">
        <f t="shared" si="5"/>
        <v>98.091603053435122</v>
      </c>
      <c r="R14" s="5">
        <f t="shared" si="6"/>
        <v>91.41675284384695</v>
      </c>
      <c r="S14" s="5">
        <f t="shared" si="7"/>
        <v>85.127478753541084</v>
      </c>
      <c r="T14" s="1">
        <f t="shared" si="8"/>
        <v>1.0305593922651934</v>
      </c>
      <c r="U14" s="1">
        <f t="shared" si="9"/>
        <v>0.91808742727860371</v>
      </c>
      <c r="V14" s="1">
        <f t="shared" si="10"/>
        <v>0.83024252318654712</v>
      </c>
      <c r="W14" s="1">
        <v>0.13305331590810501</v>
      </c>
      <c r="X14" s="12">
        <v>1.0734826711351377</v>
      </c>
      <c r="Y14" s="1">
        <v>2.07731789674233</v>
      </c>
      <c r="Z14" s="1">
        <v>1.79037907421064</v>
      </c>
      <c r="AA14" s="1">
        <v>1.7891701740485899</v>
      </c>
      <c r="AB14" s="1">
        <v>1.3845711779747401</v>
      </c>
    </row>
    <row r="15" spans="1:28" x14ac:dyDescent="0.35">
      <c r="A15" s="1" t="s">
        <v>45</v>
      </c>
      <c r="B15" s="9" t="s">
        <v>55</v>
      </c>
      <c r="C15" s="1" t="s">
        <v>51</v>
      </c>
      <c r="D15" s="3">
        <v>94.5</v>
      </c>
      <c r="E15" s="3">
        <v>179</v>
      </c>
      <c r="F15" s="8">
        <v>105.4</v>
      </c>
      <c r="G15" s="8">
        <v>101.4</v>
      </c>
      <c r="H15" s="3">
        <v>71.5</v>
      </c>
      <c r="I15" s="3">
        <v>40.200000000000003</v>
      </c>
      <c r="J15" s="8">
        <v>96.7</v>
      </c>
      <c r="K15" s="3">
        <v>114.4</v>
      </c>
      <c r="L15" s="5">
        <f t="shared" si="0"/>
        <v>92.465753424657521</v>
      </c>
      <c r="M15" s="5">
        <f t="shared" si="1"/>
        <v>79.910714285714292</v>
      </c>
      <c r="N15" s="5">
        <f t="shared" si="2"/>
        <v>100</v>
      </c>
      <c r="O15" s="5">
        <f t="shared" si="3"/>
        <v>100</v>
      </c>
      <c r="P15" s="5">
        <f t="shared" si="4"/>
        <v>80.427446569178855</v>
      </c>
      <c r="Q15" s="5">
        <f t="shared" si="5"/>
        <v>76.717557251908403</v>
      </c>
      <c r="R15" s="5">
        <f t="shared" si="6"/>
        <v>100</v>
      </c>
      <c r="S15" s="5">
        <f t="shared" si="7"/>
        <v>81.019830028328627</v>
      </c>
      <c r="T15" s="1">
        <f t="shared" si="8"/>
        <v>0.99357517482517488</v>
      </c>
      <c r="U15" s="1">
        <f t="shared" si="9"/>
        <v>0.7991071428571429</v>
      </c>
      <c r="V15" s="1">
        <f t="shared" si="10"/>
        <v>1.048357761249993</v>
      </c>
      <c r="W15" s="1">
        <v>0.129574245413798</v>
      </c>
      <c r="X15" s="12">
        <v>0.98295878363244893</v>
      </c>
      <c r="Y15" s="1">
        <v>2.07354285052191</v>
      </c>
      <c r="Z15" s="1">
        <v>1.78719049682209</v>
      </c>
      <c r="AA15" s="1">
        <v>1.78580772913868</v>
      </c>
      <c r="AB15" s="1">
        <v>1.3823114274641699</v>
      </c>
    </row>
    <row r="16" spans="1:28" x14ac:dyDescent="0.35">
      <c r="A16" s="1" t="s">
        <v>45</v>
      </c>
      <c r="B16" s="9" t="s">
        <v>55</v>
      </c>
      <c r="C16" s="1" t="s">
        <v>52</v>
      </c>
      <c r="D16" s="8">
        <v>102.2</v>
      </c>
      <c r="E16" s="8">
        <v>224</v>
      </c>
      <c r="F16" s="3">
        <v>88.9</v>
      </c>
      <c r="G16" s="3">
        <v>87.5</v>
      </c>
      <c r="H16" s="8">
        <v>88.9</v>
      </c>
      <c r="I16" s="3">
        <v>51.8</v>
      </c>
      <c r="J16" s="3">
        <v>89.2</v>
      </c>
      <c r="K16" s="3">
        <v>134.5</v>
      </c>
      <c r="L16" s="5">
        <f t="shared" si="0"/>
        <v>100</v>
      </c>
      <c r="M16" s="5">
        <f t="shared" si="1"/>
        <v>100</v>
      </c>
      <c r="N16" s="5">
        <f t="shared" si="2"/>
        <v>84.345351043643262</v>
      </c>
      <c r="O16" s="5">
        <f t="shared" si="3"/>
        <v>86.291913214990132</v>
      </c>
      <c r="P16" s="5">
        <f t="shared" si="4"/>
        <v>100</v>
      </c>
      <c r="Q16" s="5">
        <f t="shared" si="5"/>
        <v>98.854961832061065</v>
      </c>
      <c r="R16" s="5">
        <f t="shared" si="6"/>
        <v>92.244053774560498</v>
      </c>
      <c r="S16" s="5">
        <f t="shared" si="7"/>
        <v>95.254957507082167</v>
      </c>
      <c r="T16" s="1">
        <f>M16/P16</f>
        <v>1</v>
      </c>
      <c r="U16" s="1">
        <f t="shared" si="9"/>
        <v>1.0840807174887892</v>
      </c>
      <c r="V16" s="1">
        <f t="shared" si="10"/>
        <v>1.0115830115830116</v>
      </c>
      <c r="W16" s="1">
        <v>0.15890303738946901</v>
      </c>
      <c r="X16" s="12">
        <v>1.4074440209884971</v>
      </c>
      <c r="Y16" s="1">
        <v>2.0774164600407699</v>
      </c>
      <c r="Z16" s="1">
        <v>1.7895949493177601</v>
      </c>
      <c r="AA16" s="1">
        <v>1.7891290604347101</v>
      </c>
      <c r="AB16" s="1">
        <v>1.3831230274485999</v>
      </c>
    </row>
    <row r="17" spans="1:28" x14ac:dyDescent="0.35">
      <c r="A17" s="1" t="s">
        <v>45</v>
      </c>
      <c r="B17" s="9" t="s">
        <v>55</v>
      </c>
      <c r="C17" s="1" t="s">
        <v>53</v>
      </c>
      <c r="D17" s="3">
        <v>88.8</v>
      </c>
      <c r="E17" s="3">
        <v>178</v>
      </c>
      <c r="F17" s="3">
        <v>90.5</v>
      </c>
      <c r="G17" s="3">
        <v>74.900000000000006</v>
      </c>
      <c r="H17" s="3">
        <v>87.36</v>
      </c>
      <c r="I17" s="3">
        <v>50.2</v>
      </c>
      <c r="J17" s="3">
        <v>77.900000000000006</v>
      </c>
      <c r="K17" s="3">
        <v>115.6</v>
      </c>
      <c r="L17" s="5">
        <f t="shared" si="0"/>
        <v>86.888454011741672</v>
      </c>
      <c r="M17" s="5">
        <f t="shared" si="1"/>
        <v>79.464285714285708</v>
      </c>
      <c r="N17" s="5">
        <f t="shared" si="2"/>
        <v>85.863377609108156</v>
      </c>
      <c r="O17" s="5">
        <f t="shared" si="3"/>
        <v>73.865877712031562</v>
      </c>
      <c r="P17" s="5">
        <f t="shared" si="4"/>
        <v>98.267716535433053</v>
      </c>
      <c r="Q17" s="5">
        <f t="shared" si="5"/>
        <v>95.801526717557266</v>
      </c>
      <c r="R17" s="5">
        <f t="shared" si="6"/>
        <v>80.558428128231654</v>
      </c>
      <c r="S17" s="5">
        <f t="shared" si="7"/>
        <v>81.869688385269129</v>
      </c>
      <c r="T17" s="1">
        <f t="shared" si="8"/>
        <v>0.80865098443223449</v>
      </c>
      <c r="U17" s="1">
        <f t="shared" si="9"/>
        <v>0.9864180267742525</v>
      </c>
      <c r="V17" s="1">
        <f t="shared" si="10"/>
        <v>1.0257426984973488</v>
      </c>
      <c r="W17" s="1">
        <v>0.111054278599919</v>
      </c>
      <c r="X17" s="12">
        <v>0.85778506088538942</v>
      </c>
      <c r="Y17" s="1">
        <v>2.0753558020525702</v>
      </c>
      <c r="Z17" s="1">
        <v>1.79034689371803</v>
      </c>
      <c r="AA17" s="1">
        <v>1.78692071796609</v>
      </c>
      <c r="AB17" s="1">
        <v>1.3841967435836799</v>
      </c>
    </row>
    <row r="18" spans="1:28" x14ac:dyDescent="0.35">
      <c r="A18" s="1" t="s">
        <v>30</v>
      </c>
      <c r="X18" s="5"/>
    </row>
    <row r="19" spans="1:28" x14ac:dyDescent="0.35">
      <c r="A19" s="1" t="s">
        <v>31</v>
      </c>
      <c r="X19" s="5"/>
    </row>
    <row r="20" spans="1:28" x14ac:dyDescent="0.35">
      <c r="A20" s="1" t="s">
        <v>32</v>
      </c>
      <c r="X20" s="5"/>
    </row>
    <row r="21" spans="1:28" x14ac:dyDescent="0.35">
      <c r="A21" s="1" t="s">
        <v>33</v>
      </c>
      <c r="X21" s="5"/>
    </row>
    <row r="22" spans="1:28" x14ac:dyDescent="0.35">
      <c r="A22" s="9" t="s">
        <v>43</v>
      </c>
    </row>
    <row r="23" spans="1:28" x14ac:dyDescent="0.35">
      <c r="A23" s="9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7A7EC-BD28-4BFB-B73F-8B47BB23FDF9}">
  <dimension ref="A1:E17"/>
  <sheetViews>
    <sheetView workbookViewId="0">
      <selection activeCell="D20" sqref="D20"/>
    </sheetView>
  </sheetViews>
  <sheetFormatPr defaultRowHeight="14.5" x14ac:dyDescent="0.35"/>
  <sheetData>
    <row r="1" spans="1:5" x14ac:dyDescent="0.35">
      <c r="A1" s="1" t="s">
        <v>7</v>
      </c>
      <c r="B1" s="1" t="s">
        <v>0</v>
      </c>
      <c r="C1" t="s">
        <v>5</v>
      </c>
      <c r="D1" t="s">
        <v>4</v>
      </c>
    </row>
    <row r="2" spans="1:5" x14ac:dyDescent="0.35">
      <c r="A2" s="1" t="s">
        <v>3</v>
      </c>
      <c r="B2" s="9" t="s">
        <v>54</v>
      </c>
      <c r="C2">
        <v>1.1559466019417475</v>
      </c>
      <c r="D2" s="9" t="s">
        <v>38</v>
      </c>
      <c r="E2" s="1"/>
    </row>
    <row r="3" spans="1:5" x14ac:dyDescent="0.35">
      <c r="A3" s="1" t="s">
        <v>3</v>
      </c>
      <c r="B3" s="9" t="s">
        <v>54</v>
      </c>
      <c r="C3">
        <v>1.1690891472868217</v>
      </c>
      <c r="D3" s="9" t="s">
        <v>38</v>
      </c>
      <c r="E3" s="1"/>
    </row>
    <row r="4" spans="1:5" x14ac:dyDescent="0.35">
      <c r="A4" s="1" t="s">
        <v>3</v>
      </c>
      <c r="B4" s="9" t="s">
        <v>54</v>
      </c>
      <c r="C4">
        <v>1.0602436823104693</v>
      </c>
      <c r="D4" s="9" t="s">
        <v>38</v>
      </c>
      <c r="E4" s="1"/>
    </row>
    <row r="5" spans="1:5" x14ac:dyDescent="0.35">
      <c r="A5" s="1" t="s">
        <v>3</v>
      </c>
      <c r="B5" s="9" t="s">
        <v>54</v>
      </c>
      <c r="C5">
        <v>1.1796514976958525</v>
      </c>
      <c r="D5" s="9" t="s">
        <v>38</v>
      </c>
      <c r="E5" s="1"/>
    </row>
    <row r="6" spans="1:5" x14ac:dyDescent="0.35">
      <c r="A6" s="9" t="s">
        <v>45</v>
      </c>
      <c r="B6" s="9" t="s">
        <v>54</v>
      </c>
      <c r="C6">
        <v>0.9300762439807384</v>
      </c>
      <c r="D6" s="9" t="s">
        <v>38</v>
      </c>
      <c r="E6" s="1"/>
    </row>
    <row r="7" spans="1:5" x14ac:dyDescent="0.35">
      <c r="A7" s="1" t="s">
        <v>45</v>
      </c>
      <c r="B7" s="9" t="s">
        <v>54</v>
      </c>
      <c r="C7">
        <v>0.8893185618729097</v>
      </c>
      <c r="D7" s="9" t="s">
        <v>38</v>
      </c>
      <c r="E7" s="1"/>
    </row>
    <row r="8" spans="1:5" x14ac:dyDescent="0.35">
      <c r="A8" s="1" t="s">
        <v>45</v>
      </c>
      <c r="B8" s="9" t="s">
        <v>54</v>
      </c>
      <c r="C8">
        <v>0.93884408602150538</v>
      </c>
      <c r="D8" s="9" t="s">
        <v>38</v>
      </c>
      <c r="E8" s="1"/>
    </row>
    <row r="9" spans="1:5" x14ac:dyDescent="0.35">
      <c r="A9" s="1" t="s">
        <v>45</v>
      </c>
      <c r="B9" s="9" t="s">
        <v>54</v>
      </c>
      <c r="C9">
        <v>0.99854767628205121</v>
      </c>
      <c r="D9" s="9" t="s">
        <v>38</v>
      </c>
      <c r="E9" s="1"/>
    </row>
    <row r="10" spans="1:5" x14ac:dyDescent="0.35">
      <c r="A10" s="1" t="s">
        <v>3</v>
      </c>
      <c r="B10" s="9" t="s">
        <v>55</v>
      </c>
      <c r="C10">
        <v>1.2475298713235294</v>
      </c>
      <c r="D10" s="9" t="s">
        <v>38</v>
      </c>
      <c r="E10" s="1"/>
    </row>
    <row r="11" spans="1:5" x14ac:dyDescent="0.35">
      <c r="A11" s="1" t="s">
        <v>3</v>
      </c>
      <c r="B11" s="9" t="s">
        <v>55</v>
      </c>
      <c r="C11">
        <v>1.2432228915662651</v>
      </c>
      <c r="D11" s="9" t="s">
        <v>38</v>
      </c>
      <c r="E11" s="1"/>
    </row>
    <row r="12" spans="1:5" x14ac:dyDescent="0.35">
      <c r="A12" s="1" t="s">
        <v>3</v>
      </c>
      <c r="B12" s="9" t="s">
        <v>55</v>
      </c>
      <c r="C12">
        <v>1.3747957516339868</v>
      </c>
      <c r="D12" s="9" t="s">
        <v>38</v>
      </c>
      <c r="E12" s="1"/>
    </row>
    <row r="13" spans="1:5" x14ac:dyDescent="0.35">
      <c r="A13" s="1" t="s">
        <v>3</v>
      </c>
      <c r="B13" s="9" t="s">
        <v>55</v>
      </c>
      <c r="C13">
        <v>1.3391487730061353</v>
      </c>
      <c r="D13" s="9" t="s">
        <v>38</v>
      </c>
      <c r="E13" s="1"/>
    </row>
    <row r="14" spans="1:5" x14ac:dyDescent="0.35">
      <c r="A14" s="1" t="s">
        <v>45</v>
      </c>
      <c r="B14" s="9" t="s">
        <v>55</v>
      </c>
      <c r="C14">
        <v>1.0305593922651934</v>
      </c>
      <c r="D14" s="9" t="s">
        <v>38</v>
      </c>
      <c r="E14" s="1"/>
    </row>
    <row r="15" spans="1:5" x14ac:dyDescent="0.35">
      <c r="A15" s="1" t="s">
        <v>45</v>
      </c>
      <c r="B15" s="9" t="s">
        <v>55</v>
      </c>
      <c r="C15">
        <v>0.99357517482517488</v>
      </c>
      <c r="D15" s="9" t="s">
        <v>38</v>
      </c>
      <c r="E15" s="1"/>
    </row>
    <row r="16" spans="1:5" x14ac:dyDescent="0.35">
      <c r="A16" s="1" t="s">
        <v>45</v>
      </c>
      <c r="B16" s="9" t="s">
        <v>55</v>
      </c>
      <c r="C16">
        <v>1</v>
      </c>
      <c r="D16" s="9" t="s">
        <v>38</v>
      </c>
      <c r="E16" s="1"/>
    </row>
    <row r="17" spans="1:5" x14ac:dyDescent="0.35">
      <c r="A17" s="1" t="s">
        <v>45</v>
      </c>
      <c r="B17" s="9" t="s">
        <v>55</v>
      </c>
      <c r="C17">
        <v>0.80865098443223449</v>
      </c>
      <c r="D17" s="9" t="s">
        <v>38</v>
      </c>
      <c r="E1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974C-A7D6-4FAD-9483-81DFCBCA4893}">
  <dimension ref="A1:D17"/>
  <sheetViews>
    <sheetView workbookViewId="0">
      <selection activeCell="E17" sqref="E17"/>
    </sheetView>
  </sheetViews>
  <sheetFormatPr defaultRowHeight="14.5" x14ac:dyDescent="0.35"/>
  <sheetData>
    <row r="1" spans="1:4" x14ac:dyDescent="0.35">
      <c r="A1" s="1" t="s">
        <v>7</v>
      </c>
      <c r="B1" s="1" t="s">
        <v>0</v>
      </c>
      <c r="C1" t="s">
        <v>5</v>
      </c>
      <c r="D1" t="s">
        <v>4</v>
      </c>
    </row>
    <row r="2" spans="1:4" x14ac:dyDescent="0.35">
      <c r="A2" s="1" t="s">
        <v>3</v>
      </c>
      <c r="B2" s="9" t="s">
        <v>54</v>
      </c>
      <c r="C2">
        <v>1.1140552995391706</v>
      </c>
      <c r="D2" t="s">
        <v>39</v>
      </c>
    </row>
    <row r="3" spans="1:4" x14ac:dyDescent="0.35">
      <c r="A3" s="1" t="s">
        <v>3</v>
      </c>
      <c r="B3" s="9" t="s">
        <v>54</v>
      </c>
      <c r="C3">
        <v>1.1830142513736264</v>
      </c>
      <c r="D3" t="s">
        <v>39</v>
      </c>
    </row>
    <row r="4" spans="1:4" x14ac:dyDescent="0.35">
      <c r="A4" s="1" t="s">
        <v>3</v>
      </c>
      <c r="B4" s="9" t="s">
        <v>54</v>
      </c>
      <c r="C4">
        <v>1.4357544141252006</v>
      </c>
      <c r="D4" t="s">
        <v>39</v>
      </c>
    </row>
    <row r="5" spans="1:4" x14ac:dyDescent="0.35">
      <c r="A5" s="1" t="s">
        <v>3</v>
      </c>
      <c r="B5" s="9" t="s">
        <v>54</v>
      </c>
      <c r="C5">
        <v>1.3103256302521007</v>
      </c>
      <c r="D5" t="s">
        <v>39</v>
      </c>
    </row>
    <row r="6" spans="1:4" x14ac:dyDescent="0.35">
      <c r="A6" s="9" t="s">
        <v>45</v>
      </c>
      <c r="B6" s="9" t="s">
        <v>54</v>
      </c>
      <c r="C6">
        <v>0.86576481554160123</v>
      </c>
      <c r="D6" t="s">
        <v>39</v>
      </c>
    </row>
    <row r="7" spans="1:4" x14ac:dyDescent="0.35">
      <c r="A7" s="1" t="s">
        <v>45</v>
      </c>
      <c r="B7" s="9" t="s">
        <v>54</v>
      </c>
      <c r="C7">
        <v>0.61474305450129041</v>
      </c>
      <c r="D7" t="s">
        <v>39</v>
      </c>
    </row>
    <row r="8" spans="1:4" x14ac:dyDescent="0.35">
      <c r="A8" s="1" t="s">
        <v>45</v>
      </c>
      <c r="B8" s="9" t="s">
        <v>54</v>
      </c>
      <c r="C8">
        <v>1.0076733611216369</v>
      </c>
      <c r="D8" t="s">
        <v>39</v>
      </c>
    </row>
    <row r="9" spans="1:4" x14ac:dyDescent="0.35">
      <c r="A9" s="1" t="s">
        <v>45</v>
      </c>
      <c r="B9" s="9" t="s">
        <v>54</v>
      </c>
      <c r="C9">
        <v>0.86449412354227384</v>
      </c>
      <c r="D9" t="s">
        <v>39</v>
      </c>
    </row>
    <row r="10" spans="1:4" x14ac:dyDescent="0.35">
      <c r="A10" s="1" t="s">
        <v>3</v>
      </c>
      <c r="B10" s="9" t="s">
        <v>55</v>
      </c>
      <c r="C10">
        <v>1.255443695335277</v>
      </c>
      <c r="D10" t="s">
        <v>39</v>
      </c>
    </row>
    <row r="11" spans="1:4" x14ac:dyDescent="0.35">
      <c r="A11" s="1" t="s">
        <v>3</v>
      </c>
      <c r="B11" s="9" t="s">
        <v>55</v>
      </c>
      <c r="C11">
        <v>1.242521085925145</v>
      </c>
      <c r="D11" t="s">
        <v>39</v>
      </c>
    </row>
    <row r="12" spans="1:4" x14ac:dyDescent="0.35">
      <c r="A12" s="1" t="s">
        <v>3</v>
      </c>
      <c r="B12" s="9" t="s">
        <v>55</v>
      </c>
      <c r="C12">
        <v>1.6430815593741985</v>
      </c>
      <c r="D12" t="s">
        <v>39</v>
      </c>
    </row>
    <row r="13" spans="1:4" x14ac:dyDescent="0.35">
      <c r="A13" s="1" t="s">
        <v>3</v>
      </c>
      <c r="B13" s="9" t="s">
        <v>55</v>
      </c>
      <c r="C13">
        <v>1.3804246262458471</v>
      </c>
      <c r="D13" t="s">
        <v>39</v>
      </c>
    </row>
    <row r="14" spans="1:4" x14ac:dyDescent="0.35">
      <c r="A14" s="1" t="s">
        <v>45</v>
      </c>
      <c r="B14" s="9" t="s">
        <v>55</v>
      </c>
      <c r="C14">
        <v>0.91808742727860371</v>
      </c>
      <c r="D14" t="s">
        <v>39</v>
      </c>
    </row>
    <row r="15" spans="1:4" x14ac:dyDescent="0.35">
      <c r="A15" s="1" t="s">
        <v>45</v>
      </c>
      <c r="B15" s="9" t="s">
        <v>55</v>
      </c>
      <c r="C15">
        <v>0.7991071428571429</v>
      </c>
      <c r="D15" t="s">
        <v>39</v>
      </c>
    </row>
    <row r="16" spans="1:4" x14ac:dyDescent="0.35">
      <c r="A16" s="1" t="s">
        <v>45</v>
      </c>
      <c r="B16" s="9" t="s">
        <v>55</v>
      </c>
      <c r="C16">
        <v>1.0840807174887892</v>
      </c>
      <c r="D16" t="s">
        <v>39</v>
      </c>
    </row>
    <row r="17" spans="1:4" x14ac:dyDescent="0.35">
      <c r="A17" s="1" t="s">
        <v>45</v>
      </c>
      <c r="B17" s="9" t="s">
        <v>55</v>
      </c>
      <c r="C17">
        <v>0.9864180267742525</v>
      </c>
      <c r="D17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F6513-949E-465D-B451-CC0EB6A35E95}">
  <dimension ref="A1:D17"/>
  <sheetViews>
    <sheetView workbookViewId="0">
      <selection activeCell="C1" sqref="C1:D17"/>
    </sheetView>
  </sheetViews>
  <sheetFormatPr defaultRowHeight="14.5" x14ac:dyDescent="0.35"/>
  <sheetData>
    <row r="1" spans="1:4" x14ac:dyDescent="0.35">
      <c r="A1" s="1" t="s">
        <v>7</v>
      </c>
      <c r="B1" s="1" t="s">
        <v>0</v>
      </c>
      <c r="C1" t="s">
        <v>5</v>
      </c>
      <c r="D1" t="s">
        <v>4</v>
      </c>
    </row>
    <row r="2" spans="1:4" x14ac:dyDescent="0.35">
      <c r="A2" s="1" t="s">
        <v>3</v>
      </c>
      <c r="B2" s="9" t="s">
        <v>54</v>
      </c>
      <c r="C2">
        <v>0.79360668151775149</v>
      </c>
      <c r="D2" t="s">
        <v>40</v>
      </c>
    </row>
    <row r="3" spans="1:4" x14ac:dyDescent="0.35">
      <c r="A3" s="1" t="s">
        <v>3</v>
      </c>
      <c r="B3" s="9" t="s">
        <v>54</v>
      </c>
      <c r="C3">
        <v>0.82647821196263505</v>
      </c>
      <c r="D3" t="s">
        <v>40</v>
      </c>
    </row>
    <row r="4" spans="1:4" x14ac:dyDescent="0.35">
      <c r="A4" s="1" t="s">
        <v>3</v>
      </c>
      <c r="B4" s="9" t="s">
        <v>54</v>
      </c>
      <c r="C4">
        <v>0.82252438848166631</v>
      </c>
      <c r="D4" t="s">
        <v>40</v>
      </c>
    </row>
    <row r="5" spans="1:4" x14ac:dyDescent="0.35">
      <c r="A5" s="1" t="s">
        <v>3</v>
      </c>
      <c r="B5" s="9" t="s">
        <v>54</v>
      </c>
      <c r="C5">
        <v>0.72673586256263401</v>
      </c>
      <c r="D5" t="s">
        <v>40</v>
      </c>
    </row>
    <row r="6" spans="1:4" x14ac:dyDescent="0.35">
      <c r="A6" s="9" t="s">
        <v>45</v>
      </c>
      <c r="B6" s="9" t="s">
        <v>54</v>
      </c>
      <c r="C6">
        <v>0.92264471966129857</v>
      </c>
      <c r="D6" t="s">
        <v>40</v>
      </c>
    </row>
    <row r="7" spans="1:4" x14ac:dyDescent="0.35">
      <c r="A7" s="1" t="s">
        <v>45</v>
      </c>
      <c r="B7" s="9" t="s">
        <v>54</v>
      </c>
      <c r="C7">
        <v>1.1297337832770904</v>
      </c>
      <c r="D7" t="s">
        <v>40</v>
      </c>
    </row>
    <row r="8" spans="1:4" x14ac:dyDescent="0.35">
      <c r="A8" s="1" t="s">
        <v>45</v>
      </c>
      <c r="B8" s="9" t="s">
        <v>54</v>
      </c>
      <c r="C8">
        <v>0.92517549230396834</v>
      </c>
      <c r="D8" t="s">
        <v>40</v>
      </c>
    </row>
    <row r="9" spans="1:4" x14ac:dyDescent="0.35">
      <c r="A9" s="1" t="s">
        <v>45</v>
      </c>
      <c r="B9" s="9" t="s">
        <v>54</v>
      </c>
      <c r="C9">
        <v>0.88841068779446042</v>
      </c>
      <c r="D9" t="s">
        <v>40</v>
      </c>
    </row>
    <row r="10" spans="1:4" x14ac:dyDescent="0.35">
      <c r="A10" s="1" t="s">
        <v>3</v>
      </c>
      <c r="B10" s="9" t="s">
        <v>55</v>
      </c>
      <c r="C10">
        <v>0.79962074566115637</v>
      </c>
      <c r="D10" t="s">
        <v>40</v>
      </c>
    </row>
    <row r="11" spans="1:4" x14ac:dyDescent="0.35">
      <c r="A11" s="1" t="s">
        <v>3</v>
      </c>
      <c r="B11" s="9" t="s">
        <v>55</v>
      </c>
      <c r="C11">
        <v>0.72657006983038008</v>
      </c>
      <c r="D11" t="s">
        <v>40</v>
      </c>
    </row>
    <row r="12" spans="1:4" x14ac:dyDescent="0.35">
      <c r="A12" s="1" t="s">
        <v>3</v>
      </c>
      <c r="B12" s="9" t="s">
        <v>55</v>
      </c>
      <c r="C12">
        <v>0.76914479506692801</v>
      </c>
      <c r="D12" t="s">
        <v>40</v>
      </c>
    </row>
    <row r="13" spans="1:4" x14ac:dyDescent="0.35">
      <c r="A13" s="1" t="s">
        <v>3</v>
      </c>
      <c r="B13" s="9" t="s">
        <v>55</v>
      </c>
      <c r="C13">
        <v>0.55005624296962874</v>
      </c>
      <c r="D13" t="s">
        <v>40</v>
      </c>
    </row>
    <row r="14" spans="1:4" x14ac:dyDescent="0.35">
      <c r="A14" s="1" t="s">
        <v>45</v>
      </c>
      <c r="B14" s="9" t="s">
        <v>55</v>
      </c>
      <c r="C14">
        <v>0.83024252318654712</v>
      </c>
      <c r="D14" t="s">
        <v>40</v>
      </c>
    </row>
    <row r="15" spans="1:4" x14ac:dyDescent="0.35">
      <c r="A15" s="1" t="s">
        <v>45</v>
      </c>
      <c r="B15" s="9" t="s">
        <v>55</v>
      </c>
      <c r="C15">
        <v>1.048357761249993</v>
      </c>
      <c r="D15" t="s">
        <v>40</v>
      </c>
    </row>
    <row r="16" spans="1:4" x14ac:dyDescent="0.35">
      <c r="A16" s="1" t="s">
        <v>45</v>
      </c>
      <c r="B16" s="9" t="s">
        <v>55</v>
      </c>
      <c r="C16">
        <v>1.0115830115830116</v>
      </c>
      <c r="D16" t="s">
        <v>40</v>
      </c>
    </row>
    <row r="17" spans="1:4" x14ac:dyDescent="0.35">
      <c r="A17" s="1" t="s">
        <v>45</v>
      </c>
      <c r="B17" s="9" t="s">
        <v>55</v>
      </c>
      <c r="C17">
        <v>1.0257426984973488</v>
      </c>
      <c r="D17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1E06B-05AA-4516-8707-E4506E78B6F1}">
  <dimension ref="A1:D17"/>
  <sheetViews>
    <sheetView zoomScale="85" zoomScaleNormal="85" workbookViewId="0">
      <selection activeCell="H15" sqref="H15"/>
    </sheetView>
  </sheetViews>
  <sheetFormatPr defaultRowHeight="14.5" x14ac:dyDescent="0.35"/>
  <cols>
    <col min="3" max="3" width="11.36328125" customWidth="1"/>
  </cols>
  <sheetData>
    <row r="1" spans="1:4" x14ac:dyDescent="0.35">
      <c r="A1" s="9" t="s">
        <v>7</v>
      </c>
      <c r="B1" s="9" t="s">
        <v>0</v>
      </c>
      <c r="C1" s="9" t="s">
        <v>5</v>
      </c>
      <c r="D1" s="9" t="s">
        <v>4</v>
      </c>
    </row>
    <row r="2" spans="1:4" x14ac:dyDescent="0.35">
      <c r="A2" s="9" t="s">
        <v>3</v>
      </c>
      <c r="B2" s="9" t="s">
        <v>54</v>
      </c>
      <c r="C2" s="11">
        <v>-0.18226200372340001</v>
      </c>
      <c r="D2" s="9" t="s">
        <v>36</v>
      </c>
    </row>
    <row r="3" spans="1:4" x14ac:dyDescent="0.35">
      <c r="A3" s="9" t="s">
        <v>3</v>
      </c>
      <c r="B3" s="9" t="s">
        <v>54</v>
      </c>
      <c r="C3" s="11">
        <v>-0.184664818517778</v>
      </c>
      <c r="D3" s="9" t="s">
        <v>36</v>
      </c>
    </row>
    <row r="4" spans="1:4" x14ac:dyDescent="0.35">
      <c r="A4" s="9" t="s">
        <v>3</v>
      </c>
      <c r="B4" s="9" t="s">
        <v>54</v>
      </c>
      <c r="C4" s="11">
        <v>-0.10303524691850199</v>
      </c>
      <c r="D4" s="9" t="s">
        <v>36</v>
      </c>
    </row>
    <row r="5" spans="1:4" x14ac:dyDescent="0.35">
      <c r="A5" s="9" t="s">
        <v>3</v>
      </c>
      <c r="B5" s="9" t="s">
        <v>54</v>
      </c>
      <c r="C5" s="11">
        <v>-0.162163760566748</v>
      </c>
      <c r="D5" s="9" t="s">
        <v>36</v>
      </c>
    </row>
    <row r="6" spans="1:4" x14ac:dyDescent="0.35">
      <c r="A6" s="9" t="s">
        <v>45</v>
      </c>
      <c r="B6" s="9" t="s">
        <v>54</v>
      </c>
      <c r="C6" s="11">
        <v>4.8902445865516897E-2</v>
      </c>
      <c r="D6" s="9" t="s">
        <v>36</v>
      </c>
    </row>
    <row r="7" spans="1:4" x14ac:dyDescent="0.35">
      <c r="A7" s="9" t="s">
        <v>45</v>
      </c>
      <c r="B7" s="9" t="s">
        <v>54</v>
      </c>
      <c r="C7" s="11">
        <v>6.79166635720998E-2</v>
      </c>
      <c r="D7" s="9" t="s">
        <v>36</v>
      </c>
    </row>
    <row r="8" spans="1:4" x14ac:dyDescent="0.35">
      <c r="A8" s="9" t="s">
        <v>45</v>
      </c>
      <c r="B8" s="9" t="s">
        <v>54</v>
      </c>
      <c r="C8" s="11">
        <v>9.2927328667292405E-2</v>
      </c>
      <c r="D8" s="9" t="s">
        <v>36</v>
      </c>
    </row>
    <row r="9" spans="1:4" x14ac:dyDescent="0.35">
      <c r="A9" s="9" t="s">
        <v>45</v>
      </c>
      <c r="B9" s="9" t="s">
        <v>54</v>
      </c>
      <c r="C9" s="11">
        <v>5.80198369647301E-2</v>
      </c>
      <c r="D9" s="9" t="s">
        <v>36</v>
      </c>
    </row>
    <row r="10" spans="1:4" x14ac:dyDescent="0.35">
      <c r="A10" s="9" t="s">
        <v>3</v>
      </c>
      <c r="B10" s="9" t="s">
        <v>55</v>
      </c>
      <c r="C10" s="11">
        <v>-6.3357309018200705E-2</v>
      </c>
      <c r="D10" s="9" t="s">
        <v>36</v>
      </c>
    </row>
    <row r="11" spans="1:4" x14ac:dyDescent="0.35">
      <c r="A11" s="9" t="s">
        <v>3</v>
      </c>
      <c r="B11" s="9" t="s">
        <v>55</v>
      </c>
      <c r="C11" s="11">
        <v>-4.8489435015458798E-2</v>
      </c>
      <c r="D11" s="9" t="s">
        <v>36</v>
      </c>
    </row>
    <row r="12" spans="1:4" x14ac:dyDescent="0.35">
      <c r="A12" s="9" t="s">
        <v>3</v>
      </c>
      <c r="B12" s="9" t="s">
        <v>55</v>
      </c>
      <c r="C12" s="11">
        <v>-7.53297216152813E-3</v>
      </c>
      <c r="D12" s="9" t="s">
        <v>36</v>
      </c>
    </row>
    <row r="13" spans="1:4" x14ac:dyDescent="0.35">
      <c r="A13" s="9" t="s">
        <v>3</v>
      </c>
      <c r="B13" s="9" t="s">
        <v>55</v>
      </c>
      <c r="C13" s="11">
        <v>-4.8845606459314198E-2</v>
      </c>
      <c r="D13" s="9" t="s">
        <v>36</v>
      </c>
    </row>
    <row r="14" spans="1:4" x14ac:dyDescent="0.35">
      <c r="A14" s="9" t="s">
        <v>45</v>
      </c>
      <c r="B14" s="9" t="s">
        <v>55</v>
      </c>
      <c r="C14" s="11">
        <v>0.13305331590810501</v>
      </c>
      <c r="D14" s="9" t="s">
        <v>36</v>
      </c>
    </row>
    <row r="15" spans="1:4" x14ac:dyDescent="0.35">
      <c r="A15" s="9" t="s">
        <v>45</v>
      </c>
      <c r="B15" s="9" t="s">
        <v>55</v>
      </c>
      <c r="C15" s="11">
        <v>0.129574245413798</v>
      </c>
      <c r="D15" s="9" t="s">
        <v>36</v>
      </c>
    </row>
    <row r="16" spans="1:4" x14ac:dyDescent="0.35">
      <c r="A16" s="9" t="s">
        <v>45</v>
      </c>
      <c r="B16" s="9" t="s">
        <v>55</v>
      </c>
      <c r="C16" s="11">
        <v>0.15890303738946901</v>
      </c>
      <c r="D16" s="9" t="s">
        <v>36</v>
      </c>
    </row>
    <row r="17" spans="1:4" x14ac:dyDescent="0.35">
      <c r="A17" s="9" t="s">
        <v>45</v>
      </c>
      <c r="B17" s="9" t="s">
        <v>55</v>
      </c>
      <c r="C17" s="11">
        <v>0.111054278599919</v>
      </c>
      <c r="D17" s="9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78C30-10EC-40A3-B1F7-CD8092F2D13E}">
  <dimension ref="A1:D17"/>
  <sheetViews>
    <sheetView workbookViewId="0">
      <selection activeCell="D12" sqref="D12"/>
    </sheetView>
  </sheetViews>
  <sheetFormatPr defaultRowHeight="14.5" x14ac:dyDescent="0.35"/>
  <cols>
    <col min="4" max="4" width="10.7265625" customWidth="1"/>
  </cols>
  <sheetData>
    <row r="1" spans="1:4" x14ac:dyDescent="0.35">
      <c r="A1" s="9" t="s">
        <v>7</v>
      </c>
      <c r="B1" s="9" t="s">
        <v>0</v>
      </c>
      <c r="C1" s="9" t="s">
        <v>5</v>
      </c>
      <c r="D1" s="9" t="s">
        <v>4</v>
      </c>
    </row>
    <row r="2" spans="1:4" x14ac:dyDescent="0.35">
      <c r="A2" s="9" t="s">
        <v>3</v>
      </c>
      <c r="B2" s="9" t="s">
        <v>54</v>
      </c>
      <c r="C2" s="10">
        <v>-1.29195264699033</v>
      </c>
      <c r="D2" s="9" t="s">
        <v>6</v>
      </c>
    </row>
    <row r="3" spans="1:4" x14ac:dyDescent="0.35">
      <c r="A3" s="9" t="s">
        <v>3</v>
      </c>
      <c r="B3" s="9" t="s">
        <v>54</v>
      </c>
      <c r="C3" s="10">
        <v>-1.3301236273611301</v>
      </c>
      <c r="D3" s="9" t="s">
        <v>6</v>
      </c>
    </row>
    <row r="4" spans="1:4" x14ac:dyDescent="0.35">
      <c r="A4" s="9" t="s">
        <v>3</v>
      </c>
      <c r="B4" s="9" t="s">
        <v>54</v>
      </c>
      <c r="C4" s="10">
        <v>-0.80782722712975696</v>
      </c>
      <c r="D4" s="9" t="s">
        <v>6</v>
      </c>
    </row>
    <row r="5" spans="1:4" x14ac:dyDescent="0.35">
      <c r="A5" s="9" t="s">
        <v>3</v>
      </c>
      <c r="B5" s="9" t="s">
        <v>54</v>
      </c>
      <c r="C5" s="10">
        <v>-1.1514448082522499</v>
      </c>
      <c r="D5" s="9" t="s">
        <v>6</v>
      </c>
    </row>
    <row r="6" spans="1:4" x14ac:dyDescent="0.35">
      <c r="A6" s="9" t="s">
        <v>45</v>
      </c>
      <c r="B6" s="9" t="s">
        <v>54</v>
      </c>
      <c r="C6" s="10">
        <v>0.210773249553735</v>
      </c>
      <c r="D6" s="9" t="s">
        <v>6</v>
      </c>
    </row>
    <row r="7" spans="1:4" x14ac:dyDescent="0.35">
      <c r="A7" s="9" t="s">
        <v>45</v>
      </c>
      <c r="B7" s="9" t="s">
        <v>54</v>
      </c>
      <c r="C7" s="10">
        <v>0.23232785827637201</v>
      </c>
      <c r="D7" s="9" t="s">
        <v>6</v>
      </c>
    </row>
    <row r="8" spans="1:4" x14ac:dyDescent="0.35">
      <c r="A8" s="9" t="s">
        <v>45</v>
      </c>
      <c r="B8" s="9" t="s">
        <v>54</v>
      </c>
      <c r="C8" s="10">
        <v>0.70214325199588201</v>
      </c>
      <c r="D8" s="9" t="s">
        <v>6</v>
      </c>
    </row>
    <row r="9" spans="1:4" x14ac:dyDescent="0.35">
      <c r="A9" s="9" t="s">
        <v>45</v>
      </c>
      <c r="B9" s="9" t="s">
        <v>54</v>
      </c>
      <c r="C9" s="10">
        <v>0.29996917261993</v>
      </c>
      <c r="D9" s="9" t="s">
        <v>6</v>
      </c>
    </row>
    <row r="10" spans="1:4" x14ac:dyDescent="0.35">
      <c r="A10" s="9" t="s">
        <v>3</v>
      </c>
      <c r="B10" s="9" t="s">
        <v>55</v>
      </c>
      <c r="C10" s="10">
        <v>-0.47895997368471799</v>
      </c>
      <c r="D10" s="9" t="s">
        <v>6</v>
      </c>
    </row>
    <row r="11" spans="1:4" x14ac:dyDescent="0.35">
      <c r="A11" s="9" t="s">
        <v>3</v>
      </c>
      <c r="B11" s="9" t="s">
        <v>55</v>
      </c>
      <c r="C11" s="10">
        <v>-0.41680837421383699</v>
      </c>
      <c r="D11" s="9" t="s">
        <v>6</v>
      </c>
    </row>
    <row r="12" spans="1:4" x14ac:dyDescent="0.35">
      <c r="A12" s="9" t="s">
        <v>3</v>
      </c>
      <c r="B12" s="9" t="s">
        <v>55</v>
      </c>
      <c r="C12" s="10">
        <v>1.0383057481642199E-2</v>
      </c>
      <c r="D12" s="9" t="s">
        <v>6</v>
      </c>
    </row>
    <row r="13" spans="1:4" x14ac:dyDescent="0.35">
      <c r="A13" s="9" t="s">
        <v>3</v>
      </c>
      <c r="B13" s="9" t="s">
        <v>55</v>
      </c>
      <c r="C13" s="10">
        <v>-0.30017317651118602</v>
      </c>
      <c r="D13" s="9" t="s">
        <v>6</v>
      </c>
    </row>
    <row r="14" spans="1:4" x14ac:dyDescent="0.35">
      <c r="A14" s="9" t="s">
        <v>45</v>
      </c>
      <c r="B14" s="9" t="s">
        <v>55</v>
      </c>
      <c r="C14" s="10">
        <v>1.07354795056761</v>
      </c>
      <c r="D14" s="9" t="s">
        <v>6</v>
      </c>
    </row>
    <row r="15" spans="1:4" x14ac:dyDescent="0.35">
      <c r="A15" s="9" t="s">
        <v>45</v>
      </c>
      <c r="B15" s="9" t="s">
        <v>55</v>
      </c>
      <c r="C15" s="10">
        <v>0.98300160776843204</v>
      </c>
      <c r="D15" s="9" t="s">
        <v>6</v>
      </c>
    </row>
    <row r="16" spans="1:4" x14ac:dyDescent="0.35">
      <c r="A16" s="9" t="s">
        <v>45</v>
      </c>
      <c r="B16" s="9" t="s">
        <v>55</v>
      </c>
      <c r="C16" s="10">
        <v>1.4076010938396499</v>
      </c>
      <c r="D16" s="9" t="s">
        <v>6</v>
      </c>
    </row>
    <row r="17" spans="1:4" x14ac:dyDescent="0.35">
      <c r="A17" s="9" t="s">
        <v>45</v>
      </c>
      <c r="B17" s="9" t="s">
        <v>55</v>
      </c>
      <c r="C17" s="10">
        <v>0.85754259203993699</v>
      </c>
      <c r="D17" s="9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B0467-2E26-493A-9EC9-EDEF0EB5CA94}">
  <dimension ref="A1:D17"/>
  <sheetViews>
    <sheetView workbookViewId="0">
      <selection activeCell="C11" sqref="C11"/>
    </sheetView>
  </sheetViews>
  <sheetFormatPr defaultRowHeight="14.5" x14ac:dyDescent="0.35"/>
  <sheetData>
    <row r="1" spans="1:4" x14ac:dyDescent="0.35">
      <c r="A1" s="9" t="s">
        <v>7</v>
      </c>
      <c r="B1" s="9" t="s">
        <v>0</v>
      </c>
      <c r="C1" s="9" t="s">
        <v>5</v>
      </c>
      <c r="D1" s="9" t="s">
        <v>4</v>
      </c>
    </row>
    <row r="2" spans="1:4" x14ac:dyDescent="0.35">
      <c r="A2" s="9" t="s">
        <v>3</v>
      </c>
      <c r="B2" s="9" t="s">
        <v>54</v>
      </c>
      <c r="C2" s="9">
        <v>2.0608470427352801</v>
      </c>
      <c r="D2" s="9" t="s">
        <v>41</v>
      </c>
    </row>
    <row r="3" spans="1:4" x14ac:dyDescent="0.35">
      <c r="A3" s="9" t="s">
        <v>3</v>
      </c>
      <c r="B3" s="9" t="s">
        <v>54</v>
      </c>
      <c r="C3" s="9">
        <v>2.0694843862763199</v>
      </c>
      <c r="D3" s="9" t="s">
        <v>41</v>
      </c>
    </row>
    <row r="4" spans="1:4" x14ac:dyDescent="0.35">
      <c r="A4" s="9" t="s">
        <v>3</v>
      </c>
      <c r="B4" s="9" t="s">
        <v>54</v>
      </c>
      <c r="C4" s="9">
        <v>2.0578043710039502</v>
      </c>
      <c r="D4" s="9" t="s">
        <v>41</v>
      </c>
    </row>
    <row r="5" spans="1:4" x14ac:dyDescent="0.35">
      <c r="A5" s="9" t="s">
        <v>3</v>
      </c>
      <c r="B5" s="9" t="s">
        <v>54</v>
      </c>
      <c r="C5" s="9">
        <v>2.0609369433248799</v>
      </c>
      <c r="D5" s="9" t="s">
        <v>41</v>
      </c>
    </row>
    <row r="6" spans="1:4" x14ac:dyDescent="0.35">
      <c r="A6" s="9" t="s">
        <v>45</v>
      </c>
      <c r="B6" s="9" t="s">
        <v>54</v>
      </c>
      <c r="C6" s="9">
        <v>2.0772138641542099</v>
      </c>
      <c r="D6" s="9" t="s">
        <v>41</v>
      </c>
    </row>
    <row r="7" spans="1:4" x14ac:dyDescent="0.35">
      <c r="A7" s="9" t="s">
        <v>45</v>
      </c>
      <c r="B7" s="9" t="s">
        <v>54</v>
      </c>
      <c r="C7" s="9">
        <v>2.0666898237778901</v>
      </c>
      <c r="D7" s="9" t="s">
        <v>41</v>
      </c>
    </row>
    <row r="8" spans="1:4" x14ac:dyDescent="0.35">
      <c r="A8" s="9" t="s">
        <v>45</v>
      </c>
      <c r="B8" s="9" t="s">
        <v>54</v>
      </c>
      <c r="C8" s="9">
        <v>2.0744521565060401</v>
      </c>
      <c r="D8" s="9" t="s">
        <v>41</v>
      </c>
    </row>
    <row r="9" spans="1:4" x14ac:dyDescent="0.35">
      <c r="A9" s="9" t="s">
        <v>45</v>
      </c>
      <c r="B9" s="9" t="s">
        <v>54</v>
      </c>
      <c r="C9" s="9">
        <v>2.0782405479849402</v>
      </c>
      <c r="D9" s="9" t="s">
        <v>41</v>
      </c>
    </row>
    <row r="10" spans="1:4" x14ac:dyDescent="0.35">
      <c r="A10" s="9" t="s">
        <v>3</v>
      </c>
      <c r="B10" s="9" t="s">
        <v>55</v>
      </c>
      <c r="C10" s="9">
        <v>2.0509641265521701</v>
      </c>
      <c r="D10" s="9" t="s">
        <v>41</v>
      </c>
    </row>
    <row r="11" spans="1:4" x14ac:dyDescent="0.35">
      <c r="A11" s="9" t="s">
        <v>3</v>
      </c>
      <c r="B11" s="9" t="s">
        <v>55</v>
      </c>
      <c r="C11" s="9">
        <v>2.0647062820596398</v>
      </c>
      <c r="D11" s="9" t="s">
        <v>41</v>
      </c>
    </row>
    <row r="12" spans="1:4" x14ac:dyDescent="0.35">
      <c r="A12" s="9" t="s">
        <v>3</v>
      </c>
      <c r="B12" s="9" t="s">
        <v>55</v>
      </c>
      <c r="C12" s="9">
        <v>2.0586095587003399</v>
      </c>
      <c r="D12" s="9" t="s">
        <v>41</v>
      </c>
    </row>
    <row r="13" spans="1:4" x14ac:dyDescent="0.35">
      <c r="A13" s="9" t="s">
        <v>3</v>
      </c>
      <c r="B13" s="9" t="s">
        <v>55</v>
      </c>
      <c r="C13" s="9">
        <v>2.0497040501285402</v>
      </c>
      <c r="D13" s="9" t="s">
        <v>41</v>
      </c>
    </row>
    <row r="14" spans="1:4" x14ac:dyDescent="0.35">
      <c r="A14" s="9" t="s">
        <v>45</v>
      </c>
      <c r="B14" s="9" t="s">
        <v>55</v>
      </c>
      <c r="C14" s="9">
        <v>2.07731789674233</v>
      </c>
      <c r="D14" s="9" t="s">
        <v>41</v>
      </c>
    </row>
    <row r="15" spans="1:4" x14ac:dyDescent="0.35">
      <c r="A15" s="9" t="s">
        <v>45</v>
      </c>
      <c r="B15" s="9" t="s">
        <v>55</v>
      </c>
      <c r="C15" s="9">
        <v>2.07354285052191</v>
      </c>
      <c r="D15" s="9" t="s">
        <v>41</v>
      </c>
    </row>
    <row r="16" spans="1:4" x14ac:dyDescent="0.35">
      <c r="A16" s="9" t="s">
        <v>45</v>
      </c>
      <c r="B16" s="9" t="s">
        <v>55</v>
      </c>
      <c r="C16" s="9">
        <v>2.0774164600407699</v>
      </c>
      <c r="D16" s="9" t="s">
        <v>41</v>
      </c>
    </row>
    <row r="17" spans="1:4" x14ac:dyDescent="0.35">
      <c r="A17" s="9" t="s">
        <v>45</v>
      </c>
      <c r="B17" s="9" t="s">
        <v>55</v>
      </c>
      <c r="C17" s="9">
        <v>2.0753558020525702</v>
      </c>
      <c r="D17" s="9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xingwen</dc:creator>
  <cp:lastModifiedBy>稳 邢</cp:lastModifiedBy>
  <dcterms:created xsi:type="dcterms:W3CDTF">2015-06-05T18:19:34Z</dcterms:created>
  <dcterms:modified xsi:type="dcterms:W3CDTF">2023-11-06T13:59:38Z</dcterms:modified>
</cp:coreProperties>
</file>