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1) Documentos\1) Universidad\Cátedra Lucha Colombiana contra la Corrupción\Codigo\Resultados\"/>
    </mc:Choice>
  </mc:AlternateContent>
  <xr:revisionPtr revIDLastSave="0" documentId="13_ncr:1_{89757F9C-DBEF-4302-A04D-BB290E8C4DA0}" xr6:coauthVersionLast="47" xr6:coauthVersionMax="47" xr10:uidLastSave="{00000000-0000-0000-0000-000000000000}"/>
  <bookViews>
    <workbookView xWindow="28680" yWindow="-3375" windowWidth="29040" windowHeight="15720" xr2:uid="{00000000-000D-0000-FFFF-FFFF00000000}"/>
  </bookViews>
  <sheets>
    <sheet name="etha0 n0.5 iteTest" sheetId="26" r:id="rId1"/>
    <sheet name="etha0 n0.5 seedTest" sheetId="27" r:id="rId2"/>
  </sheets>
  <definedNames>
    <definedName name="DatosExternos_1" localSheetId="0" hidden="1">'etha0 n0.5 iteTest'!$B$8:$F$40</definedName>
    <definedName name="DatosExternos_1" localSheetId="1" hidden="1">'etha0 n0.5 seedTest'!$B$9:$F$41</definedName>
    <definedName name="DatosExternos_2" localSheetId="0" hidden="1">'etha0 n0.5 iteTest'!$H$8:$L$40</definedName>
    <definedName name="DatosExternos_2" localSheetId="1" hidden="1">'etha0 n0.5 seedTest'!$H$9:$L$41</definedName>
    <definedName name="DatosExternos_3" localSheetId="0" hidden="1">'etha0 n0.5 iteTest'!$N$8:$R$40</definedName>
    <definedName name="DatosExternos_3" localSheetId="1" hidden="1">'etha0 n0.5 seedTest'!$N$9:$R$41</definedName>
    <definedName name="DatosExternos_4" localSheetId="1" hidden="1">'etha0 n0.5 seedTest'!$T$9:$X$41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6" i="27" l="1"/>
  <c r="O6" i="27"/>
  <c r="I6" i="27"/>
  <c r="C6" i="27"/>
  <c r="U4" i="27"/>
  <c r="U3" i="27"/>
  <c r="O4" i="27"/>
  <c r="O3" i="27"/>
  <c r="I4" i="27"/>
  <c r="I3" i="27"/>
  <c r="C4" i="27"/>
  <c r="C3" i="27"/>
  <c r="O4" i="26"/>
  <c r="O3" i="26"/>
  <c r="I4" i="26"/>
  <c r="I3" i="26"/>
  <c r="C4" i="26"/>
  <c r="C3" i="26"/>
  <c r="C5" i="27" l="1"/>
  <c r="U5" i="27"/>
  <c r="O5" i="27"/>
  <c r="I5" i="27"/>
  <c r="O5" i="26"/>
  <c r="I5" i="26"/>
  <c r="C5" i="2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0D6DC5-B736-4292-8A12-2BD4002E578B}" keepAlive="1" name="Consulta - etha0 n0 5 e1" description="Conexión a la consulta 'etha0 n0 5 e1' en el libro." type="5" refreshedVersion="8" background="1" saveData="1">
    <dbPr connection="Provider=Microsoft.Mashup.OleDb.1;Data Source=$Workbook$;Location=&quot;etha0 n0 5 e1&quot;;Extended Properties=&quot;&quot;" command="SELECT * FROM [etha0 n0 5 e1]"/>
  </connection>
  <connection id="2" xr16:uid="{A72FAC1A-176E-48EA-ADAD-0EC21E9481F6}" keepAlive="1" name="Consulta - etha0 n0 5 e2" description="Conexión a la consulta 'etha0 n0 5 e2' en el libro." type="5" refreshedVersion="8" background="1" saveData="1">
    <dbPr connection="Provider=Microsoft.Mashup.OleDb.1;Data Source=$Workbook$;Location=&quot;etha0 n0 5 e2&quot;;Extended Properties=&quot;&quot;" command="SELECT * FROM [etha0 n0 5 e2]"/>
  </connection>
  <connection id="3" xr16:uid="{006BF3A7-62C1-48E8-A7DE-6438BF436E64}" keepAlive="1" name="Consulta - etha0 n0 5 e3" description="Conexión a la consulta 'etha0 n0 5 e3' en el libro." type="5" refreshedVersion="8" background="1" saveData="1">
    <dbPr connection="Provider=Microsoft.Mashup.OleDb.1;Data Source=$Workbook$;Location=&quot;etha0 n0 5 e3&quot;;Extended Properties=&quot;&quot;" command="SELECT * FROM [etha0 n0 5 e3]"/>
  </connection>
  <connection id="4" xr16:uid="{9E5D57B8-5F5D-4B6E-8D89-7B68B4A09DD7}" keepAlive="1" name="Consulta - etha0 n0 5 iterations1000 e1" description="Conexión a la consulta 'etha0 n0 5 iterations1000 e1' en el libro." type="5" refreshedVersion="8" background="1" saveData="1">
    <dbPr connection="Provider=Microsoft.Mashup.OleDb.1;Data Source=$Workbook$;Location=&quot;etha0 n0 5 iterations1000 e1&quot;;Extended Properties=&quot;&quot;" command="SELECT * FROM [etha0 n0 5 iterations1000 e1]"/>
  </connection>
  <connection id="5" xr16:uid="{9D10DF93-46E2-4272-A005-5C34A94800A2}" keepAlive="1" name="Consulta - etha0 n0 5 iterations1000 e2" description="Conexión a la consulta 'etha0 n0 5 iterations1000 e2' en el libro." type="5" refreshedVersion="8" background="1" saveData="1">
    <dbPr connection="Provider=Microsoft.Mashup.OleDb.1;Data Source=$Workbook$;Location=&quot;etha0 n0 5 iterations1000 e2&quot;;Extended Properties=&quot;&quot;" command="SELECT * FROM [etha0 n0 5 iterations1000 e2]"/>
  </connection>
  <connection id="6" xr16:uid="{B696C9F2-8BB3-4E3B-ABD4-CA1F8AF847CB}" keepAlive="1" name="Consulta - etha0 n0 5 iterations1000 e3" description="Conexión a la consulta 'etha0 n0 5 iterations1000 e3' en el libro." type="5" refreshedVersion="8" background="1" saveData="1">
    <dbPr connection="Provider=Microsoft.Mashup.OleDb.1;Data Source=$Workbook$;Location=&quot;etha0 n0 5 iterations1000 e3&quot;;Extended Properties=&quot;&quot;" command="SELECT * FROM [etha0 n0 5 iterations1000 e3]"/>
  </connection>
  <connection id="7" xr16:uid="{BC796DA3-F7E1-4E30-87D3-5934D257DE4F}" keepAlive="1" name="Consulta - etha0 n0 5 iterations1000 seed1" description="Conexión a la consulta 'etha0 n0 5 iterations1000 seed1' en el libro." type="5" refreshedVersion="0" background="1">
    <dbPr connection="Provider=Microsoft.Mashup.OleDb.1;Data Source=$Workbook$;Location=&quot;etha0 n0 5 iterations1000 seed1&quot;;Extended Properties=&quot;&quot;" command="SELECT * FROM [etha0 n0 5 iterations1000 seed1]"/>
  </connection>
  <connection id="8" xr16:uid="{09597D9F-B3F2-4380-9956-03AAF8DB7C3F}" keepAlive="1" name="Consulta - etha0 n0 5 iterations1000 seed1 (2)" description="Conexión a la consulta 'etha0 n0 5 iterations1000 seed1 (2)' en el libro." type="5" refreshedVersion="8" background="1" saveData="1">
    <dbPr connection="Provider=Microsoft.Mashup.OleDb.1;Data Source=$Workbook$;Location=&quot;etha0 n0 5 iterations1000 seed1 (2)&quot;;Extended Properties=&quot;&quot;" command="SELECT * FROM [etha0 n0 5 iterations1000 seed1 (2)]"/>
  </connection>
  <connection id="9" xr16:uid="{A086DC1E-B60E-4BBD-A4DD-9B24C9EBDA2B}" keepAlive="1" name="Consulta - etha0 n0 5 iterations10000 seed1" description="Conexión a la consulta 'etha0 n0 5 iterations10000 seed1' en el libro." type="5" refreshedVersion="8" background="1" saveData="1">
    <dbPr connection="Provider=Microsoft.Mashup.OleDb.1;Data Source=$Workbook$;Location=&quot;etha0 n0 5 iterations10000 seed1&quot;;Extended Properties=&quot;&quot;" command="SELECT * FROM [etha0 n0 5 iterations10000 seed1]"/>
  </connection>
  <connection id="10" xr16:uid="{C74A20CA-722D-4D31-AADF-DD42C86B22FD}" keepAlive="1" name="Consulta - etha0 n0 5 iterations200 e1" description="Conexión a la consulta 'etha0 n0 5 iterations200 e1' en el libro." type="5" refreshedVersion="8" background="1" saveData="1">
    <dbPr connection="Provider=Microsoft.Mashup.OleDb.1;Data Source=$Workbook$;Location=&quot;etha0 n0 5 iterations200 e1&quot;;Extended Properties=&quot;&quot;" command="SELECT * FROM [etha0 n0 5 iterations200 e1]"/>
  </connection>
  <connection id="11" xr16:uid="{0684CDF0-E1FF-4D7F-8652-4B60CA28CF1A}" keepAlive="1" name="Consulta - etha0 n0 5 iterations200 e1 (2)" description="Conexión a la consulta 'etha0 n0 5 iterations200 e1 (2)' en el libro." type="5" refreshedVersion="8" background="1" saveData="1">
    <dbPr connection="Provider=Microsoft.Mashup.OleDb.1;Data Source=$Workbook$;Location=&quot;etha0 n0 5 iterations200 e1 (2)&quot;;Extended Properties=&quot;&quot;" command="SELECT * FROM [etha0 n0 5 iterations200 e1 (2)]"/>
  </connection>
  <connection id="12" xr16:uid="{F7BAA411-182B-46B3-87DA-6B2C465B4E05}" keepAlive="1" name="Consulta - etha0 n0 5 iterations200 e2" description="Conexión a la consulta 'etha0 n0 5 iterations200 e2' en el libro." type="5" refreshedVersion="8" background="1" saveData="1">
    <dbPr connection="Provider=Microsoft.Mashup.OleDb.1;Data Source=$Workbook$;Location=&quot;etha0 n0 5 iterations200 e2&quot;;Extended Properties=&quot;&quot;" command="SELECT * FROM [etha0 n0 5 iterations200 e2]"/>
  </connection>
  <connection id="13" xr16:uid="{36804BFC-339D-48AB-9EC2-7983176F6B88}" keepAlive="1" name="Consulta - etha0 n0 5 iterations200 e2 (2)" description="Conexión a la consulta 'etha0 n0 5 iterations200 e2 (2)' en el libro." type="5" refreshedVersion="8" background="1" saveData="1">
    <dbPr connection="Provider=Microsoft.Mashup.OleDb.1;Data Source=$Workbook$;Location=&quot;etha0 n0 5 iterations200 e2 (2)&quot;;Extended Properties=&quot;&quot;" command="SELECT * FROM [etha0 n0 5 iterations200 e2 (2)]"/>
  </connection>
  <connection id="14" xr16:uid="{529455E6-DB0F-46B1-A65E-FE57564C5CEB}" keepAlive="1" name="Consulta - etha0 n0 5 iterations200 e3" description="Conexión a la consulta 'etha0 n0 5 iterations200 e3' en el libro." type="5" refreshedVersion="8" background="1" saveData="1">
    <dbPr connection="Provider=Microsoft.Mashup.OleDb.1;Data Source=$Workbook$;Location=&quot;etha0 n0 5 iterations200 e3&quot;;Extended Properties=&quot;&quot;" command="SELECT * FROM [etha0 n0 5 iterations200 e3]"/>
  </connection>
  <connection id="15" xr16:uid="{5DA969DC-44C1-446D-9E42-296C5695AE04}" keepAlive="1" name="Consulta - etha0 n0 5 iterations200 e3 (2)" description="Conexión a la consulta 'etha0 n0 5 iterations200 e3 (2)' en el libro." type="5" refreshedVersion="8" background="1" saveData="1">
    <dbPr connection="Provider=Microsoft.Mashup.OleDb.1;Data Source=$Workbook$;Location=&quot;etha0 n0 5 iterations200 e3 (2)&quot;;Extended Properties=&quot;&quot;" command="SELECT * FROM [etha0 n0 5 iterations200 e3 (2)]"/>
  </connection>
  <connection id="16" xr16:uid="{295CB93B-2F99-4B46-B35C-D74F242730BB}" keepAlive="1" name="Consulta - etha0 n0 5 iterations50 e1" description="Conexión a la consulta 'etha0 n0 5 iterations50 e1' en el libro." type="5" refreshedVersion="8" background="1" saveData="1">
    <dbPr connection="Provider=Microsoft.Mashup.OleDb.1;Data Source=$Workbook$;Location=&quot;etha0 n0 5 iterations50 e1&quot;;Extended Properties=&quot;&quot;" command="SELECT * FROM [etha0 n0 5 iterations50 e1]"/>
  </connection>
  <connection id="17" xr16:uid="{5524C227-AA86-4E25-B1C4-F6BC9846AC27}" keepAlive="1" name="Consulta - etha0 n0 5 iterations50 e1 (2)" description="Conexión a la consulta 'etha0 n0 5 iterations50 e1 (2)' en el libro." type="5" refreshedVersion="8" background="1" saveData="1">
    <dbPr connection="Provider=Microsoft.Mashup.OleDb.1;Data Source=$Workbook$;Location=&quot;etha0 n0 5 iterations50 e1 (2)&quot;;Extended Properties=&quot;&quot;" command="SELECT * FROM [etha0 n0 5 iterations50 e1 (2)]"/>
  </connection>
  <connection id="18" xr16:uid="{BD059702-8B29-4D8A-85F7-1182C40797DC}" keepAlive="1" name="Consulta - etha0 n0 5 iterations50 e1 (3)" description="Conexión a la consulta 'etha0 n0 5 iterations50 e1 (3)' en el libro." type="5" refreshedVersion="8" background="1" saveData="1">
    <dbPr connection="Provider=Microsoft.Mashup.OleDb.1;Data Source=$Workbook$;Location=&quot;etha0 n0 5 iterations50 e1 (3)&quot;;Extended Properties=&quot;&quot;" command="SELECT * FROM [etha0 n0 5 iterations50 e1 (3)]"/>
  </connection>
  <connection id="19" xr16:uid="{C2C41E54-7FAE-4F9C-9489-F2BF874A8FA8}" keepAlive="1" name="Consulta - etha0 n0 5 iterations50 e1-Seed 2" description="Conexión a la consulta 'etha0 n0 5 iterations50 e1-Seed 2' en el libro." type="5" refreshedVersion="8" background="1" saveData="1">
    <dbPr connection="Provider=Microsoft.Mashup.OleDb.1;Data Source=$Workbook$;Location=&quot;etha0 n0 5 iterations50 e1-Seed 2&quot;;Extended Properties=&quot;&quot;" command="SELECT * FROM [etha0 n0 5 iterations50 e1-Seed 2]"/>
  </connection>
  <connection id="20" xr16:uid="{53BA1F45-F7A9-4CB4-B40B-3A4F0EFC0B15}" keepAlive="1" name="Consulta - etha0 n0 5 iterations50 e1-Seed 3" description="Conexión a la consulta 'etha0 n0 5 iterations50 e1-Seed 3' en el libro." type="5" refreshedVersion="8" background="1" saveData="1">
    <dbPr connection="Provider=Microsoft.Mashup.OleDb.1;Data Source=$Workbook$;Location=&quot;etha0 n0 5 iterations50 e1-Seed 3&quot;;Extended Properties=&quot;&quot;" command="SELECT * FROM [etha0 n0 5 iterations50 e1-Seed 3]"/>
  </connection>
  <connection id="21" xr16:uid="{E57E20EC-F7EF-4E18-9252-230CA7EE1720}" keepAlive="1" name="Consulta - etha0 n0 5 iterations50 e1-Seed 4" description="Conexión a la consulta 'etha0 n0 5 iterations50 e1-Seed 4' en el libro." type="5" refreshedVersion="8" background="1" saveData="1">
    <dbPr connection="Provider=Microsoft.Mashup.OleDb.1;Data Source=$Workbook$;Location=&quot;etha0 n0 5 iterations50 e1-Seed 4&quot;;Extended Properties=&quot;&quot;" command="SELECT * FROM [etha0 n0 5 iterations50 e1-Seed 4]"/>
  </connection>
  <connection id="22" xr16:uid="{8A1D4B4E-515E-4019-8F3B-FC5D1655F3D7}" keepAlive="1" name="Consulta - etha0 n0 5 iterations50 e2" description="Conexión a la consulta 'etha0 n0 5 iterations50 e2' en el libro." type="5" refreshedVersion="8" background="1" saveData="1">
    <dbPr connection="Provider=Microsoft.Mashup.OleDb.1;Data Source=$Workbook$;Location=&quot;etha0 n0 5 iterations50 e2&quot;;Extended Properties=&quot;&quot;" command="SELECT * FROM [etha0 n0 5 iterations50 e2]"/>
  </connection>
  <connection id="23" xr16:uid="{F5A50150-A864-4964-8B2B-7AA8B2B3F936}" keepAlive="1" name="Consulta - etha0 n0 5 iterations50 e2-Seed 2" description="Conexión a la consulta 'etha0 n0 5 iterations50 e2-Seed 2' en el libro." type="5" refreshedVersion="8" background="1" saveData="1">
    <dbPr connection="Provider=Microsoft.Mashup.OleDb.1;Data Source=$Workbook$;Location=&quot;etha0 n0 5 iterations50 e2-Seed 2&quot;;Extended Properties=&quot;&quot;" command="SELECT * FROM [etha0 n0 5 iterations50 e2-Seed 2]"/>
  </connection>
  <connection id="24" xr16:uid="{E4B1DE32-C05E-43A0-B51C-1E6ADA67A354}" keepAlive="1" name="Consulta - etha0 n0 5 iterations50 e2-Seed 3" description="Conexión a la consulta 'etha0 n0 5 iterations50 e2-Seed 3' en el libro." type="5" refreshedVersion="8" background="1" saveData="1">
    <dbPr connection="Provider=Microsoft.Mashup.OleDb.1;Data Source=$Workbook$;Location=&quot;etha0 n0 5 iterations50 e2-Seed 3&quot;;Extended Properties=&quot;&quot;" command="SELECT * FROM [etha0 n0 5 iterations50 e2-Seed 3]"/>
  </connection>
  <connection id="25" xr16:uid="{33708C46-7A21-42F2-BFC2-A5774ED70764}" keepAlive="1" name="Consulta - etha0 n0 5 iterations50 e2-Seed 4" description="Conexión a la consulta 'etha0 n0 5 iterations50 e2-Seed 4' en el libro." type="5" refreshedVersion="8" background="1" saveData="1">
    <dbPr connection="Provider=Microsoft.Mashup.OleDb.1;Data Source=$Workbook$;Location=&quot;etha0 n0 5 iterations50 e2-Seed 4&quot;;Extended Properties=&quot;&quot;" command="SELECT * FROM [etha0 n0 5 iterations50 e2-Seed 4]"/>
  </connection>
  <connection id="26" xr16:uid="{43D36B82-6AA2-4728-95A0-42F8B2A902A6}" keepAlive="1" name="Consulta - etha0 n0 5 iterations50 e3" description="Conexión a la consulta 'etha0 n0 5 iterations50 e3' en el libro." type="5" refreshedVersion="8" background="1" saveData="1">
    <dbPr connection="Provider=Microsoft.Mashup.OleDb.1;Data Source=$Workbook$;Location=&quot;etha0 n0 5 iterations50 e3&quot;;Extended Properties=&quot;&quot;" command="SELECT * FROM [etha0 n0 5 iterations50 e3]"/>
  </connection>
  <connection id="27" xr16:uid="{46C0D570-6B01-4FB6-B0A2-752FB86583F3}" keepAlive="1" name="Consulta - etha0 n0 5 iterations50 e3-Seed 2" description="Conexión a la consulta 'etha0 n0 5 iterations50 e3-Seed 2' en el libro." type="5" refreshedVersion="8" background="1" saveData="1">
    <dbPr connection="Provider=Microsoft.Mashup.OleDb.1;Data Source=$Workbook$;Location=&quot;etha0 n0 5 iterations50 e3-Seed 2&quot;;Extended Properties=&quot;&quot;" command="SELECT * FROM [etha0 n0 5 iterations50 e3-Seed 2]"/>
  </connection>
  <connection id="28" xr16:uid="{5D081243-2FE9-49D5-B184-C9BA95778C78}" keepAlive="1" name="Consulta - etha0 n0 5 iterations50 e3-Seed 3" description="Conexión a la consulta 'etha0 n0 5 iterations50 e3-Seed 3' en el libro." type="5" refreshedVersion="8" background="1" saveData="1">
    <dbPr connection="Provider=Microsoft.Mashup.OleDb.1;Data Source=$Workbook$;Location=&quot;etha0 n0 5 iterations50 e3-Seed 3&quot;;Extended Properties=&quot;&quot;" command="SELECT * FROM [etha0 n0 5 iterations50 e3-Seed 3]"/>
  </connection>
  <connection id="29" xr16:uid="{E4DA9CC7-1AEA-4A0A-A3AB-7D5238A251F8}" keepAlive="1" name="Consulta - etha0 n0 5 iterations50 e3-Seed 4" description="Conexión a la consulta 'etha0 n0 5 iterations50 e3-Seed 4' en el libro." type="5" refreshedVersion="8" background="1" saveData="1">
    <dbPr connection="Provider=Microsoft.Mashup.OleDb.1;Data Source=$Workbook$;Location=&quot;etha0 n0 5 iterations50 e3-Seed 4&quot;;Extended Properties=&quot;&quot;" command="SELECT * FROM [etha0 n0 5 iterations50 e3-Seed 4]"/>
  </connection>
  <connection id="30" xr16:uid="{F5A6DAFD-F846-4C01-BD28-0E2EB753DFD5}" keepAlive="1" name="Consulta - etha0 n0 5 iterations50 seed1" description="Conexión a la consulta 'etha0 n0 5 iterations50 seed1' en el libro." type="5" refreshedVersion="8" background="1" saveData="1">
    <dbPr connection="Provider=Microsoft.Mashup.OleDb.1;Data Source=$Workbook$;Location=&quot;etha0 n0 5 iterations50 seed1&quot;;Extended Properties=&quot;&quot;" command="SELECT * FROM [etha0 n0 5 iterations50 seed1]"/>
  </connection>
  <connection id="31" xr16:uid="{B5C83E6E-DF62-4C65-842A-95F2B55764CD}" keepAlive="1" name="Consulta - etha0 n0 5 iterations50 seed1 (2)" description="Conexión a la consulta 'etha0 n0 5 iterations50 seed1 (2)' en el libro." type="5" refreshedVersion="8" background="1" saveData="1">
    <dbPr connection="Provider=Microsoft.Mashup.OleDb.1;Data Source=$Workbook$;Location=&quot;etha0 n0 5 iterations50 seed1 (2)&quot;;Extended Properties=&quot;&quot;" command="SELECT * FROM [etha0 n0 5 iterations50 seed1 (2)]"/>
  </connection>
  <connection id="32" xr16:uid="{71DF437B-7648-436F-AE6F-40A38EA35304}" keepAlive="1" name="Consulta - etha0 n0 5 iterations50 seed2" description="Conexión a la consulta 'etha0 n0 5 iterations50 seed2' en el libro." type="5" refreshedVersion="8" background="1" saveData="1">
    <dbPr connection="Provider=Microsoft.Mashup.OleDb.1;Data Source=$Workbook$;Location=&quot;etha0 n0 5 iterations50 seed2&quot;;Extended Properties=&quot;&quot;" command="SELECT * FROM [etha0 n0 5 iterations50 seed2]"/>
  </connection>
  <connection id="33" xr16:uid="{6D69C808-E403-4275-872E-194CC47BEE5E}" keepAlive="1" name="Consulta - etha0 n0 5 iterations50 seed3" description="Conexión a la consulta 'etha0 n0 5 iterations50 seed3' en el libro." type="5" refreshedVersion="8" background="1" saveData="1">
    <dbPr connection="Provider=Microsoft.Mashup.OleDb.1;Data Source=$Workbook$;Location=&quot;etha0 n0 5 iterations50 seed3&quot;;Extended Properties=&quot;&quot;" command="SELECT * FROM [etha0 n0 5 iterations50 seed3]"/>
  </connection>
  <connection id="34" xr16:uid="{989E594A-005C-4D98-82BC-D0FF9A0A00B1}" keepAlive="1" name="Consulta - etha0 n0 5 iterations50 seed4" description="Conexión a la consulta 'etha0 n0 5 iterations50 seed4' en el libro." type="5" refreshedVersion="8" background="1" saveData="1">
    <dbPr connection="Provider=Microsoft.Mashup.OleDb.1;Data Source=$Workbook$;Location=&quot;etha0 n0 5 iterations50 seed4&quot;;Extended Properties=&quot;&quot;" command="SELECT * FROM [etha0 n0 5 iterations50 seed4]"/>
  </connection>
</connections>
</file>

<file path=xl/sharedStrings.xml><?xml version="1.0" encoding="utf-8"?>
<sst xmlns="http://schemas.openxmlformats.org/spreadsheetml/2006/main" count="302" uniqueCount="55">
  <si>
    <t xml:space="preserve">Amazonas </t>
  </si>
  <si>
    <t xml:space="preserve">Antioquia </t>
  </si>
  <si>
    <t xml:space="preserve">Arauca </t>
  </si>
  <si>
    <t xml:space="preserve">Atlantico </t>
  </si>
  <si>
    <t xml:space="preserve">Bolivar </t>
  </si>
  <si>
    <t xml:space="preserve">Boyaca </t>
  </si>
  <si>
    <t xml:space="preserve">Caldas </t>
  </si>
  <si>
    <t xml:space="preserve">Caqueta </t>
  </si>
  <si>
    <t xml:space="preserve">Casanare </t>
  </si>
  <si>
    <t xml:space="preserve">Cauca </t>
  </si>
  <si>
    <t xml:space="preserve">Cesar </t>
  </si>
  <si>
    <t xml:space="preserve">Choco </t>
  </si>
  <si>
    <t xml:space="preserve">Cordoba </t>
  </si>
  <si>
    <t xml:space="preserve">Cundinamarca </t>
  </si>
  <si>
    <t xml:space="preserve">Guainia </t>
  </si>
  <si>
    <t xml:space="preserve">Guajira </t>
  </si>
  <si>
    <t xml:space="preserve">Guaviare </t>
  </si>
  <si>
    <t xml:space="preserve">Huila </t>
  </si>
  <si>
    <t xml:space="preserve">Magdalena </t>
  </si>
  <si>
    <t xml:space="preserve">Meta </t>
  </si>
  <si>
    <t xml:space="preserve">Nariño </t>
  </si>
  <si>
    <t xml:space="preserve">Norte de Santander </t>
  </si>
  <si>
    <t xml:space="preserve">Putumayo </t>
  </si>
  <si>
    <t xml:space="preserve">Quindio </t>
  </si>
  <si>
    <t xml:space="preserve">Risaralda </t>
  </si>
  <si>
    <t xml:space="preserve">San Andres y Providencia </t>
  </si>
  <si>
    <t xml:space="preserve">Santander </t>
  </si>
  <si>
    <t xml:space="preserve">Sucre </t>
  </si>
  <si>
    <t xml:space="preserve">Tolima </t>
  </si>
  <si>
    <t xml:space="preserve">Valle del Cauca </t>
  </si>
  <si>
    <t xml:space="preserve">Vaupes </t>
  </si>
  <si>
    <t xml:space="preserve">Vichada </t>
  </si>
  <si>
    <t>INAC 2020 Real</t>
  </si>
  <si>
    <t>INAC 2020 Calculado</t>
  </si>
  <si>
    <t>Resultados</t>
  </si>
  <si>
    <t>Máximo Error</t>
  </si>
  <si>
    <t>Mínimo Error</t>
  </si>
  <si>
    <t>Departamento</t>
  </si>
  <si>
    <t>2020 Real vs 2020 Calculado</t>
  </si>
  <si>
    <t>INAC 2019 Real</t>
  </si>
  <si>
    <t>Error</t>
  </si>
  <si>
    <t>Delta máximo</t>
  </si>
  <si>
    <t>Column1</t>
  </si>
  <si>
    <t>Column2</t>
  </si>
  <si>
    <t>Column3</t>
  </si>
  <si>
    <t>Column4</t>
  </si>
  <si>
    <t>Column5</t>
  </si>
  <si>
    <t>Prueba 1, 50 iteraciones</t>
  </si>
  <si>
    <t>Prueba 3, 10.000 iteraciones</t>
  </si>
  <si>
    <t>Prueba 2, 1.000 iteraciones</t>
  </si>
  <si>
    <t>Prueba 2, Seeds: Amazonas and Guajira</t>
  </si>
  <si>
    <t>Prueba 1, Seeds: Nariño and Vichada</t>
  </si>
  <si>
    <t>Prueba 3, Seeds: Sucre and Bolivar</t>
  </si>
  <si>
    <t>Prueba 4, Seeds: Vaupes and Choco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</si>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</sst>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NumberFormat="1"/>
    <xf numFmtId="0" fontId="1" fillId="2" borderId="0" xfId="0" applyFont="1" applyFill="1"/>
    <xf numFmtId="0" fontId="1" fillId="3" borderId="2" xfId="0" applyFont="1" applyFill="1" applyBorder="1"/>
    <xf numFmtId="0" fontId="1" fillId="3" borderId="3" xfId="0" applyFont="1" applyFill="1" applyBorder="1"/>
    <xf numFmtId="0" fontId="1" fillId="4" borderId="4" xfId="0" applyFont="1" applyFill="1" applyBorder="1"/>
    <xf numFmtId="0" fontId="1" fillId="4" borderId="3" xfId="0" applyFont="1" applyFill="1" applyBorder="1"/>
    <xf numFmtId="0" fontId="0" fillId="5" borderId="0" xfId="0" applyNumberFormat="1" applyFill="1"/>
    <xf numFmtId="0" fontId="0" fillId="5" borderId="0" xfId="0" applyFill="1"/>
    <xf numFmtId="2" fontId="0" fillId="5" borderId="0" xfId="0" applyNumberFormat="1" applyFill="1"/>
    <xf numFmtId="0" fontId="1" fillId="3" borderId="1" xfId="0" applyFont="1" applyFill="1" applyBorder="1"/>
    <xf numFmtId="2" fontId="1" fillId="4" borderId="3" xfId="0" applyNumberFormat="1" applyFont="1" applyFill="1" applyBorder="1"/>
    <xf numFmtId="2" fontId="1" fillId="4" borderId="4" xfId="0" applyNumberFormat="1" applyFont="1" applyFill="1" applyBorder="1"/>
    <xf numFmtId="2" fontId="1" fillId="3" borderId="5" xfId="0" applyNumberFormat="1" applyFont="1" applyFill="1" applyBorder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0" xr16:uid="{1ABEFABF-8A3F-412A-9750-3D237E44ABE9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8" xr16:uid="{1613345F-0224-487D-A66A-02562738D868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9" xr16:uid="{14D2D6C3-5C64-4B36-ACEF-CADA1F41F571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1" xr16:uid="{0EF0C75F-A745-46F0-9042-F14241052C23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32" xr16:uid="{0C630EF5-3D11-46BA-9935-4E9D2B92BBCD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33" xr16:uid="{9DE1979D-9245-4C92-AD01-C809D473EC1C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34" xr16:uid="{CEEB6478-B9B6-49FF-B02C-54E35AF25E87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51CD724B-B86D-4551-A0DF-6604B7F2AFCD}" name="etha0_n0_5_iterations50_seed1" displayName="etha0_n0_5_iterations50_seed1" ref="B8:F40" tableType="queryTable" totalsRowShown="0">
  <autoFilter ref="B8:F40" xr:uid="{51CD724B-B86D-4551-A0DF-6604B7F2AFCD}"/>
  <sortState xmlns:xlrd2="http://schemas.microsoft.com/office/spreadsheetml/2017/richdata2" ref="B9:F40">
    <sortCondition descending="1" ref="F8:F40"/>
  </sortState>
  <tableColumns count="5">
    <tableColumn id="1" xr3:uid="{47F5949A-1034-4831-A631-EA6129541ED0}" uniqueName="1" name="Departamento" queryTableFieldId="1" dataDxfId="6"/>
    <tableColumn id="2" xr3:uid="{5BCB85A9-EE82-4C34-8BC1-D4D24BCD291C}" uniqueName="2" name="INAC 2019 Real" queryTableFieldId="2"/>
    <tableColumn id="3" xr3:uid="{B6793F56-E6F9-4B64-8EC9-FE35909CDF43}" uniqueName="3" name="INAC 2020 Real" queryTableFieldId="3"/>
    <tableColumn id="4" xr3:uid="{8A3AA690-60C5-46AB-A6C0-D75D1E6D3B99}" uniqueName="4" name="INAC 2020 Calculado" queryTableFieldId="4"/>
    <tableColumn id="5" xr3:uid="{BDC007EA-5626-4FF2-915F-5CE58DC150F5}" uniqueName="5" name="Error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780F934D-D6F8-4C94-AB8E-3CF06BE63E7F}" name="etha0_n0_5_iterations1000_seed122" displayName="etha0_n0_5_iterations1000_seed122" ref="H8:L40" tableType="queryTable" totalsRowShown="0">
  <autoFilter ref="H8:L40" xr:uid="{780F934D-D6F8-4C94-AB8E-3CF06BE63E7F}"/>
  <sortState xmlns:xlrd2="http://schemas.microsoft.com/office/spreadsheetml/2017/richdata2" ref="H9:L40">
    <sortCondition descending="1" ref="L8:L40"/>
  </sortState>
  <tableColumns count="5">
    <tableColumn id="1" xr3:uid="{1F8293F7-EA95-470D-B5CB-EDCD66D5ED4A}" uniqueName="1" name="Departamento" queryTableFieldId="1" dataDxfId="5"/>
    <tableColumn id="2" xr3:uid="{807DC56C-667B-4D5F-AD18-9937A3E5FC52}" uniqueName="2" name="INAC 2019 Real" queryTableFieldId="2"/>
    <tableColumn id="3" xr3:uid="{FE4DCDD3-DEA5-475A-8F50-9DC935BA2685}" uniqueName="3" name="INAC 2020 Real" queryTableFieldId="3"/>
    <tableColumn id="4" xr3:uid="{3F28B7CF-CD13-4993-BF5D-B425ADF3873B}" uniqueName="4" name="INAC 2020 Calculado" queryTableFieldId="4"/>
    <tableColumn id="5" xr3:uid="{0BB50EFC-593E-42D0-A55D-958B89BCB185}" uniqueName="5" name="Error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D87B6AB-9D31-4157-B84D-AAAB77FCC897}" name="etha0_n0_5_iterations10000_seed1" displayName="etha0_n0_5_iterations10000_seed1" ref="N8:R40" tableType="queryTable" totalsRowShown="0">
  <autoFilter ref="N8:R40" xr:uid="{AD87B6AB-9D31-4157-B84D-AAAB77FCC897}"/>
  <sortState xmlns:xlrd2="http://schemas.microsoft.com/office/spreadsheetml/2017/richdata2" ref="N9:R40">
    <sortCondition descending="1" ref="R8:R40"/>
  </sortState>
  <tableColumns count="5">
    <tableColumn id="1" xr3:uid="{A5E8D16A-CF28-4E63-81E5-19BD7A716F11}" uniqueName="1" name="Column1" queryTableFieldId="1" dataDxfId="4"/>
    <tableColumn id="2" xr3:uid="{F0CA5819-AA8B-4244-94D6-CBD449335CA1}" uniqueName="2" name="Column2" queryTableFieldId="2"/>
    <tableColumn id="3" xr3:uid="{B0282E54-AB14-46F1-A68D-48B7A3F718C0}" uniqueName="3" name="Column3" queryTableFieldId="3"/>
    <tableColumn id="4" xr3:uid="{3DE48D0E-7FD0-43FE-82F3-EA114D780EC6}" uniqueName="4" name="Column4" queryTableFieldId="4"/>
    <tableColumn id="5" xr3:uid="{A0E19E0A-B589-4259-8E6B-51453EEFF24F}" uniqueName="5" name="Column5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CE177E-E6EC-48A3-A8ED-56820424689B}" name="etha0_n0_5_iterations50_seed12" displayName="etha0_n0_5_iterations50_seed12" ref="B9:F41" tableType="queryTable" totalsRowShown="0">
  <autoFilter ref="B9:F41" xr:uid="{4ACE177E-E6EC-48A3-A8ED-56820424689B}"/>
  <sortState xmlns:xlrd2="http://schemas.microsoft.com/office/spreadsheetml/2017/richdata2" ref="B10:F41">
    <sortCondition descending="1" ref="F9:F41"/>
  </sortState>
  <tableColumns count="5">
    <tableColumn id="1" xr3:uid="{EC498DBF-A63C-4043-8AA3-2D9F016ABAEF}" uniqueName="1" name="Departamento" queryTableFieldId="1" dataDxfId="3"/>
    <tableColumn id="2" xr3:uid="{3B66F9CC-EBD3-4857-96F0-CD58D33E3698}" uniqueName="2" name="INAC 2019 Real" queryTableFieldId="2"/>
    <tableColumn id="3" xr3:uid="{9FEF6DB3-BAF7-47BC-A86C-DD6AE2445CB3}" uniqueName="3" name="INAC 2020 Real" queryTableFieldId="3"/>
    <tableColumn id="4" xr3:uid="{749F2A4B-A841-4F31-BAF7-B6A601856B4F}" uniqueName="4" name="INAC 2020 Calculado" queryTableFieldId="4"/>
    <tableColumn id="5" xr3:uid="{0B12D2A7-43C2-46AF-B618-D325919C3E66}" uniqueName="5" name="Error" queryTableField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63D1515-9CEE-43B2-AA19-EFD16870B641}" name="etha0_n0_5_iterations50_seed2" displayName="etha0_n0_5_iterations50_seed2" ref="H9:L41" tableType="queryTable" totalsRowShown="0">
  <autoFilter ref="H9:L41" xr:uid="{763D1515-9CEE-43B2-AA19-EFD16870B641}"/>
  <sortState xmlns:xlrd2="http://schemas.microsoft.com/office/spreadsheetml/2017/richdata2" ref="H10:L41">
    <sortCondition descending="1" ref="L9:L41"/>
  </sortState>
  <tableColumns count="5">
    <tableColumn id="1" xr3:uid="{ED630705-DC26-4231-8073-1F38625D9844}" uniqueName="1" name="Departamento" queryTableFieldId="1" dataDxfId="2"/>
    <tableColumn id="2" xr3:uid="{DACE37E8-5838-4A1A-8E3F-A90D22A2D627}" uniqueName="2" name="INAC 2019 Real" queryTableFieldId="2"/>
    <tableColumn id="3" xr3:uid="{5A6C3EF1-2894-4B41-B9E1-4358A3D214CD}" uniqueName="3" name="INAC 2020 Real" queryTableFieldId="3"/>
    <tableColumn id="4" xr3:uid="{3B770CF5-5FB6-44E1-82C3-4E87548FBD26}" uniqueName="4" name="INAC 2020 Calculado" queryTableFieldId="4"/>
    <tableColumn id="5" xr3:uid="{36E62034-2E65-4B0F-B4D9-1B86741C621B}" uniqueName="5" name="Error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C5D9E02-8A59-41DE-BE44-E8CF4CBC8C98}" name="etha0_n0_5_iterations50_seed3" displayName="etha0_n0_5_iterations50_seed3" ref="N9:R41" tableType="queryTable" totalsRowShown="0">
  <autoFilter ref="N9:R41" xr:uid="{FC5D9E02-8A59-41DE-BE44-E8CF4CBC8C98}"/>
  <sortState xmlns:xlrd2="http://schemas.microsoft.com/office/spreadsheetml/2017/richdata2" ref="N10:R41">
    <sortCondition descending="1" ref="R9:R41"/>
  </sortState>
  <tableColumns count="5">
    <tableColumn id="1" xr3:uid="{F859B6F0-BC71-4C69-81F2-127E5BEA3B71}" uniqueName="1" name="Departamento" queryTableFieldId="1" dataDxfId="1"/>
    <tableColumn id="2" xr3:uid="{381482EE-4BA3-4BCC-AD81-03526BEA9313}" uniqueName="2" name="INAC 2019 Real" queryTableFieldId="2"/>
    <tableColumn id="3" xr3:uid="{B8D4832A-DAB6-4C91-AE5C-10F5D0722268}" uniqueName="3" name="INAC 2020 Real" queryTableFieldId="3"/>
    <tableColumn id="4" xr3:uid="{C3E265A5-30C2-4E81-9241-6D3086D080DC}" uniqueName="4" name="INAC 2020 Calculado" queryTableFieldId="4"/>
    <tableColumn id="5" xr3:uid="{648ACBFB-E746-4524-8368-191F72FB5C71}" uniqueName="5" name="Error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782955E-872F-43E1-B14A-C0B5EDFD4994}" name="etha0_n0_5_iterations50_seed4" displayName="etha0_n0_5_iterations50_seed4" ref="T9:X41" tableType="queryTable" totalsRowShown="0">
  <autoFilter ref="T9:X41" xr:uid="{F782955E-872F-43E1-B14A-C0B5EDFD4994}"/>
  <sortState xmlns:xlrd2="http://schemas.microsoft.com/office/spreadsheetml/2017/richdata2" ref="T10:X41">
    <sortCondition descending="1" ref="X9:X41"/>
  </sortState>
  <tableColumns count="5">
    <tableColumn id="1" xr3:uid="{541F12D8-3109-4287-ABD7-A13E33AC5F02}" uniqueName="1" name="Departamento" queryTableFieldId="1" dataDxfId="0"/>
    <tableColumn id="2" xr3:uid="{D1D4A3EB-27C4-428E-9D60-5D317B1457F3}" uniqueName="2" name="INAC 2019 Real" queryTableFieldId="2"/>
    <tableColumn id="3" xr3:uid="{7A548A70-1322-4F44-8E59-5DC10741BA77}" uniqueName="3" name="INAC 2020 Real" queryTableFieldId="3"/>
    <tableColumn id="4" xr3:uid="{3206B06B-43F4-429F-9371-A02635A3B4AF}" uniqueName="4" name="INAC 2020 Calculado" queryTableFieldId="4"/>
    <tableColumn id="5" xr3:uid="{3B2D3729-2604-4D85-81BE-9283A32DFDF1}" uniqueName="5" name="Error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33BFF-FE9E-45AA-82CB-1EF4C40D5611}">
  <dimension ref="B1:R40"/>
  <sheetViews>
    <sheetView tabSelected="1" workbookViewId="0">
      <selection activeCell="D46" sqref="D46"/>
    </sheetView>
  </sheetViews>
  <sheetFormatPr baseColWidth="10" defaultRowHeight="14.4" x14ac:dyDescent="0.3"/>
  <cols>
    <col min="1" max="1" width="4.21875" customWidth="1"/>
    <col min="2" max="2" width="23.21875" bestFit="1" customWidth="1"/>
    <col min="3" max="3" width="24.5546875" bestFit="1" customWidth="1"/>
    <col min="4" max="4" width="16" bestFit="1" customWidth="1"/>
    <col min="5" max="5" width="20.6640625" bestFit="1" customWidth="1"/>
    <col min="6" max="6" width="7.33203125" bestFit="1" customWidth="1"/>
    <col min="8" max="8" width="24.109375" bestFit="1" customWidth="1"/>
    <col min="9" max="9" width="24.5546875" bestFit="1" customWidth="1"/>
    <col min="10" max="10" width="16" bestFit="1" customWidth="1"/>
    <col min="11" max="11" width="20.6640625" bestFit="1" customWidth="1"/>
    <col min="12" max="12" width="7.33203125" bestFit="1" customWidth="1"/>
    <col min="14" max="14" width="25.109375" bestFit="1" customWidth="1"/>
    <col min="15" max="15" width="24.5546875" bestFit="1" customWidth="1"/>
    <col min="16" max="18" width="10.77734375" bestFit="1" customWidth="1"/>
  </cols>
  <sheetData>
    <row r="1" spans="2:18" ht="15" thickBot="1" x14ac:dyDescent="0.35"/>
    <row r="2" spans="2:18" ht="15" thickBot="1" x14ac:dyDescent="0.35">
      <c r="B2" s="4" t="s">
        <v>34</v>
      </c>
      <c r="C2" s="3" t="s">
        <v>38</v>
      </c>
      <c r="H2" s="4" t="s">
        <v>34</v>
      </c>
      <c r="I2" s="3" t="s">
        <v>38</v>
      </c>
      <c r="N2" s="4" t="s">
        <v>34</v>
      </c>
      <c r="O2" s="3" t="s">
        <v>38</v>
      </c>
    </row>
    <row r="3" spans="2:18" x14ac:dyDescent="0.3">
      <c r="B3" s="6" t="s">
        <v>35</v>
      </c>
      <c r="C3" s="11">
        <f>MAX(etha0_n0_5_iterations50_seed1[Error])</f>
        <v>26.339999999999996</v>
      </c>
      <c r="H3" s="6" t="s">
        <v>35</v>
      </c>
      <c r="I3" s="11">
        <f>MAX(etha0_n0_5_iterations1000_seed122[Error])</f>
        <v>26.309999999999995</v>
      </c>
      <c r="N3" s="6" t="s">
        <v>35</v>
      </c>
      <c r="O3" s="11">
        <f>MAX(etha0_n0_5_iterations10000_seed1[Column5])</f>
        <v>26.22</v>
      </c>
    </row>
    <row r="4" spans="2:18" ht="15" thickBot="1" x14ac:dyDescent="0.35">
      <c r="B4" s="5" t="s">
        <v>36</v>
      </c>
      <c r="C4" s="12">
        <f>MIN(etha0_n0_5_iterations50_seed1[Error])</f>
        <v>-0.83000000000001251</v>
      </c>
      <c r="H4" s="5" t="s">
        <v>36</v>
      </c>
      <c r="I4" s="12">
        <f>MIN(etha0_n0_5_iterations1000_seed122[Error])</f>
        <v>-0.88000000000000966</v>
      </c>
      <c r="N4" s="5" t="s">
        <v>36</v>
      </c>
      <c r="O4" s="12">
        <f>MIN(etha0_n0_5_iterations10000_seed1[Column5])</f>
        <v>-0.45000000000000284</v>
      </c>
    </row>
    <row r="5" spans="2:18" ht="15" thickBot="1" x14ac:dyDescent="0.35">
      <c r="B5" s="10" t="s">
        <v>41</v>
      </c>
      <c r="C5" s="13">
        <f>C3-C4</f>
        <v>27.170000000000009</v>
      </c>
      <c r="H5" s="10" t="s">
        <v>41</v>
      </c>
      <c r="I5" s="13">
        <f>I3-I4</f>
        <v>27.190000000000005</v>
      </c>
      <c r="N5" s="10" t="s">
        <v>41</v>
      </c>
      <c r="O5" s="13">
        <f>O3-O4</f>
        <v>26.67</v>
      </c>
    </row>
    <row r="7" spans="2:18" x14ac:dyDescent="0.3">
      <c r="B7" s="2" t="s">
        <v>47</v>
      </c>
      <c r="H7" s="2" t="s">
        <v>49</v>
      </c>
      <c r="N7" s="2" t="s">
        <v>48</v>
      </c>
    </row>
    <row r="8" spans="2:18" x14ac:dyDescent="0.3">
      <c r="B8" t="s">
        <v>37</v>
      </c>
      <c r="C8" t="s">
        <v>39</v>
      </c>
      <c r="D8" t="s">
        <v>32</v>
      </c>
      <c r="E8" t="s">
        <v>33</v>
      </c>
      <c r="F8" t="s">
        <v>40</v>
      </c>
      <c r="H8" t="s">
        <v>37</v>
      </c>
      <c r="I8" t="s">
        <v>39</v>
      </c>
      <c r="J8" t="s">
        <v>32</v>
      </c>
      <c r="K8" t="s">
        <v>33</v>
      </c>
      <c r="L8" t="s">
        <v>40</v>
      </c>
      <c r="N8" t="s">
        <v>42</v>
      </c>
      <c r="O8" t="s">
        <v>43</v>
      </c>
      <c r="P8" t="s">
        <v>44</v>
      </c>
      <c r="Q8" t="s">
        <v>45</v>
      </c>
      <c r="R8" t="s">
        <v>46</v>
      </c>
    </row>
    <row r="9" spans="2:18" x14ac:dyDescent="0.3">
      <c r="B9" s="1" t="s">
        <v>15</v>
      </c>
      <c r="C9">
        <v>49.12</v>
      </c>
      <c r="D9">
        <v>61.4</v>
      </c>
      <c r="E9">
        <v>35.06</v>
      </c>
      <c r="F9">
        <v>26.339999999999996</v>
      </c>
      <c r="H9" s="1" t="s">
        <v>15</v>
      </c>
      <c r="I9">
        <v>49.12</v>
      </c>
      <c r="J9">
        <v>61.4</v>
      </c>
      <c r="K9">
        <v>35.090000000000003</v>
      </c>
      <c r="L9">
        <v>26.309999999999995</v>
      </c>
      <c r="N9" s="1" t="s">
        <v>15</v>
      </c>
      <c r="O9">
        <v>49.12</v>
      </c>
      <c r="P9">
        <v>61.4</v>
      </c>
      <c r="Q9">
        <v>35.18</v>
      </c>
      <c r="R9">
        <v>26.22</v>
      </c>
    </row>
    <row r="10" spans="2:18" x14ac:dyDescent="0.3">
      <c r="B10" s="1" t="s">
        <v>4</v>
      </c>
      <c r="C10">
        <v>74.83</v>
      </c>
      <c r="D10">
        <v>82.5</v>
      </c>
      <c r="E10">
        <v>60.730000000000004</v>
      </c>
      <c r="F10">
        <v>21.769999999999996</v>
      </c>
      <c r="H10" s="1" t="s">
        <v>4</v>
      </c>
      <c r="I10">
        <v>74.83</v>
      </c>
      <c r="J10">
        <v>82.5</v>
      </c>
      <c r="K10">
        <v>61.14</v>
      </c>
      <c r="L10">
        <v>21.36</v>
      </c>
      <c r="N10" s="1" t="s">
        <v>4</v>
      </c>
      <c r="O10">
        <v>74.83</v>
      </c>
      <c r="P10">
        <v>82.5</v>
      </c>
      <c r="Q10">
        <v>60.89</v>
      </c>
      <c r="R10">
        <v>21.61</v>
      </c>
    </row>
    <row r="11" spans="2:18" x14ac:dyDescent="0.3">
      <c r="B11" s="1" t="s">
        <v>21</v>
      </c>
      <c r="C11">
        <v>69.28</v>
      </c>
      <c r="D11">
        <v>74.63</v>
      </c>
      <c r="E11">
        <v>55.35</v>
      </c>
      <c r="F11">
        <v>19.279999999999994</v>
      </c>
      <c r="H11" s="1" t="s">
        <v>21</v>
      </c>
      <c r="I11">
        <v>69.28</v>
      </c>
      <c r="J11">
        <v>74.63</v>
      </c>
      <c r="K11">
        <v>55.550000000000004</v>
      </c>
      <c r="L11">
        <v>19.079999999999991</v>
      </c>
      <c r="N11" s="1" t="s">
        <v>21</v>
      </c>
      <c r="O11">
        <v>69.28</v>
      </c>
      <c r="P11">
        <v>74.63</v>
      </c>
      <c r="Q11">
        <v>55.52</v>
      </c>
      <c r="R11">
        <v>19.109999999999992</v>
      </c>
    </row>
    <row r="12" spans="2:18" x14ac:dyDescent="0.3">
      <c r="B12" s="1" t="s">
        <v>28</v>
      </c>
      <c r="C12">
        <v>79.25</v>
      </c>
      <c r="D12">
        <v>84.46</v>
      </c>
      <c r="E12">
        <v>65.5</v>
      </c>
      <c r="F12">
        <v>18.959999999999994</v>
      </c>
      <c r="H12" s="1" t="s">
        <v>28</v>
      </c>
      <c r="I12">
        <v>79.25</v>
      </c>
      <c r="J12">
        <v>84.46</v>
      </c>
      <c r="K12">
        <v>65.53</v>
      </c>
      <c r="L12">
        <v>18.929999999999993</v>
      </c>
      <c r="N12" s="1" t="s">
        <v>28</v>
      </c>
      <c r="O12">
        <v>79.25</v>
      </c>
      <c r="P12">
        <v>84.46</v>
      </c>
      <c r="Q12">
        <v>65.489999999999995</v>
      </c>
      <c r="R12">
        <v>18.97</v>
      </c>
    </row>
    <row r="13" spans="2:18" x14ac:dyDescent="0.3">
      <c r="B13" s="1" t="s">
        <v>11</v>
      </c>
      <c r="C13">
        <v>47.49</v>
      </c>
      <c r="D13">
        <v>51.23</v>
      </c>
      <c r="E13">
        <v>33.650000000000006</v>
      </c>
      <c r="F13">
        <v>17.579999999999991</v>
      </c>
      <c r="H13" s="1" t="s">
        <v>11</v>
      </c>
      <c r="I13">
        <v>47.49</v>
      </c>
      <c r="J13">
        <v>51.23</v>
      </c>
      <c r="K13">
        <v>33.750000000000007</v>
      </c>
      <c r="L13">
        <v>17.47999999999999</v>
      </c>
      <c r="N13" s="1" t="s">
        <v>13</v>
      </c>
      <c r="O13">
        <v>91.75</v>
      </c>
      <c r="P13">
        <v>95.39</v>
      </c>
      <c r="Q13">
        <v>77.64</v>
      </c>
      <c r="R13">
        <v>17.75</v>
      </c>
    </row>
    <row r="14" spans="2:18" x14ac:dyDescent="0.3">
      <c r="B14" s="1" t="s">
        <v>13</v>
      </c>
      <c r="C14">
        <v>91.75</v>
      </c>
      <c r="D14">
        <v>95.39</v>
      </c>
      <c r="E14">
        <v>77.92</v>
      </c>
      <c r="F14">
        <v>17.47</v>
      </c>
      <c r="H14" s="1" t="s">
        <v>13</v>
      </c>
      <c r="I14">
        <v>91.75</v>
      </c>
      <c r="J14">
        <v>95.39</v>
      </c>
      <c r="K14">
        <v>78.099999999999994</v>
      </c>
      <c r="L14">
        <v>17.290000000000006</v>
      </c>
      <c r="N14" s="1" t="s">
        <v>11</v>
      </c>
      <c r="O14">
        <v>47.49</v>
      </c>
      <c r="P14">
        <v>51.23</v>
      </c>
      <c r="Q14">
        <v>33.480000000000004</v>
      </c>
      <c r="R14">
        <v>17.749999999999993</v>
      </c>
    </row>
    <row r="15" spans="2:18" x14ac:dyDescent="0.3">
      <c r="B15" s="1" t="s">
        <v>17</v>
      </c>
      <c r="C15">
        <v>71.260000000000005</v>
      </c>
      <c r="D15">
        <v>73.569999999999993</v>
      </c>
      <c r="E15">
        <v>57.210000000000008</v>
      </c>
      <c r="F15">
        <v>16.359999999999985</v>
      </c>
      <c r="H15" s="1" t="s">
        <v>17</v>
      </c>
      <c r="I15">
        <v>71.260000000000005</v>
      </c>
      <c r="J15">
        <v>73.569999999999993</v>
      </c>
      <c r="K15">
        <v>57.170000000000009</v>
      </c>
      <c r="L15">
        <v>16.399999999999984</v>
      </c>
      <c r="N15" s="1" t="s">
        <v>17</v>
      </c>
      <c r="O15">
        <v>71.260000000000005</v>
      </c>
      <c r="P15">
        <v>73.569999999999993</v>
      </c>
      <c r="Q15">
        <v>57.220000000000006</v>
      </c>
      <c r="R15">
        <v>16.349999999999987</v>
      </c>
    </row>
    <row r="16" spans="2:18" x14ac:dyDescent="0.3">
      <c r="B16" s="1" t="s">
        <v>14</v>
      </c>
      <c r="C16">
        <v>57.83</v>
      </c>
      <c r="D16">
        <v>59.99</v>
      </c>
      <c r="E16">
        <v>43.93</v>
      </c>
      <c r="F16">
        <v>16.060000000000002</v>
      </c>
      <c r="H16" s="1" t="s">
        <v>14</v>
      </c>
      <c r="I16">
        <v>57.83</v>
      </c>
      <c r="J16">
        <v>59.99</v>
      </c>
      <c r="K16">
        <v>44.09</v>
      </c>
      <c r="L16">
        <v>15.899999999999999</v>
      </c>
      <c r="N16" s="1" t="s">
        <v>6</v>
      </c>
      <c r="O16">
        <v>90.75</v>
      </c>
      <c r="P16">
        <v>92.57</v>
      </c>
      <c r="Q16">
        <v>76.709999999999994</v>
      </c>
      <c r="R16">
        <v>15.86</v>
      </c>
    </row>
    <row r="17" spans="2:18" x14ac:dyDescent="0.3">
      <c r="B17" s="1" t="s">
        <v>1</v>
      </c>
      <c r="C17">
        <v>81.33</v>
      </c>
      <c r="D17">
        <v>83.38</v>
      </c>
      <c r="E17">
        <v>67.459999999999994</v>
      </c>
      <c r="F17">
        <v>15.920000000000002</v>
      </c>
      <c r="H17" s="1" t="s">
        <v>6</v>
      </c>
      <c r="I17">
        <v>90.75</v>
      </c>
      <c r="J17">
        <v>92.57</v>
      </c>
      <c r="K17">
        <v>76.759999999999991</v>
      </c>
      <c r="L17">
        <v>15.810000000000002</v>
      </c>
      <c r="N17" s="1" t="s">
        <v>14</v>
      </c>
      <c r="O17">
        <v>57.83</v>
      </c>
      <c r="P17">
        <v>59.99</v>
      </c>
      <c r="Q17">
        <v>44.15</v>
      </c>
      <c r="R17">
        <v>15.840000000000003</v>
      </c>
    </row>
    <row r="18" spans="2:18" x14ac:dyDescent="0.3">
      <c r="B18" s="1" t="s">
        <v>6</v>
      </c>
      <c r="C18">
        <v>90.75</v>
      </c>
      <c r="D18">
        <v>92.57</v>
      </c>
      <c r="E18">
        <v>76.89</v>
      </c>
      <c r="F18">
        <v>15.679999999999993</v>
      </c>
      <c r="H18" s="1" t="s">
        <v>1</v>
      </c>
      <c r="I18">
        <v>81.33</v>
      </c>
      <c r="J18">
        <v>83.38</v>
      </c>
      <c r="K18">
        <v>67.599999999999994</v>
      </c>
      <c r="L18">
        <v>15.780000000000001</v>
      </c>
      <c r="N18" s="1" t="s">
        <v>1</v>
      </c>
      <c r="O18">
        <v>81.33</v>
      </c>
      <c r="P18">
        <v>83.38</v>
      </c>
      <c r="Q18">
        <v>67.669999999999987</v>
      </c>
      <c r="R18">
        <v>15.710000000000008</v>
      </c>
    </row>
    <row r="19" spans="2:18" x14ac:dyDescent="0.3">
      <c r="B19" s="1" t="s">
        <v>23</v>
      </c>
      <c r="C19">
        <v>79.06</v>
      </c>
      <c r="D19">
        <v>79.98</v>
      </c>
      <c r="E19">
        <v>64.959999999999994</v>
      </c>
      <c r="F19">
        <v>15.02000000000001</v>
      </c>
      <c r="H19" s="1" t="s">
        <v>23</v>
      </c>
      <c r="I19">
        <v>79.06</v>
      </c>
      <c r="J19">
        <v>79.98</v>
      </c>
      <c r="K19">
        <v>65.099999999999994</v>
      </c>
      <c r="L19">
        <v>14.88000000000001</v>
      </c>
      <c r="N19" s="1" t="s">
        <v>26</v>
      </c>
      <c r="O19">
        <v>69.89</v>
      </c>
      <c r="P19">
        <v>70.75</v>
      </c>
      <c r="Q19">
        <v>56.010000000000005</v>
      </c>
      <c r="R19">
        <v>14.739999999999995</v>
      </c>
    </row>
    <row r="20" spans="2:18" x14ac:dyDescent="0.3">
      <c r="B20" s="1" t="s">
        <v>26</v>
      </c>
      <c r="C20">
        <v>69.89</v>
      </c>
      <c r="D20">
        <v>70.75</v>
      </c>
      <c r="E20">
        <v>55.78</v>
      </c>
      <c r="F20">
        <v>14.969999999999999</v>
      </c>
      <c r="H20" s="1" t="s">
        <v>19</v>
      </c>
      <c r="I20">
        <v>82.48</v>
      </c>
      <c r="J20">
        <v>83.3</v>
      </c>
      <c r="K20">
        <v>68.56</v>
      </c>
      <c r="L20">
        <v>14.739999999999995</v>
      </c>
      <c r="N20" s="1" t="s">
        <v>23</v>
      </c>
      <c r="O20">
        <v>79.06</v>
      </c>
      <c r="P20">
        <v>79.98</v>
      </c>
      <c r="Q20">
        <v>65.27</v>
      </c>
      <c r="R20">
        <v>14.710000000000008</v>
      </c>
    </row>
    <row r="21" spans="2:18" x14ac:dyDescent="0.3">
      <c r="B21" s="1" t="s">
        <v>19</v>
      </c>
      <c r="C21">
        <v>82.48</v>
      </c>
      <c r="D21">
        <v>83.3</v>
      </c>
      <c r="E21">
        <v>68.77</v>
      </c>
      <c r="F21">
        <v>14.530000000000001</v>
      </c>
      <c r="H21" s="1" t="s">
        <v>26</v>
      </c>
      <c r="I21">
        <v>69.89</v>
      </c>
      <c r="J21">
        <v>70.75</v>
      </c>
      <c r="K21">
        <v>56.160000000000004</v>
      </c>
      <c r="L21">
        <v>14.589999999999996</v>
      </c>
      <c r="N21" s="1" t="s">
        <v>19</v>
      </c>
      <c r="O21">
        <v>82.48</v>
      </c>
      <c r="P21">
        <v>83.3</v>
      </c>
      <c r="Q21">
        <v>68.67</v>
      </c>
      <c r="R21">
        <v>14.629999999999995</v>
      </c>
    </row>
    <row r="22" spans="2:18" x14ac:dyDescent="0.3">
      <c r="B22" s="1" t="s">
        <v>24</v>
      </c>
      <c r="C22">
        <v>76.3</v>
      </c>
      <c r="D22">
        <v>75.47</v>
      </c>
      <c r="E22">
        <v>62.18</v>
      </c>
      <c r="F22">
        <v>13.29</v>
      </c>
      <c r="H22" s="1" t="s">
        <v>7</v>
      </c>
      <c r="I22">
        <v>66.7</v>
      </c>
      <c r="J22">
        <v>65.569999999999993</v>
      </c>
      <c r="K22">
        <v>52.610000000000007</v>
      </c>
      <c r="L22">
        <v>12.959999999999987</v>
      </c>
      <c r="N22" s="1" t="s">
        <v>24</v>
      </c>
      <c r="O22">
        <v>76.3</v>
      </c>
      <c r="P22">
        <v>75.47</v>
      </c>
      <c r="Q22">
        <v>62.25</v>
      </c>
      <c r="R22">
        <v>13.219999999999999</v>
      </c>
    </row>
    <row r="23" spans="2:18" x14ac:dyDescent="0.3">
      <c r="B23" s="1" t="s">
        <v>7</v>
      </c>
      <c r="C23">
        <v>66.7</v>
      </c>
      <c r="D23">
        <v>65.569999999999993</v>
      </c>
      <c r="E23">
        <v>52.710000000000008</v>
      </c>
      <c r="F23">
        <v>12.859999999999985</v>
      </c>
      <c r="H23" s="1" t="s">
        <v>24</v>
      </c>
      <c r="I23">
        <v>76.3</v>
      </c>
      <c r="J23">
        <v>75.47</v>
      </c>
      <c r="K23">
        <v>62.63</v>
      </c>
      <c r="L23">
        <v>12.839999999999996</v>
      </c>
      <c r="N23" s="1" t="s">
        <v>7</v>
      </c>
      <c r="O23">
        <v>66.7</v>
      </c>
      <c r="P23">
        <v>65.569999999999993</v>
      </c>
      <c r="Q23">
        <v>52.750000000000007</v>
      </c>
      <c r="R23">
        <v>12.819999999999986</v>
      </c>
    </row>
    <row r="24" spans="2:18" x14ac:dyDescent="0.3">
      <c r="B24" s="1" t="s">
        <v>8</v>
      </c>
      <c r="C24">
        <v>75.849999999999994</v>
      </c>
      <c r="D24">
        <v>74.63</v>
      </c>
      <c r="E24">
        <v>61.949999999999996</v>
      </c>
      <c r="F24">
        <v>12.68</v>
      </c>
      <c r="H24" s="1" t="s">
        <v>8</v>
      </c>
      <c r="I24">
        <v>75.849999999999994</v>
      </c>
      <c r="J24">
        <v>74.63</v>
      </c>
      <c r="K24">
        <v>61.839999999999996</v>
      </c>
      <c r="L24">
        <v>12.79</v>
      </c>
      <c r="N24" s="1" t="s">
        <v>8</v>
      </c>
      <c r="O24">
        <v>75.849999999999994</v>
      </c>
      <c r="P24">
        <v>74.63</v>
      </c>
      <c r="Q24">
        <v>62.139999999999993</v>
      </c>
      <c r="R24">
        <v>12.490000000000002</v>
      </c>
    </row>
    <row r="25" spans="2:18" x14ac:dyDescent="0.3">
      <c r="B25" s="1" t="s">
        <v>16</v>
      </c>
      <c r="C25">
        <v>71.260000000000005</v>
      </c>
      <c r="D25">
        <v>69.77</v>
      </c>
      <c r="E25">
        <v>57.570000000000007</v>
      </c>
      <c r="F25">
        <v>12.199999999999989</v>
      </c>
      <c r="H25" s="1" t="s">
        <v>16</v>
      </c>
      <c r="I25">
        <v>71.260000000000005</v>
      </c>
      <c r="J25">
        <v>69.77</v>
      </c>
      <c r="K25">
        <v>57.620000000000005</v>
      </c>
      <c r="L25">
        <v>12.149999999999991</v>
      </c>
      <c r="N25" s="1" t="s">
        <v>16</v>
      </c>
      <c r="O25">
        <v>71.260000000000005</v>
      </c>
      <c r="P25">
        <v>69.77</v>
      </c>
      <c r="Q25">
        <v>57.460000000000008</v>
      </c>
      <c r="R25">
        <v>12.309999999999988</v>
      </c>
    </row>
    <row r="26" spans="2:18" x14ac:dyDescent="0.3">
      <c r="B26" s="1" t="s">
        <v>10</v>
      </c>
      <c r="C26">
        <v>74.239999999999995</v>
      </c>
      <c r="D26">
        <v>72.16</v>
      </c>
      <c r="E26">
        <v>60.349999999999994</v>
      </c>
      <c r="F26">
        <v>11.810000000000002</v>
      </c>
      <c r="H26" s="1" t="s">
        <v>10</v>
      </c>
      <c r="I26">
        <v>74.239999999999995</v>
      </c>
      <c r="J26">
        <v>72.16</v>
      </c>
      <c r="K26">
        <v>60.12</v>
      </c>
      <c r="L26">
        <v>12.04</v>
      </c>
      <c r="N26" s="1" t="s">
        <v>10</v>
      </c>
      <c r="O26">
        <v>74.239999999999995</v>
      </c>
      <c r="P26">
        <v>72.16</v>
      </c>
      <c r="Q26">
        <v>60.19</v>
      </c>
      <c r="R26">
        <v>11.969999999999999</v>
      </c>
    </row>
    <row r="27" spans="2:18" x14ac:dyDescent="0.3">
      <c r="B27" s="1" t="s">
        <v>18</v>
      </c>
      <c r="C27">
        <v>70.959999999999994</v>
      </c>
      <c r="D27">
        <v>68.209999999999994</v>
      </c>
      <c r="E27">
        <v>56.87</v>
      </c>
      <c r="F27">
        <v>11.339999999999996</v>
      </c>
      <c r="H27" s="1" t="s">
        <v>12</v>
      </c>
      <c r="I27">
        <v>68.02</v>
      </c>
      <c r="J27">
        <v>65.12</v>
      </c>
      <c r="K27">
        <v>54.14</v>
      </c>
      <c r="L27">
        <v>10.980000000000004</v>
      </c>
      <c r="N27" s="1" t="s">
        <v>18</v>
      </c>
      <c r="O27">
        <v>70.959999999999994</v>
      </c>
      <c r="P27">
        <v>68.209999999999994</v>
      </c>
      <c r="Q27">
        <v>56.87</v>
      </c>
      <c r="R27">
        <v>11.339999999999996</v>
      </c>
    </row>
    <row r="28" spans="2:18" x14ac:dyDescent="0.3">
      <c r="B28" s="1" t="s">
        <v>12</v>
      </c>
      <c r="C28">
        <v>68.02</v>
      </c>
      <c r="D28">
        <v>65.12</v>
      </c>
      <c r="E28">
        <v>54.22</v>
      </c>
      <c r="F28">
        <v>10.900000000000006</v>
      </c>
      <c r="H28" s="1" t="s">
        <v>18</v>
      </c>
      <c r="I28">
        <v>70.959999999999994</v>
      </c>
      <c r="J28">
        <v>68.209999999999994</v>
      </c>
      <c r="K28">
        <v>57.3</v>
      </c>
      <c r="L28">
        <v>10.909999999999997</v>
      </c>
      <c r="N28" s="1" t="s">
        <v>12</v>
      </c>
      <c r="O28">
        <v>68.02</v>
      </c>
      <c r="P28">
        <v>65.12</v>
      </c>
      <c r="Q28">
        <v>53.92</v>
      </c>
      <c r="R28">
        <v>11.200000000000003</v>
      </c>
    </row>
    <row r="29" spans="2:18" x14ac:dyDescent="0.3">
      <c r="B29" s="1" t="s">
        <v>3</v>
      </c>
      <c r="C29">
        <v>74.150000000000006</v>
      </c>
      <c r="D29">
        <v>70.400000000000006</v>
      </c>
      <c r="E29">
        <v>60.490000000000009</v>
      </c>
      <c r="F29">
        <v>9.9099999999999966</v>
      </c>
      <c r="H29" s="1" t="s">
        <v>3</v>
      </c>
      <c r="I29">
        <v>74.150000000000006</v>
      </c>
      <c r="J29">
        <v>70.400000000000006</v>
      </c>
      <c r="K29">
        <v>60.080000000000005</v>
      </c>
      <c r="L29">
        <v>10.32</v>
      </c>
      <c r="N29" s="1" t="s">
        <v>3</v>
      </c>
      <c r="O29">
        <v>74.150000000000006</v>
      </c>
      <c r="P29">
        <v>70.400000000000006</v>
      </c>
      <c r="Q29">
        <v>60.440000000000005</v>
      </c>
      <c r="R29">
        <v>9.9600000000000009</v>
      </c>
    </row>
    <row r="30" spans="2:18" x14ac:dyDescent="0.3">
      <c r="B30" s="1" t="s">
        <v>30</v>
      </c>
      <c r="C30">
        <v>57.44</v>
      </c>
      <c r="D30">
        <v>53.43</v>
      </c>
      <c r="E30">
        <v>43.58</v>
      </c>
      <c r="F30">
        <v>9.8500000000000014</v>
      </c>
      <c r="H30" s="1" t="s">
        <v>30</v>
      </c>
      <c r="I30">
        <v>57.44</v>
      </c>
      <c r="J30">
        <v>53.43</v>
      </c>
      <c r="K30">
        <v>43.45</v>
      </c>
      <c r="L30">
        <v>9.9799999999999969</v>
      </c>
      <c r="N30" s="1" t="s">
        <v>30</v>
      </c>
      <c r="O30">
        <v>57.44</v>
      </c>
      <c r="P30">
        <v>53.43</v>
      </c>
      <c r="Q30">
        <v>43.53</v>
      </c>
      <c r="R30">
        <v>9.8999999999999986</v>
      </c>
    </row>
    <row r="31" spans="2:18" x14ac:dyDescent="0.3">
      <c r="B31" s="1" t="s">
        <v>22</v>
      </c>
      <c r="C31">
        <v>46.33</v>
      </c>
      <c r="D31">
        <v>42.13</v>
      </c>
      <c r="E31">
        <v>32.61</v>
      </c>
      <c r="F31">
        <v>9.5200000000000031</v>
      </c>
      <c r="H31" s="1" t="s">
        <v>22</v>
      </c>
      <c r="I31">
        <v>46.33</v>
      </c>
      <c r="J31">
        <v>42.13</v>
      </c>
      <c r="K31">
        <v>32.35</v>
      </c>
      <c r="L31">
        <v>9.7800000000000011</v>
      </c>
      <c r="N31" s="1" t="s">
        <v>22</v>
      </c>
      <c r="O31">
        <v>46.33</v>
      </c>
      <c r="P31">
        <v>42.13</v>
      </c>
      <c r="Q31">
        <v>32.47</v>
      </c>
      <c r="R31">
        <v>9.6600000000000037</v>
      </c>
    </row>
    <row r="32" spans="2:18" x14ac:dyDescent="0.3">
      <c r="B32" s="1" t="s">
        <v>2</v>
      </c>
      <c r="C32">
        <v>58.82</v>
      </c>
      <c r="D32">
        <v>54.41</v>
      </c>
      <c r="E32">
        <v>45.09</v>
      </c>
      <c r="F32">
        <v>9.3199999999999932</v>
      </c>
      <c r="H32" s="1" t="s">
        <v>2</v>
      </c>
      <c r="I32">
        <v>58.82</v>
      </c>
      <c r="J32">
        <v>54.41</v>
      </c>
      <c r="K32">
        <v>44.720000000000006</v>
      </c>
      <c r="L32">
        <v>9.6899999999999906</v>
      </c>
      <c r="N32" s="1" t="s">
        <v>2</v>
      </c>
      <c r="O32">
        <v>58.82</v>
      </c>
      <c r="P32">
        <v>54.41</v>
      </c>
      <c r="Q32">
        <v>44.78</v>
      </c>
      <c r="R32">
        <v>9.6299999999999955</v>
      </c>
    </row>
    <row r="33" spans="2:18" x14ac:dyDescent="0.3">
      <c r="B33" s="1" t="s">
        <v>5</v>
      </c>
      <c r="C33">
        <v>78.97</v>
      </c>
      <c r="D33">
        <v>72.55</v>
      </c>
      <c r="E33">
        <v>65.099999999999994</v>
      </c>
      <c r="F33">
        <v>7.4500000000000028</v>
      </c>
      <c r="H33" s="1" t="s">
        <v>5</v>
      </c>
      <c r="I33">
        <v>78.97</v>
      </c>
      <c r="J33">
        <v>72.55</v>
      </c>
      <c r="K33">
        <v>65.009999999999991</v>
      </c>
      <c r="L33">
        <v>7.5400000000000063</v>
      </c>
      <c r="N33" s="1" t="s">
        <v>5</v>
      </c>
      <c r="O33">
        <v>78.97</v>
      </c>
      <c r="P33">
        <v>72.55</v>
      </c>
      <c r="Q33">
        <v>65.27</v>
      </c>
      <c r="R33">
        <v>7.2800000000000011</v>
      </c>
    </row>
    <row r="34" spans="2:18" x14ac:dyDescent="0.3">
      <c r="B34" s="1" t="s">
        <v>27</v>
      </c>
      <c r="C34">
        <v>67.95</v>
      </c>
      <c r="D34">
        <v>60.92</v>
      </c>
      <c r="E34">
        <v>53.870000000000005</v>
      </c>
      <c r="F34">
        <v>7.0499999999999972</v>
      </c>
      <c r="H34" s="1" t="s">
        <v>27</v>
      </c>
      <c r="I34">
        <v>67.95</v>
      </c>
      <c r="J34">
        <v>60.92</v>
      </c>
      <c r="K34">
        <v>54.140000000000008</v>
      </c>
      <c r="L34">
        <v>6.779999999999994</v>
      </c>
      <c r="N34" s="1" t="s">
        <v>27</v>
      </c>
      <c r="O34">
        <v>67.95</v>
      </c>
      <c r="P34">
        <v>60.92</v>
      </c>
      <c r="Q34">
        <v>53.84</v>
      </c>
      <c r="R34">
        <v>7.0799999999999983</v>
      </c>
    </row>
    <row r="35" spans="2:18" x14ac:dyDescent="0.3">
      <c r="B35" s="1" t="s">
        <v>9</v>
      </c>
      <c r="C35">
        <v>72.34</v>
      </c>
      <c r="D35">
        <v>61.15</v>
      </c>
      <c r="E35">
        <v>58.470000000000006</v>
      </c>
      <c r="F35">
        <v>2.6799999999999926</v>
      </c>
      <c r="H35" s="1" t="s">
        <v>9</v>
      </c>
      <c r="I35">
        <v>72.34</v>
      </c>
      <c r="J35">
        <v>61.15</v>
      </c>
      <c r="K35">
        <v>58.360000000000007</v>
      </c>
      <c r="L35">
        <v>2.789999999999992</v>
      </c>
      <c r="N35" s="1" t="s">
        <v>9</v>
      </c>
      <c r="O35">
        <v>72.34</v>
      </c>
      <c r="P35">
        <v>61.15</v>
      </c>
      <c r="Q35">
        <v>58.370000000000005</v>
      </c>
      <c r="R35">
        <v>2.779999999999994</v>
      </c>
    </row>
    <row r="36" spans="2:18" x14ac:dyDescent="0.3">
      <c r="B36" s="1" t="s">
        <v>29</v>
      </c>
      <c r="C36">
        <v>83.47</v>
      </c>
      <c r="D36">
        <v>71.61</v>
      </c>
      <c r="E36">
        <v>69.8</v>
      </c>
      <c r="F36">
        <v>1.8100000000000023</v>
      </c>
      <c r="H36" s="1" t="s">
        <v>29</v>
      </c>
      <c r="I36">
        <v>83.47</v>
      </c>
      <c r="J36">
        <v>71.61</v>
      </c>
      <c r="K36">
        <v>69.669999999999987</v>
      </c>
      <c r="L36">
        <v>1.9400000000000119</v>
      </c>
      <c r="N36" s="1" t="s">
        <v>29</v>
      </c>
      <c r="O36">
        <v>83.47</v>
      </c>
      <c r="P36">
        <v>71.61</v>
      </c>
      <c r="Q36">
        <v>69.63</v>
      </c>
      <c r="R36">
        <v>1.980000000000004</v>
      </c>
    </row>
    <row r="37" spans="2:18" x14ac:dyDescent="0.3">
      <c r="B37" s="1" t="s">
        <v>0</v>
      </c>
      <c r="C37">
        <v>68.2</v>
      </c>
      <c r="D37">
        <v>55.76</v>
      </c>
      <c r="E37">
        <v>54.190000000000005</v>
      </c>
      <c r="F37">
        <v>1.5699999999999932</v>
      </c>
      <c r="H37" s="1" t="s">
        <v>0</v>
      </c>
      <c r="I37">
        <v>68.2</v>
      </c>
      <c r="J37">
        <v>55.76</v>
      </c>
      <c r="K37">
        <v>54.38</v>
      </c>
      <c r="L37">
        <v>1.3799999999999955</v>
      </c>
      <c r="N37" s="1" t="s">
        <v>0</v>
      </c>
      <c r="O37">
        <v>68.2</v>
      </c>
      <c r="P37">
        <v>55.76</v>
      </c>
      <c r="Q37">
        <v>54.430000000000007</v>
      </c>
      <c r="R37">
        <v>1.3299999999999912</v>
      </c>
    </row>
    <row r="38" spans="2:18" x14ac:dyDescent="0.3">
      <c r="B38" s="7" t="s">
        <v>20</v>
      </c>
      <c r="C38" s="8">
        <v>54.28</v>
      </c>
      <c r="D38" s="8">
        <v>70.14</v>
      </c>
      <c r="E38" s="8">
        <v>70.14</v>
      </c>
      <c r="F38" s="9">
        <v>0</v>
      </c>
      <c r="H38" s="7" t="s">
        <v>20</v>
      </c>
      <c r="I38" s="8">
        <v>54.28</v>
      </c>
      <c r="J38" s="8">
        <v>70.14</v>
      </c>
      <c r="K38" s="8">
        <v>70.14</v>
      </c>
      <c r="L38" s="9">
        <v>0</v>
      </c>
      <c r="N38" s="7" t="s">
        <v>20</v>
      </c>
      <c r="O38" s="8">
        <v>54.28</v>
      </c>
      <c r="P38" s="8">
        <v>70.14</v>
      </c>
      <c r="Q38" s="8">
        <v>70.14</v>
      </c>
      <c r="R38" s="9">
        <v>0</v>
      </c>
    </row>
    <row r="39" spans="2:18" x14ac:dyDescent="0.3">
      <c r="B39" s="7" t="s">
        <v>31</v>
      </c>
      <c r="C39" s="8">
        <v>61.29</v>
      </c>
      <c r="D39" s="8">
        <v>47.17</v>
      </c>
      <c r="E39" s="8">
        <v>47.17</v>
      </c>
      <c r="F39" s="9">
        <v>0</v>
      </c>
      <c r="H39" s="7" t="s">
        <v>31</v>
      </c>
      <c r="I39" s="8">
        <v>61.29</v>
      </c>
      <c r="J39" s="8">
        <v>47.17</v>
      </c>
      <c r="K39" s="8">
        <v>47.17</v>
      </c>
      <c r="L39" s="9">
        <v>0</v>
      </c>
      <c r="N39" s="7" t="s">
        <v>31</v>
      </c>
      <c r="O39" s="8">
        <v>61.29</v>
      </c>
      <c r="P39" s="8">
        <v>47.17</v>
      </c>
      <c r="Q39" s="8">
        <v>47.17</v>
      </c>
      <c r="R39" s="9">
        <v>0</v>
      </c>
    </row>
    <row r="40" spans="2:18" x14ac:dyDescent="0.3">
      <c r="B40" s="1" t="s">
        <v>25</v>
      </c>
      <c r="C40">
        <v>69.150000000000006</v>
      </c>
      <c r="D40">
        <v>68.72</v>
      </c>
      <c r="E40">
        <v>69.550000000000011</v>
      </c>
      <c r="F40">
        <v>-0.83000000000001251</v>
      </c>
      <c r="H40" s="1" t="s">
        <v>25</v>
      </c>
      <c r="I40">
        <v>69.150000000000006</v>
      </c>
      <c r="J40">
        <v>68.72</v>
      </c>
      <c r="K40">
        <v>69.600000000000009</v>
      </c>
      <c r="L40">
        <v>-0.88000000000000966</v>
      </c>
      <c r="N40" s="1" t="s">
        <v>25</v>
      </c>
      <c r="O40">
        <v>69.150000000000006</v>
      </c>
      <c r="P40">
        <v>68.72</v>
      </c>
      <c r="Q40">
        <v>69.17</v>
      </c>
      <c r="R40">
        <v>-0.45000000000000284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D6D1F-60D9-4AF9-9788-A2DAB0BD1A3F}">
  <dimension ref="B1:X41"/>
  <sheetViews>
    <sheetView zoomScale="85" zoomScaleNormal="85" workbookViewId="0">
      <selection activeCell="E4" sqref="E4"/>
    </sheetView>
  </sheetViews>
  <sheetFormatPr baseColWidth="10" defaultRowHeight="14.4" x14ac:dyDescent="0.3"/>
  <cols>
    <col min="1" max="1" width="3.109375" customWidth="1"/>
    <col min="2" max="2" width="24" bestFit="1" customWidth="1"/>
    <col min="3" max="3" width="24.5546875" bestFit="1" customWidth="1"/>
    <col min="4" max="4" width="16.109375" bestFit="1" customWidth="1"/>
    <col min="5" max="5" width="20.6640625" bestFit="1" customWidth="1"/>
    <col min="6" max="6" width="7.6640625" bestFit="1" customWidth="1"/>
    <col min="8" max="8" width="24" bestFit="1" customWidth="1"/>
    <col min="9" max="9" width="24.5546875" bestFit="1" customWidth="1"/>
    <col min="10" max="10" width="16.109375" bestFit="1" customWidth="1"/>
    <col min="11" max="11" width="20.6640625" bestFit="1" customWidth="1"/>
    <col min="12" max="12" width="7.6640625" bestFit="1" customWidth="1"/>
    <col min="14" max="14" width="24" bestFit="1" customWidth="1"/>
    <col min="15" max="15" width="24.5546875" bestFit="1" customWidth="1"/>
    <col min="16" max="16" width="16.109375" bestFit="1" customWidth="1"/>
    <col min="17" max="17" width="20.6640625" bestFit="1" customWidth="1"/>
    <col min="18" max="18" width="7.6640625" bestFit="1" customWidth="1"/>
    <col min="20" max="20" width="24" bestFit="1" customWidth="1"/>
    <col min="21" max="21" width="24.5546875" bestFit="1" customWidth="1"/>
    <col min="22" max="22" width="16.109375" bestFit="1" customWidth="1"/>
    <col min="23" max="23" width="20.6640625" bestFit="1" customWidth="1"/>
    <col min="24" max="24" width="7.6640625" bestFit="1" customWidth="1"/>
  </cols>
  <sheetData>
    <row r="1" spans="2:24" ht="15" thickBot="1" x14ac:dyDescent="0.35"/>
    <row r="2" spans="2:24" ht="15" thickBot="1" x14ac:dyDescent="0.35">
      <c r="B2" s="4" t="s">
        <v>34</v>
      </c>
      <c r="C2" s="3" t="s">
        <v>38</v>
      </c>
      <c r="H2" s="4" t="s">
        <v>34</v>
      </c>
      <c r="I2" s="3" t="s">
        <v>38</v>
      </c>
      <c r="N2" s="4" t="s">
        <v>34</v>
      </c>
      <c r="O2" s="3" t="s">
        <v>38</v>
      </c>
      <c r="T2" s="4" t="s">
        <v>34</v>
      </c>
      <c r="U2" s="3" t="s">
        <v>38</v>
      </c>
    </row>
    <row r="3" spans="2:24" x14ac:dyDescent="0.3">
      <c r="B3" s="6" t="s">
        <v>35</v>
      </c>
      <c r="C3" s="11">
        <f>MAX(etha0_n0_5_iterations50_seed1[Error])</f>
        <v>26.339999999999996</v>
      </c>
      <c r="H3" s="6" t="s">
        <v>35</v>
      </c>
      <c r="I3" s="11">
        <f>MAX(etha0_n0_5_iterations50_seed2[Error])</f>
        <v>29.54</v>
      </c>
      <c r="N3" s="6" t="s">
        <v>35</v>
      </c>
      <c r="O3" s="11">
        <f>MAX(etha0_n0_5_iterations50_seed3[Error])</f>
        <v>0</v>
      </c>
      <c r="T3" s="6" t="s">
        <v>35</v>
      </c>
      <c r="U3" s="11">
        <f>MAX(etha0_n0_5_iterations50_seed4[Error])</f>
        <v>0</v>
      </c>
    </row>
    <row r="4" spans="2:24" ht="15" thickBot="1" x14ac:dyDescent="0.35">
      <c r="B4" s="5" t="s">
        <v>36</v>
      </c>
      <c r="C4" s="12">
        <f>MIN(etha0_n0_5_iterations50_seed1[Error])</f>
        <v>-0.83000000000001251</v>
      </c>
      <c r="H4" s="5" t="s">
        <v>36</v>
      </c>
      <c r="I4" s="12">
        <f>MIN(etha0_n0_5_iterations50_seed2[Error])</f>
        <v>-0.68000000000000682</v>
      </c>
      <c r="N4" s="5" t="s">
        <v>36</v>
      </c>
      <c r="O4" s="12">
        <f>MIN(etha0_n0_5_iterations50_seed3[Error])</f>
        <v>-30.28</v>
      </c>
      <c r="T4" s="5" t="s">
        <v>36</v>
      </c>
      <c r="U4" s="12">
        <f>MIN(etha0_n0_5_iterations50_seed4[Error])</f>
        <v>-30.100000000000009</v>
      </c>
    </row>
    <row r="5" spans="2:24" ht="15" thickBot="1" x14ac:dyDescent="0.35">
      <c r="B5" s="10" t="s">
        <v>41</v>
      </c>
      <c r="C5" s="13">
        <f>C3-C4</f>
        <v>27.170000000000009</v>
      </c>
      <c r="H5" s="10" t="s">
        <v>41</v>
      </c>
      <c r="I5" s="13">
        <f>I3-I4</f>
        <v>30.220000000000006</v>
      </c>
      <c r="N5" s="10" t="s">
        <v>41</v>
      </c>
      <c r="O5" s="13">
        <f>O3-O4</f>
        <v>30.28</v>
      </c>
      <c r="T5" s="10" t="s">
        <v>41</v>
      </c>
      <c r="U5" s="13">
        <f>U3-U4</f>
        <v>30.100000000000009</v>
      </c>
    </row>
    <row r="6" spans="2:24" ht="15" thickBot="1" x14ac:dyDescent="0.35">
      <c r="B6" s="10" t="s">
        <v>54</v>
      </c>
      <c r="C6" s="13">
        <f>AVERAGE(etha0_n0_5_iterations50_seed12[Error])</f>
        <v>11.667187499999994</v>
      </c>
      <c r="H6" s="10"/>
      <c r="I6" s="13">
        <f>AVERAGE(etha0_n0_5_iterations50_seed2[Error])</f>
        <v>11.705</v>
      </c>
      <c r="N6" s="10"/>
      <c r="O6" s="13">
        <f>AVERAGE(etha0_n0_5_iterations50_seed3[Error])</f>
        <v>-15.439999999999998</v>
      </c>
      <c r="T6" s="10"/>
      <c r="U6" s="13">
        <f>AVERAGE(etha0_n0_5_iterations50_seed4[Error])</f>
        <v>-15.484687500000003</v>
      </c>
    </row>
    <row r="8" spans="2:24" x14ac:dyDescent="0.3">
      <c r="B8" s="14" t="s">
        <v>51</v>
      </c>
      <c r="C8" s="14"/>
      <c r="H8" s="14" t="s">
        <v>50</v>
      </c>
      <c r="I8" s="14"/>
      <c r="N8" s="14" t="s">
        <v>52</v>
      </c>
      <c r="O8" s="14"/>
      <c r="T8" s="14" t="s">
        <v>53</v>
      </c>
      <c r="U8" s="14"/>
    </row>
    <row r="9" spans="2:24" x14ac:dyDescent="0.3">
      <c r="B9" t="s">
        <v>37</v>
      </c>
      <c r="C9" t="s">
        <v>39</v>
      </c>
      <c r="D9" t="s">
        <v>32</v>
      </c>
      <c r="E9" t="s">
        <v>33</v>
      </c>
      <c r="F9" t="s">
        <v>40</v>
      </c>
      <c r="H9" t="s">
        <v>37</v>
      </c>
      <c r="I9" t="s">
        <v>39</v>
      </c>
      <c r="J9" t="s">
        <v>32</v>
      </c>
      <c r="K9" t="s">
        <v>33</v>
      </c>
      <c r="L9" t="s">
        <v>40</v>
      </c>
      <c r="N9" t="s">
        <v>37</v>
      </c>
      <c r="O9" t="s">
        <v>39</v>
      </c>
      <c r="P9" t="s">
        <v>32</v>
      </c>
      <c r="Q9" t="s">
        <v>33</v>
      </c>
      <c r="R9" t="s">
        <v>40</v>
      </c>
      <c r="T9" t="s">
        <v>37</v>
      </c>
      <c r="U9" t="s">
        <v>39</v>
      </c>
      <c r="V9" t="s">
        <v>32</v>
      </c>
      <c r="W9" t="s">
        <v>33</v>
      </c>
      <c r="X9" t="s">
        <v>40</v>
      </c>
    </row>
    <row r="10" spans="2:24" x14ac:dyDescent="0.3">
      <c r="B10" s="1" t="s">
        <v>15</v>
      </c>
      <c r="C10">
        <v>49.12</v>
      </c>
      <c r="D10">
        <v>61.4</v>
      </c>
      <c r="E10">
        <v>35.06</v>
      </c>
      <c r="F10">
        <v>26.339999999999996</v>
      </c>
      <c r="H10" s="1" t="s">
        <v>20</v>
      </c>
      <c r="I10">
        <v>54.28</v>
      </c>
      <c r="J10">
        <v>70.14</v>
      </c>
      <c r="K10">
        <v>40.6</v>
      </c>
      <c r="L10">
        <v>29.54</v>
      </c>
      <c r="N10" s="9" t="s">
        <v>4</v>
      </c>
      <c r="O10" s="9">
        <v>74.83</v>
      </c>
      <c r="P10" s="9">
        <v>82.5</v>
      </c>
      <c r="Q10" s="9">
        <v>82.5</v>
      </c>
      <c r="R10" s="9">
        <v>0</v>
      </c>
      <c r="T10" s="9" t="s">
        <v>11</v>
      </c>
      <c r="U10" s="9">
        <v>47.49</v>
      </c>
      <c r="V10" s="9">
        <v>51.23</v>
      </c>
      <c r="W10" s="9">
        <v>51.23</v>
      </c>
      <c r="X10" s="9">
        <v>0</v>
      </c>
    </row>
    <row r="11" spans="2:24" x14ac:dyDescent="0.3">
      <c r="B11" s="1" t="s">
        <v>4</v>
      </c>
      <c r="C11">
        <v>74.83</v>
      </c>
      <c r="D11">
        <v>82.5</v>
      </c>
      <c r="E11">
        <v>60.730000000000004</v>
      </c>
      <c r="F11">
        <v>21.769999999999996</v>
      </c>
      <c r="H11" s="1" t="s">
        <v>4</v>
      </c>
      <c r="I11">
        <v>74.83</v>
      </c>
      <c r="J11">
        <v>82.5</v>
      </c>
      <c r="K11">
        <v>61.14</v>
      </c>
      <c r="L11">
        <v>21.36</v>
      </c>
      <c r="N11" s="9" t="s">
        <v>27</v>
      </c>
      <c r="O11" s="9">
        <v>67.95</v>
      </c>
      <c r="P11" s="9">
        <v>60.92</v>
      </c>
      <c r="Q11" s="9">
        <v>60.92</v>
      </c>
      <c r="R11" s="9">
        <v>0</v>
      </c>
      <c r="T11" s="9" t="s">
        <v>30</v>
      </c>
      <c r="U11" s="9">
        <v>57.44</v>
      </c>
      <c r="V11" s="9">
        <v>53.43</v>
      </c>
      <c r="W11" s="9">
        <v>53.43</v>
      </c>
      <c r="X11" s="9">
        <v>0</v>
      </c>
    </row>
    <row r="12" spans="2:24" x14ac:dyDescent="0.3">
      <c r="B12" s="1" t="s">
        <v>21</v>
      </c>
      <c r="C12">
        <v>69.28</v>
      </c>
      <c r="D12">
        <v>74.63</v>
      </c>
      <c r="E12">
        <v>55.35</v>
      </c>
      <c r="F12">
        <v>19.279999999999994</v>
      </c>
      <c r="H12" s="1" t="s">
        <v>28</v>
      </c>
      <c r="I12">
        <v>79.25</v>
      </c>
      <c r="J12">
        <v>84.46</v>
      </c>
      <c r="K12">
        <v>65.319999999999993</v>
      </c>
      <c r="L12">
        <v>19.14</v>
      </c>
      <c r="N12" s="1" t="s">
        <v>20</v>
      </c>
      <c r="O12">
        <v>54.28</v>
      </c>
      <c r="P12">
        <v>70.14</v>
      </c>
      <c r="Q12">
        <v>70.430000000000007</v>
      </c>
      <c r="R12">
        <v>-0.29000000000000625</v>
      </c>
      <c r="T12" s="1" t="s">
        <v>20</v>
      </c>
      <c r="U12">
        <v>54.28</v>
      </c>
      <c r="V12">
        <v>70.14</v>
      </c>
      <c r="W12">
        <v>70.320000000000007</v>
      </c>
      <c r="X12">
        <v>-0.18000000000000682</v>
      </c>
    </row>
    <row r="13" spans="2:24" x14ac:dyDescent="0.3">
      <c r="B13" s="1" t="s">
        <v>28</v>
      </c>
      <c r="C13">
        <v>79.25</v>
      </c>
      <c r="D13">
        <v>84.46</v>
      </c>
      <c r="E13">
        <v>65.5</v>
      </c>
      <c r="F13">
        <v>18.959999999999994</v>
      </c>
      <c r="H13" s="1" t="s">
        <v>21</v>
      </c>
      <c r="I13">
        <v>69.28</v>
      </c>
      <c r="J13">
        <v>74.63</v>
      </c>
      <c r="K13">
        <v>55.57</v>
      </c>
      <c r="L13">
        <v>19.059999999999995</v>
      </c>
      <c r="N13" s="1" t="s">
        <v>25</v>
      </c>
      <c r="O13">
        <v>69.150000000000006</v>
      </c>
      <c r="P13">
        <v>68.72</v>
      </c>
      <c r="Q13">
        <v>69.47</v>
      </c>
      <c r="R13">
        <v>-0.75</v>
      </c>
      <c r="T13" s="1" t="s">
        <v>25</v>
      </c>
      <c r="U13">
        <v>69.150000000000006</v>
      </c>
      <c r="V13">
        <v>68.72</v>
      </c>
      <c r="W13">
        <v>69.45</v>
      </c>
      <c r="X13">
        <v>-0.73000000000000398</v>
      </c>
    </row>
    <row r="14" spans="2:24" x14ac:dyDescent="0.3">
      <c r="B14" s="1" t="s">
        <v>11</v>
      </c>
      <c r="C14">
        <v>47.49</v>
      </c>
      <c r="D14">
        <v>51.23</v>
      </c>
      <c r="E14">
        <v>33.650000000000006</v>
      </c>
      <c r="F14">
        <v>17.579999999999991</v>
      </c>
      <c r="H14" s="1" t="s">
        <v>13</v>
      </c>
      <c r="I14">
        <v>91.75</v>
      </c>
      <c r="J14">
        <v>95.39</v>
      </c>
      <c r="K14">
        <v>77.66</v>
      </c>
      <c r="L14">
        <v>17.730000000000004</v>
      </c>
      <c r="N14" s="1" t="s">
        <v>15</v>
      </c>
      <c r="O14">
        <v>49.12</v>
      </c>
      <c r="P14">
        <v>61.4</v>
      </c>
      <c r="Q14">
        <v>65.11999999999999</v>
      </c>
      <c r="R14">
        <v>-3.7199999999999918</v>
      </c>
      <c r="T14" s="1" t="s">
        <v>15</v>
      </c>
      <c r="U14">
        <v>49.12</v>
      </c>
      <c r="V14">
        <v>61.4</v>
      </c>
      <c r="W14">
        <v>65.389999999999986</v>
      </c>
      <c r="X14">
        <v>-3.9899999999999878</v>
      </c>
    </row>
    <row r="15" spans="2:24" x14ac:dyDescent="0.3">
      <c r="B15" s="1" t="s">
        <v>13</v>
      </c>
      <c r="C15">
        <v>91.75</v>
      </c>
      <c r="D15">
        <v>95.39</v>
      </c>
      <c r="E15">
        <v>77.92</v>
      </c>
      <c r="F15">
        <v>17.47</v>
      </c>
      <c r="H15" s="1" t="s">
        <v>11</v>
      </c>
      <c r="I15">
        <v>47.49</v>
      </c>
      <c r="J15">
        <v>51.23</v>
      </c>
      <c r="K15">
        <v>33.53</v>
      </c>
      <c r="L15">
        <v>17.699999999999996</v>
      </c>
      <c r="N15" s="1" t="s">
        <v>21</v>
      </c>
      <c r="O15">
        <v>69.28</v>
      </c>
      <c r="P15">
        <v>74.63</v>
      </c>
      <c r="Q15">
        <v>85.31</v>
      </c>
      <c r="R15">
        <v>-10.680000000000007</v>
      </c>
      <c r="T15" s="1" t="s">
        <v>4</v>
      </c>
      <c r="U15">
        <v>74.83</v>
      </c>
      <c r="V15">
        <v>82.5</v>
      </c>
      <c r="W15">
        <v>90.81</v>
      </c>
      <c r="X15">
        <v>-8.3100000000000023</v>
      </c>
    </row>
    <row r="16" spans="2:24" x14ac:dyDescent="0.3">
      <c r="B16" s="1" t="s">
        <v>17</v>
      </c>
      <c r="C16">
        <v>71.260000000000005</v>
      </c>
      <c r="D16">
        <v>73.569999999999993</v>
      </c>
      <c r="E16">
        <v>57.210000000000008</v>
      </c>
      <c r="F16">
        <v>16.359999999999985</v>
      </c>
      <c r="H16" s="1" t="s">
        <v>17</v>
      </c>
      <c r="I16">
        <v>71.260000000000005</v>
      </c>
      <c r="J16">
        <v>73.569999999999993</v>
      </c>
      <c r="K16">
        <v>57.460000000000008</v>
      </c>
      <c r="L16">
        <v>16.109999999999985</v>
      </c>
      <c r="N16" s="1" t="s">
        <v>28</v>
      </c>
      <c r="O16">
        <v>79.25</v>
      </c>
      <c r="P16">
        <v>84.46</v>
      </c>
      <c r="Q16">
        <v>95.44</v>
      </c>
      <c r="R16">
        <v>-10.980000000000004</v>
      </c>
      <c r="T16" s="1" t="s">
        <v>21</v>
      </c>
      <c r="U16">
        <v>69.28</v>
      </c>
      <c r="V16">
        <v>74.63</v>
      </c>
      <c r="W16">
        <v>85.2</v>
      </c>
      <c r="X16">
        <v>-10.570000000000007</v>
      </c>
    </row>
    <row r="17" spans="2:24" x14ac:dyDescent="0.3">
      <c r="B17" s="1" t="s">
        <v>14</v>
      </c>
      <c r="C17">
        <v>57.83</v>
      </c>
      <c r="D17">
        <v>59.99</v>
      </c>
      <c r="E17">
        <v>43.93</v>
      </c>
      <c r="F17">
        <v>16.060000000000002</v>
      </c>
      <c r="H17" s="1" t="s">
        <v>1</v>
      </c>
      <c r="I17">
        <v>81.33</v>
      </c>
      <c r="J17">
        <v>83.38</v>
      </c>
      <c r="K17">
        <v>67.44</v>
      </c>
      <c r="L17">
        <v>15.939999999999998</v>
      </c>
      <c r="N17" s="1" t="s">
        <v>13</v>
      </c>
      <c r="O17">
        <v>91.75</v>
      </c>
      <c r="P17">
        <v>95.39</v>
      </c>
      <c r="Q17">
        <v>107.79</v>
      </c>
      <c r="R17">
        <v>-12.400000000000006</v>
      </c>
      <c r="T17" s="1" t="s">
        <v>28</v>
      </c>
      <c r="U17">
        <v>79.25</v>
      </c>
      <c r="V17">
        <v>84.46</v>
      </c>
      <c r="W17">
        <v>95.13</v>
      </c>
      <c r="X17">
        <v>-10.670000000000002</v>
      </c>
    </row>
    <row r="18" spans="2:24" x14ac:dyDescent="0.3">
      <c r="B18" s="1" t="s">
        <v>1</v>
      </c>
      <c r="C18">
        <v>81.33</v>
      </c>
      <c r="D18">
        <v>83.38</v>
      </c>
      <c r="E18">
        <v>67.459999999999994</v>
      </c>
      <c r="F18">
        <v>15.920000000000002</v>
      </c>
      <c r="H18" s="1" t="s">
        <v>14</v>
      </c>
      <c r="I18">
        <v>57.83</v>
      </c>
      <c r="J18">
        <v>59.99</v>
      </c>
      <c r="K18">
        <v>44.15</v>
      </c>
      <c r="L18">
        <v>15.840000000000003</v>
      </c>
      <c r="N18" s="1" t="s">
        <v>11</v>
      </c>
      <c r="O18">
        <v>47.49</v>
      </c>
      <c r="P18">
        <v>51.23</v>
      </c>
      <c r="Q18">
        <v>63.68</v>
      </c>
      <c r="R18">
        <v>-12.450000000000003</v>
      </c>
      <c r="T18" s="1" t="s">
        <v>13</v>
      </c>
      <c r="U18">
        <v>91.75</v>
      </c>
      <c r="V18">
        <v>95.39</v>
      </c>
      <c r="W18">
        <v>108.1</v>
      </c>
      <c r="X18">
        <v>-12.709999999999994</v>
      </c>
    </row>
    <row r="19" spans="2:24" x14ac:dyDescent="0.3">
      <c r="B19" s="1" t="s">
        <v>6</v>
      </c>
      <c r="C19">
        <v>90.75</v>
      </c>
      <c r="D19">
        <v>92.57</v>
      </c>
      <c r="E19">
        <v>76.89</v>
      </c>
      <c r="F19">
        <v>15.679999999999993</v>
      </c>
      <c r="H19" s="1" t="s">
        <v>6</v>
      </c>
      <c r="I19">
        <v>90.75</v>
      </c>
      <c r="J19">
        <v>92.57</v>
      </c>
      <c r="K19">
        <v>77.03</v>
      </c>
      <c r="L19">
        <v>15.539999999999992</v>
      </c>
      <c r="N19" s="1" t="s">
        <v>17</v>
      </c>
      <c r="O19">
        <v>71.260000000000005</v>
      </c>
      <c r="P19">
        <v>73.569999999999993</v>
      </c>
      <c r="Q19">
        <v>87.36</v>
      </c>
      <c r="R19">
        <v>-13.790000000000006</v>
      </c>
      <c r="T19" s="1" t="s">
        <v>17</v>
      </c>
      <c r="U19">
        <v>71.260000000000005</v>
      </c>
      <c r="V19">
        <v>73.569999999999993</v>
      </c>
      <c r="W19">
        <v>87.37</v>
      </c>
      <c r="X19">
        <v>-13.800000000000011</v>
      </c>
    </row>
    <row r="20" spans="2:24" x14ac:dyDescent="0.3">
      <c r="B20" s="1" t="s">
        <v>23</v>
      </c>
      <c r="C20">
        <v>79.06</v>
      </c>
      <c r="D20">
        <v>79.98</v>
      </c>
      <c r="E20">
        <v>64.959999999999994</v>
      </c>
      <c r="F20">
        <v>15.02000000000001</v>
      </c>
      <c r="H20" s="1" t="s">
        <v>23</v>
      </c>
      <c r="I20">
        <v>79.06</v>
      </c>
      <c r="J20">
        <v>79.98</v>
      </c>
      <c r="K20">
        <v>65.009999999999991</v>
      </c>
      <c r="L20">
        <v>14.970000000000013</v>
      </c>
      <c r="N20" s="1" t="s">
        <v>14</v>
      </c>
      <c r="O20">
        <v>57.83</v>
      </c>
      <c r="P20">
        <v>59.99</v>
      </c>
      <c r="Q20">
        <v>73.97</v>
      </c>
      <c r="R20">
        <v>-13.979999999999997</v>
      </c>
      <c r="T20" s="1" t="s">
        <v>1</v>
      </c>
      <c r="U20">
        <v>81.33</v>
      </c>
      <c r="V20">
        <v>83.38</v>
      </c>
      <c r="W20">
        <v>97.44</v>
      </c>
      <c r="X20">
        <v>-14.060000000000002</v>
      </c>
    </row>
    <row r="21" spans="2:24" x14ac:dyDescent="0.3">
      <c r="B21" s="1" t="s">
        <v>26</v>
      </c>
      <c r="C21">
        <v>69.89</v>
      </c>
      <c r="D21">
        <v>70.75</v>
      </c>
      <c r="E21">
        <v>55.78</v>
      </c>
      <c r="F21">
        <v>14.969999999999999</v>
      </c>
      <c r="H21" s="1" t="s">
        <v>26</v>
      </c>
      <c r="I21">
        <v>69.89</v>
      </c>
      <c r="J21">
        <v>70.75</v>
      </c>
      <c r="K21">
        <v>55.96</v>
      </c>
      <c r="L21">
        <v>14.79</v>
      </c>
      <c r="N21" s="1" t="s">
        <v>1</v>
      </c>
      <c r="O21">
        <v>81.33</v>
      </c>
      <c r="P21">
        <v>83.38</v>
      </c>
      <c r="Q21">
        <v>97.36</v>
      </c>
      <c r="R21">
        <v>-13.980000000000004</v>
      </c>
      <c r="T21" s="1" t="s">
        <v>14</v>
      </c>
      <c r="U21">
        <v>57.83</v>
      </c>
      <c r="V21">
        <v>59.99</v>
      </c>
      <c r="W21">
        <v>74.14</v>
      </c>
      <c r="X21">
        <v>-14.149999999999999</v>
      </c>
    </row>
    <row r="22" spans="2:24" x14ac:dyDescent="0.3">
      <c r="B22" s="1" t="s">
        <v>19</v>
      </c>
      <c r="C22">
        <v>82.48</v>
      </c>
      <c r="D22">
        <v>83.3</v>
      </c>
      <c r="E22">
        <v>68.77</v>
      </c>
      <c r="F22">
        <v>14.530000000000001</v>
      </c>
      <c r="H22" s="1" t="s">
        <v>19</v>
      </c>
      <c r="I22">
        <v>82.48</v>
      </c>
      <c r="J22">
        <v>83.3</v>
      </c>
      <c r="K22">
        <v>68.55</v>
      </c>
      <c r="L22">
        <v>14.75</v>
      </c>
      <c r="N22" s="1" t="s">
        <v>6</v>
      </c>
      <c r="O22">
        <v>90.75</v>
      </c>
      <c r="P22">
        <v>92.57</v>
      </c>
      <c r="Q22">
        <v>106.82</v>
      </c>
      <c r="R22">
        <v>-14.25</v>
      </c>
      <c r="T22" s="1" t="s">
        <v>6</v>
      </c>
      <c r="U22">
        <v>90.75</v>
      </c>
      <c r="V22">
        <v>92.57</v>
      </c>
      <c r="W22">
        <v>106.99</v>
      </c>
      <c r="X22">
        <v>-14.420000000000002</v>
      </c>
    </row>
    <row r="23" spans="2:24" x14ac:dyDescent="0.3">
      <c r="B23" s="1" t="s">
        <v>24</v>
      </c>
      <c r="C23">
        <v>76.3</v>
      </c>
      <c r="D23">
        <v>75.47</v>
      </c>
      <c r="E23">
        <v>62.18</v>
      </c>
      <c r="F23">
        <v>13.29</v>
      </c>
      <c r="H23" s="1" t="s">
        <v>24</v>
      </c>
      <c r="I23">
        <v>76.3</v>
      </c>
      <c r="J23">
        <v>75.47</v>
      </c>
      <c r="K23">
        <v>62.36</v>
      </c>
      <c r="L23">
        <v>13.11</v>
      </c>
      <c r="N23" s="1" t="s">
        <v>19</v>
      </c>
      <c r="O23">
        <v>82.48</v>
      </c>
      <c r="P23">
        <v>83.3</v>
      </c>
      <c r="Q23">
        <v>98.38000000000001</v>
      </c>
      <c r="R23">
        <v>-15.080000000000013</v>
      </c>
      <c r="T23" s="1" t="s">
        <v>19</v>
      </c>
      <c r="U23">
        <v>82.48</v>
      </c>
      <c r="V23">
        <v>83.3</v>
      </c>
      <c r="W23">
        <v>98.45</v>
      </c>
      <c r="X23">
        <v>-15.150000000000006</v>
      </c>
    </row>
    <row r="24" spans="2:24" x14ac:dyDescent="0.3">
      <c r="B24" s="1" t="s">
        <v>7</v>
      </c>
      <c r="C24">
        <v>66.7</v>
      </c>
      <c r="D24">
        <v>65.569999999999993</v>
      </c>
      <c r="E24">
        <v>52.710000000000008</v>
      </c>
      <c r="F24">
        <v>12.859999999999985</v>
      </c>
      <c r="H24" s="1" t="s">
        <v>7</v>
      </c>
      <c r="I24">
        <v>66.7</v>
      </c>
      <c r="J24">
        <v>65.569999999999993</v>
      </c>
      <c r="K24">
        <v>52.81</v>
      </c>
      <c r="L24">
        <v>12.759999999999991</v>
      </c>
      <c r="N24" s="1" t="s">
        <v>23</v>
      </c>
      <c r="O24">
        <v>79.06</v>
      </c>
      <c r="P24">
        <v>79.98</v>
      </c>
      <c r="Q24">
        <v>95.070000000000007</v>
      </c>
      <c r="R24">
        <v>-15.090000000000003</v>
      </c>
      <c r="T24" s="1" t="s">
        <v>26</v>
      </c>
      <c r="U24">
        <v>69.89</v>
      </c>
      <c r="V24">
        <v>70.75</v>
      </c>
      <c r="W24">
        <v>86.01</v>
      </c>
      <c r="X24">
        <v>-15.260000000000005</v>
      </c>
    </row>
    <row r="25" spans="2:24" x14ac:dyDescent="0.3">
      <c r="B25" s="1" t="s">
        <v>8</v>
      </c>
      <c r="C25">
        <v>75.849999999999994</v>
      </c>
      <c r="D25">
        <v>74.63</v>
      </c>
      <c r="E25">
        <v>61.949999999999996</v>
      </c>
      <c r="F25">
        <v>12.68</v>
      </c>
      <c r="H25" s="1" t="s">
        <v>8</v>
      </c>
      <c r="I25">
        <v>75.849999999999994</v>
      </c>
      <c r="J25">
        <v>74.63</v>
      </c>
      <c r="K25">
        <v>62.139999999999993</v>
      </c>
      <c r="L25">
        <v>12.490000000000002</v>
      </c>
      <c r="N25" s="1" t="s">
        <v>26</v>
      </c>
      <c r="O25">
        <v>69.89</v>
      </c>
      <c r="P25">
        <v>70.75</v>
      </c>
      <c r="Q25">
        <v>85.87</v>
      </c>
      <c r="R25">
        <v>-15.120000000000005</v>
      </c>
      <c r="T25" s="1" t="s">
        <v>23</v>
      </c>
      <c r="U25">
        <v>79.06</v>
      </c>
      <c r="V25">
        <v>79.98</v>
      </c>
      <c r="W25">
        <v>95.28</v>
      </c>
      <c r="X25">
        <v>-15.299999999999997</v>
      </c>
    </row>
    <row r="26" spans="2:24" x14ac:dyDescent="0.3">
      <c r="B26" s="1" t="s">
        <v>16</v>
      </c>
      <c r="C26">
        <v>71.260000000000005</v>
      </c>
      <c r="D26">
        <v>69.77</v>
      </c>
      <c r="E26">
        <v>57.570000000000007</v>
      </c>
      <c r="F26">
        <v>12.199999999999989</v>
      </c>
      <c r="H26" s="1" t="s">
        <v>16</v>
      </c>
      <c r="I26">
        <v>71.260000000000005</v>
      </c>
      <c r="J26">
        <v>69.77</v>
      </c>
      <c r="K26">
        <v>57.310000000000009</v>
      </c>
      <c r="L26">
        <v>12.459999999999987</v>
      </c>
      <c r="N26" s="1" t="s">
        <v>24</v>
      </c>
      <c r="O26">
        <v>76.3</v>
      </c>
      <c r="P26">
        <v>75.47</v>
      </c>
      <c r="Q26">
        <v>92.3</v>
      </c>
      <c r="R26">
        <v>-16.829999999999998</v>
      </c>
      <c r="T26" s="1" t="s">
        <v>24</v>
      </c>
      <c r="U26">
        <v>76.3</v>
      </c>
      <c r="V26">
        <v>75.47</v>
      </c>
      <c r="W26">
        <v>92.49</v>
      </c>
      <c r="X26">
        <v>-17.019999999999996</v>
      </c>
    </row>
    <row r="27" spans="2:24" x14ac:dyDescent="0.3">
      <c r="B27" s="1" t="s">
        <v>10</v>
      </c>
      <c r="C27">
        <v>74.239999999999995</v>
      </c>
      <c r="D27">
        <v>72.16</v>
      </c>
      <c r="E27">
        <v>60.349999999999994</v>
      </c>
      <c r="F27">
        <v>11.810000000000002</v>
      </c>
      <c r="H27" s="1" t="s">
        <v>10</v>
      </c>
      <c r="I27">
        <v>74.239999999999995</v>
      </c>
      <c r="J27">
        <v>72.16</v>
      </c>
      <c r="K27">
        <v>60.449999999999996</v>
      </c>
      <c r="L27">
        <v>11.71</v>
      </c>
      <c r="N27" s="1" t="s">
        <v>7</v>
      </c>
      <c r="O27">
        <v>66.7</v>
      </c>
      <c r="P27">
        <v>65.569999999999993</v>
      </c>
      <c r="Q27">
        <v>82.58</v>
      </c>
      <c r="R27">
        <v>-17.010000000000005</v>
      </c>
      <c r="T27" s="1" t="s">
        <v>7</v>
      </c>
      <c r="U27">
        <v>66.7</v>
      </c>
      <c r="V27">
        <v>65.569999999999993</v>
      </c>
      <c r="W27">
        <v>83.04</v>
      </c>
      <c r="X27">
        <v>-17.470000000000013</v>
      </c>
    </row>
    <row r="28" spans="2:24" x14ac:dyDescent="0.3">
      <c r="B28" s="1" t="s">
        <v>18</v>
      </c>
      <c r="C28">
        <v>70.959999999999994</v>
      </c>
      <c r="D28">
        <v>68.209999999999994</v>
      </c>
      <c r="E28">
        <v>56.87</v>
      </c>
      <c r="F28">
        <v>11.339999999999996</v>
      </c>
      <c r="H28" s="1" t="s">
        <v>18</v>
      </c>
      <c r="I28">
        <v>70.959999999999994</v>
      </c>
      <c r="J28">
        <v>68.209999999999994</v>
      </c>
      <c r="K28">
        <v>56.86</v>
      </c>
      <c r="L28">
        <v>11.349999999999994</v>
      </c>
      <c r="N28" s="1" t="s">
        <v>8</v>
      </c>
      <c r="O28">
        <v>75.849999999999994</v>
      </c>
      <c r="P28">
        <v>74.63</v>
      </c>
      <c r="Q28">
        <v>91.72999999999999</v>
      </c>
      <c r="R28">
        <v>-17.099999999999994</v>
      </c>
      <c r="T28" s="1" t="s">
        <v>8</v>
      </c>
      <c r="U28">
        <v>75.849999999999994</v>
      </c>
      <c r="V28">
        <v>74.63</v>
      </c>
      <c r="W28">
        <v>92.179999999999993</v>
      </c>
      <c r="X28">
        <v>-17.549999999999997</v>
      </c>
    </row>
    <row r="29" spans="2:24" x14ac:dyDescent="0.3">
      <c r="B29" s="1" t="s">
        <v>12</v>
      </c>
      <c r="C29">
        <v>68.02</v>
      </c>
      <c r="D29">
        <v>65.12</v>
      </c>
      <c r="E29">
        <v>54.22</v>
      </c>
      <c r="F29">
        <v>10.900000000000006</v>
      </c>
      <c r="H29" s="1" t="s">
        <v>12</v>
      </c>
      <c r="I29">
        <v>68.02</v>
      </c>
      <c r="J29">
        <v>65.12</v>
      </c>
      <c r="K29">
        <v>54.339999999999996</v>
      </c>
      <c r="L29">
        <v>10.780000000000008</v>
      </c>
      <c r="N29" s="1" t="s">
        <v>16</v>
      </c>
      <c r="O29">
        <v>71.260000000000005</v>
      </c>
      <c r="P29">
        <v>69.77</v>
      </c>
      <c r="Q29">
        <v>87.240000000000009</v>
      </c>
      <c r="R29">
        <v>-17.470000000000013</v>
      </c>
      <c r="T29" s="1" t="s">
        <v>16</v>
      </c>
      <c r="U29">
        <v>71.260000000000005</v>
      </c>
      <c r="V29">
        <v>69.77</v>
      </c>
      <c r="W29">
        <v>87.43</v>
      </c>
      <c r="X29">
        <v>-17.660000000000011</v>
      </c>
    </row>
    <row r="30" spans="2:24" x14ac:dyDescent="0.3">
      <c r="B30" s="1" t="s">
        <v>3</v>
      </c>
      <c r="C30">
        <v>74.150000000000006</v>
      </c>
      <c r="D30">
        <v>70.400000000000006</v>
      </c>
      <c r="E30">
        <v>60.490000000000009</v>
      </c>
      <c r="F30">
        <v>9.9099999999999966</v>
      </c>
      <c r="H30" s="1" t="s">
        <v>30</v>
      </c>
      <c r="I30">
        <v>57.44</v>
      </c>
      <c r="J30">
        <v>53.43</v>
      </c>
      <c r="K30">
        <v>43.4</v>
      </c>
      <c r="L30">
        <v>10.030000000000001</v>
      </c>
      <c r="N30" s="1" t="s">
        <v>10</v>
      </c>
      <c r="O30">
        <v>74.239999999999995</v>
      </c>
      <c r="P30">
        <v>72.16</v>
      </c>
      <c r="Q30">
        <v>90.11999999999999</v>
      </c>
      <c r="R30">
        <v>-17.959999999999994</v>
      </c>
      <c r="T30" s="1" t="s">
        <v>10</v>
      </c>
      <c r="U30">
        <v>74.239999999999995</v>
      </c>
      <c r="V30">
        <v>72.16</v>
      </c>
      <c r="W30">
        <v>90.41</v>
      </c>
      <c r="X30">
        <v>-18.25</v>
      </c>
    </row>
    <row r="31" spans="2:24" x14ac:dyDescent="0.3">
      <c r="B31" s="1" t="s">
        <v>30</v>
      </c>
      <c r="C31">
        <v>57.44</v>
      </c>
      <c r="D31">
        <v>53.43</v>
      </c>
      <c r="E31">
        <v>43.58</v>
      </c>
      <c r="F31">
        <v>9.8500000000000014</v>
      </c>
      <c r="H31" s="1" t="s">
        <v>22</v>
      </c>
      <c r="I31">
        <v>46.33</v>
      </c>
      <c r="J31">
        <v>42.13</v>
      </c>
      <c r="K31">
        <v>32.22</v>
      </c>
      <c r="L31">
        <v>9.9100000000000037</v>
      </c>
      <c r="N31" s="1" t="s">
        <v>18</v>
      </c>
      <c r="O31">
        <v>70.959999999999994</v>
      </c>
      <c r="P31">
        <v>68.209999999999994</v>
      </c>
      <c r="Q31">
        <v>87.07</v>
      </c>
      <c r="R31">
        <v>-18.86</v>
      </c>
      <c r="T31" s="1" t="s">
        <v>18</v>
      </c>
      <c r="U31">
        <v>70.959999999999994</v>
      </c>
      <c r="V31">
        <v>68.209999999999994</v>
      </c>
      <c r="W31">
        <v>87.169999999999987</v>
      </c>
      <c r="X31">
        <v>-18.959999999999994</v>
      </c>
    </row>
    <row r="32" spans="2:24" x14ac:dyDescent="0.3">
      <c r="B32" s="1" t="s">
        <v>22</v>
      </c>
      <c r="C32">
        <v>46.33</v>
      </c>
      <c r="D32">
        <v>42.13</v>
      </c>
      <c r="E32">
        <v>32.61</v>
      </c>
      <c r="F32">
        <v>9.5200000000000031</v>
      </c>
      <c r="H32" s="1" t="s">
        <v>3</v>
      </c>
      <c r="I32">
        <v>74.150000000000006</v>
      </c>
      <c r="J32">
        <v>70.400000000000006</v>
      </c>
      <c r="K32">
        <v>60.530000000000008</v>
      </c>
      <c r="L32">
        <v>9.8699999999999974</v>
      </c>
      <c r="N32" s="1" t="s">
        <v>12</v>
      </c>
      <c r="O32">
        <v>68.02</v>
      </c>
      <c r="P32">
        <v>65.12</v>
      </c>
      <c r="Q32">
        <v>84.22</v>
      </c>
      <c r="R32">
        <v>-19.099999999999994</v>
      </c>
      <c r="T32" s="1" t="s">
        <v>12</v>
      </c>
      <c r="U32">
        <v>68.02</v>
      </c>
      <c r="V32">
        <v>65.12</v>
      </c>
      <c r="W32">
        <v>84.089999999999989</v>
      </c>
      <c r="X32">
        <v>-18.969999999999985</v>
      </c>
    </row>
    <row r="33" spans="2:24" x14ac:dyDescent="0.3">
      <c r="B33" s="1" t="s">
        <v>2</v>
      </c>
      <c r="C33">
        <v>58.82</v>
      </c>
      <c r="D33">
        <v>54.41</v>
      </c>
      <c r="E33">
        <v>45.09</v>
      </c>
      <c r="F33">
        <v>9.3199999999999932</v>
      </c>
      <c r="H33" s="1" t="s">
        <v>2</v>
      </c>
      <c r="I33">
        <v>58.82</v>
      </c>
      <c r="J33">
        <v>54.41</v>
      </c>
      <c r="K33">
        <v>45.1</v>
      </c>
      <c r="L33">
        <v>9.3099999999999952</v>
      </c>
      <c r="N33" s="1" t="s">
        <v>30</v>
      </c>
      <c r="O33">
        <v>57.44</v>
      </c>
      <c r="P33">
        <v>53.43</v>
      </c>
      <c r="Q33">
        <v>73.38</v>
      </c>
      <c r="R33">
        <v>-19.949999999999996</v>
      </c>
      <c r="T33" s="1" t="s">
        <v>3</v>
      </c>
      <c r="U33">
        <v>74.150000000000006</v>
      </c>
      <c r="V33">
        <v>70.400000000000006</v>
      </c>
      <c r="W33">
        <v>90.28</v>
      </c>
      <c r="X33">
        <v>-19.879999999999995</v>
      </c>
    </row>
    <row r="34" spans="2:24" x14ac:dyDescent="0.3">
      <c r="B34" s="1" t="s">
        <v>5</v>
      </c>
      <c r="C34">
        <v>78.97</v>
      </c>
      <c r="D34">
        <v>72.55</v>
      </c>
      <c r="E34">
        <v>65.099999999999994</v>
      </c>
      <c r="F34">
        <v>7.4500000000000028</v>
      </c>
      <c r="H34" s="1" t="s">
        <v>5</v>
      </c>
      <c r="I34">
        <v>78.97</v>
      </c>
      <c r="J34">
        <v>72.55</v>
      </c>
      <c r="K34">
        <v>65</v>
      </c>
      <c r="L34">
        <v>7.5499999999999972</v>
      </c>
      <c r="N34" s="1" t="s">
        <v>3</v>
      </c>
      <c r="O34">
        <v>74.150000000000006</v>
      </c>
      <c r="P34">
        <v>70.400000000000006</v>
      </c>
      <c r="Q34">
        <v>90.36</v>
      </c>
      <c r="R34">
        <v>-19.959999999999994</v>
      </c>
      <c r="T34" s="1" t="s">
        <v>2</v>
      </c>
      <c r="U34">
        <v>58.82</v>
      </c>
      <c r="V34">
        <v>54.41</v>
      </c>
      <c r="W34">
        <v>74.77000000000001</v>
      </c>
      <c r="X34">
        <v>-20.360000000000014</v>
      </c>
    </row>
    <row r="35" spans="2:24" x14ac:dyDescent="0.3">
      <c r="B35" s="1" t="s">
        <v>27</v>
      </c>
      <c r="C35">
        <v>67.95</v>
      </c>
      <c r="D35">
        <v>60.92</v>
      </c>
      <c r="E35">
        <v>53.870000000000005</v>
      </c>
      <c r="F35">
        <v>7.0499999999999972</v>
      </c>
      <c r="H35" s="1" t="s">
        <v>27</v>
      </c>
      <c r="I35">
        <v>67.95</v>
      </c>
      <c r="J35">
        <v>60.92</v>
      </c>
      <c r="K35">
        <v>54.02</v>
      </c>
      <c r="L35">
        <v>6.8999999999999986</v>
      </c>
      <c r="N35" s="1" t="s">
        <v>2</v>
      </c>
      <c r="O35">
        <v>58.82</v>
      </c>
      <c r="P35">
        <v>54.41</v>
      </c>
      <c r="Q35">
        <v>74.850000000000009</v>
      </c>
      <c r="R35">
        <v>-20.440000000000012</v>
      </c>
      <c r="T35" s="1" t="s">
        <v>22</v>
      </c>
      <c r="U35">
        <v>46.33</v>
      </c>
      <c r="V35">
        <v>42.13</v>
      </c>
      <c r="W35">
        <v>62.68</v>
      </c>
      <c r="X35">
        <v>-20.549999999999997</v>
      </c>
    </row>
    <row r="36" spans="2:24" x14ac:dyDescent="0.3">
      <c r="B36" s="1" t="s">
        <v>9</v>
      </c>
      <c r="C36">
        <v>72.34</v>
      </c>
      <c r="D36">
        <v>61.15</v>
      </c>
      <c r="E36">
        <v>58.470000000000006</v>
      </c>
      <c r="F36">
        <v>2.6799999999999926</v>
      </c>
      <c r="H36" s="1" t="s">
        <v>9</v>
      </c>
      <c r="I36">
        <v>72.34</v>
      </c>
      <c r="J36">
        <v>61.15</v>
      </c>
      <c r="K36">
        <v>58.7</v>
      </c>
      <c r="L36">
        <v>2.4499999999999957</v>
      </c>
      <c r="N36" s="1" t="s">
        <v>22</v>
      </c>
      <c r="O36">
        <v>46.33</v>
      </c>
      <c r="P36">
        <v>42.13</v>
      </c>
      <c r="Q36">
        <v>62.58</v>
      </c>
      <c r="R36">
        <v>-20.449999999999996</v>
      </c>
      <c r="T36" s="1" t="s">
        <v>5</v>
      </c>
      <c r="U36">
        <v>78.97</v>
      </c>
      <c r="V36">
        <v>72.55</v>
      </c>
      <c r="W36">
        <v>95.09</v>
      </c>
      <c r="X36">
        <v>-22.540000000000006</v>
      </c>
    </row>
    <row r="37" spans="2:24" x14ac:dyDescent="0.3">
      <c r="B37" s="1" t="s">
        <v>29</v>
      </c>
      <c r="C37">
        <v>83.47</v>
      </c>
      <c r="D37">
        <v>71.61</v>
      </c>
      <c r="E37">
        <v>69.8</v>
      </c>
      <c r="F37">
        <v>1.8100000000000023</v>
      </c>
      <c r="H37" s="1" t="s">
        <v>29</v>
      </c>
      <c r="I37">
        <v>83.47</v>
      </c>
      <c r="J37">
        <v>71.61</v>
      </c>
      <c r="K37">
        <v>69.52</v>
      </c>
      <c r="L37">
        <v>2.0900000000000034</v>
      </c>
      <c r="N37" s="1" t="s">
        <v>5</v>
      </c>
      <c r="O37">
        <v>78.97</v>
      </c>
      <c r="P37">
        <v>72.55</v>
      </c>
      <c r="Q37">
        <v>95.13</v>
      </c>
      <c r="R37">
        <v>-22.58</v>
      </c>
      <c r="T37" s="1" t="s">
        <v>27</v>
      </c>
      <c r="U37">
        <v>67.95</v>
      </c>
      <c r="V37">
        <v>60.92</v>
      </c>
      <c r="W37">
        <v>84.09</v>
      </c>
      <c r="X37">
        <v>-23.17</v>
      </c>
    </row>
    <row r="38" spans="2:24" x14ac:dyDescent="0.3">
      <c r="B38" s="1" t="s">
        <v>0</v>
      </c>
      <c r="C38">
        <v>68.2</v>
      </c>
      <c r="D38">
        <v>55.76</v>
      </c>
      <c r="E38">
        <v>54.190000000000005</v>
      </c>
      <c r="F38">
        <v>1.5699999999999932</v>
      </c>
      <c r="H38" s="9" t="s">
        <v>0</v>
      </c>
      <c r="I38" s="9">
        <v>68.2</v>
      </c>
      <c r="J38" s="9">
        <v>55.76</v>
      </c>
      <c r="K38" s="9">
        <v>55.76</v>
      </c>
      <c r="L38" s="9">
        <v>0</v>
      </c>
      <c r="N38" s="1" t="s">
        <v>9</v>
      </c>
      <c r="O38">
        <v>72.34</v>
      </c>
      <c r="P38">
        <v>61.15</v>
      </c>
      <c r="Q38">
        <v>88.27</v>
      </c>
      <c r="R38">
        <v>-27.119999999999997</v>
      </c>
      <c r="T38" s="1" t="s">
        <v>9</v>
      </c>
      <c r="U38">
        <v>72.34</v>
      </c>
      <c r="V38">
        <v>61.15</v>
      </c>
      <c r="W38">
        <v>88.37</v>
      </c>
      <c r="X38">
        <v>-27.220000000000006</v>
      </c>
    </row>
    <row r="39" spans="2:24" x14ac:dyDescent="0.3">
      <c r="B39" s="7" t="s">
        <v>20</v>
      </c>
      <c r="C39" s="8">
        <v>54.28</v>
      </c>
      <c r="D39" s="8">
        <v>70.14</v>
      </c>
      <c r="E39" s="8">
        <v>70.14</v>
      </c>
      <c r="F39" s="9">
        <v>0</v>
      </c>
      <c r="H39" s="9" t="s">
        <v>15</v>
      </c>
      <c r="I39" s="9">
        <v>49.12</v>
      </c>
      <c r="J39" s="9">
        <v>61.4</v>
      </c>
      <c r="K39" s="9">
        <v>61.4</v>
      </c>
      <c r="L39" s="9">
        <v>0</v>
      </c>
      <c r="N39" s="1" t="s">
        <v>29</v>
      </c>
      <c r="O39">
        <v>83.47</v>
      </c>
      <c r="P39">
        <v>71.61</v>
      </c>
      <c r="Q39">
        <v>99.38</v>
      </c>
      <c r="R39">
        <v>-27.769999999999996</v>
      </c>
      <c r="T39" s="1" t="s">
        <v>29</v>
      </c>
      <c r="U39">
        <v>83.47</v>
      </c>
      <c r="V39">
        <v>71.61</v>
      </c>
      <c r="W39">
        <v>99.72</v>
      </c>
      <c r="X39">
        <v>-28.11</v>
      </c>
    </row>
    <row r="40" spans="2:24" x14ac:dyDescent="0.3">
      <c r="B40" s="7" t="s">
        <v>31</v>
      </c>
      <c r="C40" s="8">
        <v>61.29</v>
      </c>
      <c r="D40" s="8">
        <v>47.17</v>
      </c>
      <c r="E40" s="8">
        <v>47.17</v>
      </c>
      <c r="F40" s="9">
        <v>0</v>
      </c>
      <c r="H40" s="1" t="s">
        <v>31</v>
      </c>
      <c r="I40">
        <v>61.29</v>
      </c>
      <c r="J40">
        <v>47.17</v>
      </c>
      <c r="K40">
        <v>47.17</v>
      </c>
      <c r="L40">
        <v>0</v>
      </c>
      <c r="N40" s="1" t="s">
        <v>0</v>
      </c>
      <c r="O40">
        <v>68.2</v>
      </c>
      <c r="P40">
        <v>55.76</v>
      </c>
      <c r="Q40">
        <v>84.4</v>
      </c>
      <c r="R40">
        <v>-28.640000000000008</v>
      </c>
      <c r="T40" s="1" t="s">
        <v>0</v>
      </c>
      <c r="U40">
        <v>68.2</v>
      </c>
      <c r="V40">
        <v>55.76</v>
      </c>
      <c r="W40">
        <v>84.16</v>
      </c>
      <c r="X40">
        <v>-28.4</v>
      </c>
    </row>
    <row r="41" spans="2:24" x14ac:dyDescent="0.3">
      <c r="B41" s="1" t="s">
        <v>25</v>
      </c>
      <c r="C41">
        <v>69.150000000000006</v>
      </c>
      <c r="D41">
        <v>68.72</v>
      </c>
      <c r="E41">
        <v>69.550000000000011</v>
      </c>
      <c r="F41">
        <v>-0.83000000000001251</v>
      </c>
      <c r="H41" s="1" t="s">
        <v>25</v>
      </c>
      <c r="I41">
        <v>69.150000000000006</v>
      </c>
      <c r="J41">
        <v>68.72</v>
      </c>
      <c r="K41">
        <v>69.400000000000006</v>
      </c>
      <c r="L41">
        <v>-0.68000000000000682</v>
      </c>
      <c r="N41" s="1" t="s">
        <v>31</v>
      </c>
      <c r="O41">
        <v>61.29</v>
      </c>
      <c r="P41">
        <v>47.17</v>
      </c>
      <c r="Q41">
        <v>77.45</v>
      </c>
      <c r="R41">
        <v>-30.28</v>
      </c>
      <c r="T41" s="1" t="s">
        <v>31</v>
      </c>
      <c r="U41">
        <v>61.29</v>
      </c>
      <c r="V41">
        <v>47.17</v>
      </c>
      <c r="W41">
        <v>77.27000000000001</v>
      </c>
      <c r="X41">
        <v>-30.100000000000009</v>
      </c>
    </row>
  </sheetData>
  <mergeCells count="4">
    <mergeCell ref="T8:U8"/>
    <mergeCell ref="N8:O8"/>
    <mergeCell ref="H8:I8"/>
    <mergeCell ref="B8:C8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Y F A A B Q S w M E F A A C A A g A a 1 X O V B j P I e 2 k A A A A 9 g A A A B I A H A B D b 2 5 m a W c v U G F j a 2 F n Z S 5 4 b W w g o h g A K K A U A A A A A A A A A A A A A A A A A A A A A A A A A A A A h Y 8 x D o I w G I W v Q r r T l q K J I T 9 l Y J V o Y m J c m 1 K h E Y q h x X I 3 B 4 / k F c Q o 6 u b 4 v v c N 7 9 2 v N 8 j G t g k u q r e 6 M y m K M E W B M r I r t a l S N L h j u E I Z h 6 2 Q J 1 G p Y J K N T U Z b p q h 2 7 p w Q 4 r 3 H P s Z d X x F G a U Q O x X o n a 9 U K 9 J H 1 f z n U x j p h p E I c 9 q 8 x n O G I L n G 8 Y J g C m S E U 2 n w F N u 1 9 t j 8 Q 8 q F x Q 6 + 4 s m G + A T J H I O 8 P / A F Q S w M E F A A C A A g A a 1 X O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t V z l Q v c m Y h s A I A A M p A A A A T A B w A R m 9 y b X V s Y X M v U 2 V j d G l v b j E u b S C i G A A o o B Q A A A A A A A A A A A A A A A A A A A A A A A A A A A D t m c 2 O 2 j A Q x + 9 I v I O V v Y C U o n x A D 7 v i F N p T P 9 T C n p o e T D I F S 4 m N Y m e 7 q 9 U + T J + h j 7 A v V q e A o K h o C X J Y j I Z L i B 3 Z 4 / n / N G O P J S S K C U 7 G y 6 d / 0 2 6 1 W 3 J O C 0 j J l Q N q T j 3 C P T I g 4 D t k S D J Q 7 R b R v 8 8 F m w H X L Z G 8 6 4 1 E U u b A V e c 9 y 6 A X C a 7 0 i + w 4 0 X V 8 K 6 G Q s V w w D v F I / O S Z o K m M 1 + P 2 q n F 7 6 l 4 5 X f f b C D K W M w X F 0 L l x X B K J r M y 5 H P Z d 8 o 4 n I m V 8 N n w 7 8 D z f J V 9 K o W C s H j I Y b v 7 2 P g k O 3 7 v u 0 r 4 r Z 8 I W g i Q 0 n z K a i s r 2 C Z 3 q r y Y F 5 f K H K P L l + J O H B c j O c j X u 4 6 O z b P X 1 / E r 3 E A X 3 6 s k l 6 / Z g 3 c 7 L f A r F V k + 4 t 6 e / 0 / P U b b c Y / 7 + V + 7 0 f N O T 9 A L 1 / g P f D h r w f o v d f 9 n 7 l F l o F J x l 4 3 l F x a H Q d + 1 2 y 7 h W y e r v l 7 E 7 L w 1 K a x t H z L w V p Q c m H M p n T y v u i M o p T k u g x d H t W N R Z F u U j Y 8 2 8 e R 1 q R m Y i / g i w z p W 3 / R 9 R d c 1 H i 2 h I f E e x e U 2 K M o f U l P i K i v q b E G K h r S T w 4 L k 4 f k j N 3 J n l B l 8 G F 6 b L p G T S g G O k E X V T N P t V C V M 0 2 1 R o 6 z + 1 M g o q Z U 6 y h M + D O J K i Y y a P i K R L a Q a c 8 1 K 3 W + e 9 k u m G E N H q o O 5 l u G C c N 6 e Z 7 d t X U V v a i / C b l t 6 f e t r I X 5 T c p v z 2 1 u J W 9 K L / B 8 s G b M e g v 7 A k B 2 0 Y j C A Y r E j a C E C A I 5 g s d N o I Q I g h N p Q Z 7 t g f b R i M I x l O D X S A E C E J T q c E u E E I E o a n U 0 L c K h L X R C I L x 1 G A X C A G C 0 F R q s A u E E E E w D Y L U D j 3 L 6 4 S P I o V M E K G t Y Z x m e 6 H 4 u w A E w m C B 2 W 4 k N k t A K E x D c d x 9 M Y J x w W B c Q r h A L B r Z V V g d L X B n 0 Q g U Z 3 l L U Q c I v L E w C 8 R Z 1 i b r A I F 1 S r N A n G V F o g 4 Q W J 0 4 C I g / U E s B A i 0 A F A A C A A g A a 1 X O V B j P I e 2 k A A A A 9 g A A A B I A A A A A A A A A A A A A A A A A A A A A A E N v b m Z p Z y 9 Q Y W N r Y W d l L n h t b F B L A Q I t A B Q A A g A I A G t V z l Q P y u m r p A A A A O k A A A A T A A A A A A A A A A A A A A A A A P A A A A B b Q 2 9 u d G V u d F 9 U e X B l c 1 0 u e G 1 s U E s B A i 0 A F A A C A A g A a 1 X O V C 9 y Z i G w A g A A y k A A A B M A A A A A A A A A A A A A A A A A 4 Q E A A E Z v c m 1 1 b G F z L 1 N l Y 3 R p b 2 4 x L m 1 Q S w U G A A A A A A M A A w D C A A A A 3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U g B A A A A A A A H S A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X R o Y T A l M j B u M C U y M D U l M j B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M 1 Q w M T o 0 M T o x M i 4 w N D U 5 M D c 5 W i I g L z 4 8 R W 5 0 c n k g V H l w Z T 0 i R m l s b E N v b H V t b l R 5 c G V z I i B W Y W x 1 Z T 0 i c 0 J n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G h h M C B u M C A 1 I G U x L 0 F 1 d G 9 S Z W 1 v d m V k Q 2 9 s d W 1 u c z E u e 0 N v b H V t b j E s M H 0 m c X V v d D s s J n F 1 b 3 Q 7 U 2 V j d G l v b j E v Z X R o Y T A g b j A g N S B l M S 9 B d X R v U m V t b 3 Z l Z E N v b H V t b n M x L n t D b 2 x 1 b W 4 y L D F 9 J n F 1 b 3 Q 7 L C Z x d W 9 0 O 1 N l Y 3 R p b 2 4 x L 2 V 0 a G E w I G 4 w I D U g Z T E v Q X V 0 b 1 J l b W 9 2 Z W R D b 2 x 1 b W 5 z M S 5 7 Q 2 9 s d W 1 u M y w y f S Z x d W 9 0 O y w m c X V v d D t T Z W N 0 a W 9 u M S 9 l d G h h M C B u M C A 1 I G U x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X R o Y T A g b j A g N S B l M S 9 B d X R v U m V t b 3 Z l Z E N v b H V t b n M x L n t D b 2 x 1 b W 4 x L D B 9 J n F 1 b 3 Q 7 L C Z x d W 9 0 O 1 N l Y 3 R p b 2 4 x L 2 V 0 a G E w I G 4 w I D U g Z T E v Q X V 0 b 1 J l b W 9 2 Z W R D b 2 x 1 b W 5 z M S 5 7 Q 2 9 s d W 1 u M i w x f S Z x d W 9 0 O y w m c X V v d D t T Z W N 0 a W 9 u M S 9 l d G h h M C B u M C A 1 I G U x L 0 F 1 d G 9 S Z W 1 v d m V k Q 2 9 s d W 1 u c z E u e 0 N v b H V t b j M s M n 0 m c X V v d D s s J n F 1 b 3 Q 7 U 2 V j d G l v b j E v Z X R o Y T A g b j A g N S B l M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d G h h M C U y M G 4 w J T I w N S U y M G U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0 a G E w J T I w b j A l M j A 1 J T I w Z T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R o Y T A l M j B u M C U y M D U l M j B l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M 1 Q w M T o 0 M j o z N S 4 3 N j A x M z M 2 W i I g L z 4 8 R W 5 0 c n k g V H l w Z T 0 i R m l s b E N v b H V t b l R 5 c G V z I i B W Y W x 1 Z T 0 i c 0 J n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G h h M C B u M C A 1 I G U y L 0 F 1 d G 9 S Z W 1 v d m V k Q 2 9 s d W 1 u c z E u e 0 N v b H V t b j E s M H 0 m c X V v d D s s J n F 1 b 3 Q 7 U 2 V j d G l v b j E v Z X R o Y T A g b j A g N S B l M i 9 B d X R v U m V t b 3 Z l Z E N v b H V t b n M x L n t D b 2 x 1 b W 4 y L D F 9 J n F 1 b 3 Q 7 L C Z x d W 9 0 O 1 N l Y 3 R p b 2 4 x L 2 V 0 a G E w I G 4 w I D U g Z T I v Q X V 0 b 1 J l b W 9 2 Z W R D b 2 x 1 b W 5 z M S 5 7 Q 2 9 s d W 1 u M y w y f S Z x d W 9 0 O y w m c X V v d D t T Z W N 0 a W 9 u M S 9 l d G h h M C B u M C A 1 I G U y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X R o Y T A g b j A g N S B l M i 9 B d X R v U m V t b 3 Z l Z E N v b H V t b n M x L n t D b 2 x 1 b W 4 x L D B 9 J n F 1 b 3 Q 7 L C Z x d W 9 0 O 1 N l Y 3 R p b 2 4 x L 2 V 0 a G E w I G 4 w I D U g Z T I v Q X V 0 b 1 J l b W 9 2 Z W R D b 2 x 1 b W 5 z M S 5 7 Q 2 9 s d W 1 u M i w x f S Z x d W 9 0 O y w m c X V v d D t T Z W N 0 a W 9 u M S 9 l d G h h M C B u M C A 1 I G U y L 0 F 1 d G 9 S Z W 1 v d m V k Q 2 9 s d W 1 u c z E u e 0 N v b H V t b j M s M n 0 m c X V v d D s s J n F 1 b 3 Q 7 U 2 V j d G l v b j E v Z X R o Y T A g b j A g N S B l M i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d G h h M C U y M G 4 w J T I w N S U y M G U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0 a G E w J T I w b j A l M j A 1 J T I w Z T I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R o Y T A l M j B u M C U y M D U l M j B l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M 1 Q w M T o 0 M j o 1 M C 4 y M T I x N z k 0 W i I g L z 4 8 R W 5 0 c n k g V H l w Z T 0 i R m l s b E N v b H V t b l R 5 c G V z I i B W Y W x 1 Z T 0 i c 0 J n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G h h M C B u M C A 1 I G U z L 0 F 1 d G 9 S Z W 1 v d m V k Q 2 9 s d W 1 u c z E u e 0 N v b H V t b j E s M H 0 m c X V v d D s s J n F 1 b 3 Q 7 U 2 V j d G l v b j E v Z X R o Y T A g b j A g N S B l M y 9 B d X R v U m V t b 3 Z l Z E N v b H V t b n M x L n t D b 2 x 1 b W 4 y L D F 9 J n F 1 b 3 Q 7 L C Z x d W 9 0 O 1 N l Y 3 R p b 2 4 x L 2 V 0 a G E w I G 4 w I D U g Z T M v Q X V 0 b 1 J l b W 9 2 Z W R D b 2 x 1 b W 5 z M S 5 7 Q 2 9 s d W 1 u M y w y f S Z x d W 9 0 O y w m c X V v d D t T Z W N 0 a W 9 u M S 9 l d G h h M C B u M C A 1 I G U z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X R o Y T A g b j A g N S B l M y 9 B d X R v U m V t b 3 Z l Z E N v b H V t b n M x L n t D b 2 x 1 b W 4 x L D B 9 J n F 1 b 3 Q 7 L C Z x d W 9 0 O 1 N l Y 3 R p b 2 4 x L 2 V 0 a G E w I G 4 w I D U g Z T M v Q X V 0 b 1 J l b W 9 2 Z W R D b 2 x 1 b W 5 z M S 5 7 Q 2 9 s d W 1 u M i w x f S Z x d W 9 0 O y w m c X V v d D t T Z W N 0 a W 9 u M S 9 l d G h h M C B u M C A 1 I G U z L 0 F 1 d G 9 S Z W 1 v d m V k Q 2 9 s d W 1 u c z E u e 0 N v b H V t b j M s M n 0 m c X V v d D s s J n F 1 b 3 Q 7 U 2 V j d G l v b j E v Z X R o Y T A g b j A g N S B l M y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d G h h M C U y M G 4 w J T I w N S U y M G U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0 a G E w J T I w b j A l M j A 1 J T I w Z T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R o Y T A l M j B u M C U y M D U l M j B p d G V y Y X R p b 2 5 z M j A w J T I w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T N U M D E 6 N T I 6 M z g u O D c w M z Y x N V o i I C 8 + P E V u d H J 5 I F R 5 c G U 9 I k Z p b G x D b 2 x 1 b W 5 U e X B l c y I g V m F s d W U 9 I n N C Z 1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R o Y T A g b j A g N S B p d G V y Y X R p b 2 5 z M j A w I G U x L 0 F 1 d G 9 S Z W 1 v d m V k Q 2 9 s d W 1 u c z E u e 0 N v b H V t b j E s M H 0 m c X V v d D s s J n F 1 b 3 Q 7 U 2 V j d G l v b j E v Z X R o Y T A g b j A g N S B p d G V y Y X R p b 2 5 z M j A w I G U x L 0 F 1 d G 9 S Z W 1 v d m V k Q 2 9 s d W 1 u c z E u e 0 N v b H V t b j I s M X 0 m c X V v d D s s J n F 1 b 3 Q 7 U 2 V j d G l v b j E v Z X R o Y T A g b j A g N S B p d G V y Y X R p b 2 5 z M j A w I G U x L 0 F 1 d G 9 S Z W 1 v d m V k Q 2 9 s d W 1 u c z E u e 0 N v b H V t b j M s M n 0 m c X V v d D s s J n F 1 b 3 Q 7 U 2 V j d G l v b j E v Z X R o Y T A g b j A g N S B p d G V y Y X R p b 2 5 z M j A w I G U x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X R o Y T A g b j A g N S B p d G V y Y X R p b 2 5 z M j A w I G U x L 0 F 1 d G 9 S Z W 1 v d m V k Q 2 9 s d W 1 u c z E u e 0 N v b H V t b j E s M H 0 m c X V v d D s s J n F 1 b 3 Q 7 U 2 V j d G l v b j E v Z X R o Y T A g b j A g N S B p d G V y Y X R p b 2 5 z M j A w I G U x L 0 F 1 d G 9 S Z W 1 v d m V k Q 2 9 s d W 1 u c z E u e 0 N v b H V t b j I s M X 0 m c X V v d D s s J n F 1 b 3 Q 7 U 2 V j d G l v b j E v Z X R o Y T A g b j A g N S B p d G V y Y X R p b 2 5 z M j A w I G U x L 0 F 1 d G 9 S Z W 1 v d m V k Q 2 9 s d W 1 u c z E u e 0 N v b H V t b j M s M n 0 m c X V v d D s s J n F 1 b 3 Q 7 U 2 V j d G l v b j E v Z X R o Y T A g b j A g N S B p d G V y Y X R p b 2 5 z M j A w I G U x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0 a G E w J T I w b j A l M j A 1 J T I w a X R l c m F 0 a W 9 u c z I w M C U y M G U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0 a G E w J T I w b j A l M j A 1 J T I w a X R l c m F 0 a W 9 u c z I w M C U y M G U x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0 a G E w J T I w b j A l M j A 1 J T I w a X R l c m F 0 a W 9 u c z I w M C U y M G U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z V D A x O j U y O j U z L j I 3 M z U 0 M z h a I i A v P j x F b n R y e S B U e X B l P S J G a W x s Q 2 9 s d W 1 u V H l w Z X M i I F Z h b H V l P S J z Q m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0 a G E w I G 4 w I D U g a X R l c m F 0 a W 9 u c z I w M C B l M i 9 B d X R v U m V t b 3 Z l Z E N v b H V t b n M x L n t D b 2 x 1 b W 4 x L D B 9 J n F 1 b 3 Q 7 L C Z x d W 9 0 O 1 N l Y 3 R p b 2 4 x L 2 V 0 a G E w I G 4 w I D U g a X R l c m F 0 a W 9 u c z I w M C B l M i 9 B d X R v U m V t b 3 Z l Z E N v b H V t b n M x L n t D b 2 x 1 b W 4 y L D F 9 J n F 1 b 3 Q 7 L C Z x d W 9 0 O 1 N l Y 3 R p b 2 4 x L 2 V 0 a G E w I G 4 w I D U g a X R l c m F 0 a W 9 u c z I w M C B l M i 9 B d X R v U m V t b 3 Z l Z E N v b H V t b n M x L n t D b 2 x 1 b W 4 z L D J 9 J n F 1 b 3 Q 7 L C Z x d W 9 0 O 1 N l Y 3 R p b 2 4 x L 2 V 0 a G E w I G 4 w I D U g a X R l c m F 0 a W 9 u c z I w M C B l M i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V 0 a G E w I G 4 w I D U g a X R l c m F 0 a W 9 u c z I w M C B l M i 9 B d X R v U m V t b 3 Z l Z E N v b H V t b n M x L n t D b 2 x 1 b W 4 x L D B 9 J n F 1 b 3 Q 7 L C Z x d W 9 0 O 1 N l Y 3 R p b 2 4 x L 2 V 0 a G E w I G 4 w I D U g a X R l c m F 0 a W 9 u c z I w M C B l M i 9 B d X R v U m V t b 3 Z l Z E N v b H V t b n M x L n t D b 2 x 1 b W 4 y L D F 9 J n F 1 b 3 Q 7 L C Z x d W 9 0 O 1 N l Y 3 R p b 2 4 x L 2 V 0 a G E w I G 4 w I D U g a X R l c m F 0 a W 9 u c z I w M C B l M i 9 B d X R v U m V t b 3 Z l Z E N v b H V t b n M x L n t D b 2 x 1 b W 4 z L D J 9 J n F 1 b 3 Q 7 L C Z x d W 9 0 O 1 N l Y 3 R p b 2 4 x L 2 V 0 a G E w I G 4 w I D U g a X R l c m F 0 a W 9 u c z I w M C B l M i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d G h h M C U y M G 4 w J T I w N S U y M G l 0 Z X J h d G l v b n M y M D A l M j B l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G h h M C U y M G 4 w J T I w N S U y M G l 0 Z X J h d G l v b n M y M D A l M j B l M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G h h M C U y M G 4 w J T I w N S U y M G l 0 Z X J h d G l v b n M y M D A l M j B l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M 1 Q w M T o 1 M z o w N C 4 z M D Y 0 M j U 4 W i I g L z 4 8 R W 5 0 c n k g V H l w Z T 0 i R m l s b E N v b H V t b l R 5 c G V z I i B W Y W x 1 Z T 0 i c 0 J n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G h h M C B u M C A 1 I G l 0 Z X J h d G l v b n M y M D A g Z T M v Q X V 0 b 1 J l b W 9 2 Z W R D b 2 x 1 b W 5 z M S 5 7 Q 2 9 s d W 1 u M S w w f S Z x d W 9 0 O y w m c X V v d D t T Z W N 0 a W 9 u M S 9 l d G h h M C B u M C A 1 I G l 0 Z X J h d G l v b n M y M D A g Z T M v Q X V 0 b 1 J l b W 9 2 Z W R D b 2 x 1 b W 5 z M S 5 7 Q 2 9 s d W 1 u M i w x f S Z x d W 9 0 O y w m c X V v d D t T Z W N 0 a W 9 u M S 9 l d G h h M C B u M C A 1 I G l 0 Z X J h d G l v b n M y M D A g Z T M v Q X V 0 b 1 J l b W 9 2 Z W R D b 2 x 1 b W 5 z M S 5 7 Q 2 9 s d W 1 u M y w y f S Z x d W 9 0 O y w m c X V v d D t T Z W N 0 a W 9 u M S 9 l d G h h M C B u M C A 1 I G l 0 Z X J h d G l v b n M y M D A g Z T M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d G h h M C B u M C A 1 I G l 0 Z X J h d G l v b n M y M D A g Z T M v Q X V 0 b 1 J l b W 9 2 Z W R D b 2 x 1 b W 5 z M S 5 7 Q 2 9 s d W 1 u M S w w f S Z x d W 9 0 O y w m c X V v d D t T Z W N 0 a W 9 u M S 9 l d G h h M C B u M C A 1 I G l 0 Z X J h d G l v b n M y M D A g Z T M v Q X V 0 b 1 J l b W 9 2 Z W R D b 2 x 1 b W 5 z M S 5 7 Q 2 9 s d W 1 u M i w x f S Z x d W 9 0 O y w m c X V v d D t T Z W N 0 a W 9 u M S 9 l d G h h M C B u M C A 1 I G l 0 Z X J h d G l v b n M y M D A g Z T M v Q X V 0 b 1 J l b W 9 2 Z W R D b 2 x 1 b W 5 z M S 5 7 Q 2 9 s d W 1 u M y w y f S Z x d W 9 0 O y w m c X V v d D t T Z W N 0 a W 9 u M S 9 l d G h h M C B u M C A 1 I G l 0 Z X J h d G l v b n M y M D A g Z T M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R o Y T A l M j B u M C U y M D U l M j B p d G V y Y X R p b 2 5 z M j A w J T I w Z T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R o Y T A l M j B u M C U y M D U l M j B p d G V y Y X R p b 2 5 z M j A w J T I w Z T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R o Y T A l M j B u M C U y M D U l M j B p d G V y Y X R p b 2 5 z N T A l M j B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M 1 Q w M j o z O D o x M i 4 5 M j k 4 O T E z W i I g L z 4 8 R W 5 0 c n k g V H l w Z T 0 i R m l s b E N v b H V t b l R 5 c G V z I i B W Y W x 1 Z T 0 i c 0 J n V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0 a G E w I G 4 w I D U g a X R l c m F 0 a W 9 u c z U w I G U x L 0 F 1 d G 9 S Z W 1 v d m V k Q 2 9 s d W 1 u c z E u e 0 N v b H V t b j E s M H 0 m c X V v d D s s J n F 1 b 3 Q 7 U 2 V j d G l v b j E v Z X R o Y T A g b j A g N S B p d G V y Y X R p b 2 5 z N T A g Z T E v Q X V 0 b 1 J l b W 9 2 Z W R D b 2 x 1 b W 5 z M S 5 7 Q 2 9 s d W 1 u M i w x f S Z x d W 9 0 O y w m c X V v d D t T Z W N 0 a W 9 u M S 9 l d G h h M C B u M C A 1 I G l 0 Z X J h d G l v b n M 1 M C B l M S 9 B d X R v U m V t b 3 Z l Z E N v b H V t b n M x L n t D b 2 x 1 b W 4 z L D J 9 J n F 1 b 3 Q 7 L C Z x d W 9 0 O 1 N l Y 3 R p b 2 4 x L 2 V 0 a G E w I G 4 w I D U g a X R l c m F 0 a W 9 u c z U w I G U x L 0 F 1 d G 9 S Z W 1 v d m V k Q 2 9 s d W 1 u c z E u e 0 N v b H V t b j Q s M 3 0 m c X V v d D s s J n F 1 b 3 Q 7 U 2 V j d G l v b j E v Z X R o Y T A g b j A g N S B p d G V y Y X R p b 2 5 z N T A g Z T E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l d G h h M C B u M C A 1 I G l 0 Z X J h d G l v b n M 1 M C B l M S 9 B d X R v U m V t b 3 Z l Z E N v b H V t b n M x L n t D b 2 x 1 b W 4 x L D B 9 J n F 1 b 3 Q 7 L C Z x d W 9 0 O 1 N l Y 3 R p b 2 4 x L 2 V 0 a G E w I G 4 w I D U g a X R l c m F 0 a W 9 u c z U w I G U x L 0 F 1 d G 9 S Z W 1 v d m V k Q 2 9 s d W 1 u c z E u e 0 N v b H V t b j I s M X 0 m c X V v d D s s J n F 1 b 3 Q 7 U 2 V j d G l v b j E v Z X R o Y T A g b j A g N S B p d G V y Y X R p b 2 5 z N T A g Z T E v Q X V 0 b 1 J l b W 9 2 Z W R D b 2 x 1 b W 5 z M S 5 7 Q 2 9 s d W 1 u M y w y f S Z x d W 9 0 O y w m c X V v d D t T Z W N 0 a W 9 u M S 9 l d G h h M C B u M C A 1 I G l 0 Z X J h d G l v b n M 1 M C B l M S 9 B d X R v U m V t b 3 Z l Z E N v b H V t b n M x L n t D b 2 x 1 b W 4 0 L D N 9 J n F 1 b 3 Q 7 L C Z x d W 9 0 O 1 N l Y 3 R p b 2 4 x L 2 V 0 a G E w I G 4 w I D U g a X R l c m F 0 a W 9 u c z U w I G U x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0 a G E w J T I w b j A l M j A 1 J T I w a X R l c m F 0 a W 9 u c z U w J T I w Z T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R o Y T A l M j B u M C U y M D U l M j B p d G V y Y X R p b 2 5 z N T A l M j B l M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G h h M C U y M G 4 w J T I w N S U y M G l 0 Z X J h d G l v b n M 1 M C U y M G U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z V D A y O j U 1 O j Q x L j c x M j g y N T l a I i A v P j x F b n R y e S B U e X B l P S J G a W x s Q 2 9 s d W 1 u V H l w Z X M i I F Z h b H V l P S J z Q m d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R o Y T A g b j A g N S B p d G V y Y X R p b 2 5 z N T A g Z T E g K D I p L 0 F 1 d G 9 S Z W 1 v d m V k Q 2 9 s d W 1 u c z E u e 0 N v b H V t b j E s M H 0 m c X V v d D s s J n F 1 b 3 Q 7 U 2 V j d G l v b j E v Z X R o Y T A g b j A g N S B p d G V y Y X R p b 2 5 z N T A g Z T E g K D I p L 0 F 1 d G 9 S Z W 1 v d m V k Q 2 9 s d W 1 u c z E u e 0 N v b H V t b j I s M X 0 m c X V v d D s s J n F 1 b 3 Q 7 U 2 V j d G l v b j E v Z X R o Y T A g b j A g N S B p d G V y Y X R p b 2 5 z N T A g Z T E g K D I p L 0 F 1 d G 9 S Z W 1 v d m V k Q 2 9 s d W 1 u c z E u e 0 N v b H V t b j M s M n 0 m c X V v d D s s J n F 1 b 3 Q 7 U 2 V j d G l v b j E v Z X R o Y T A g b j A g N S B p d G V y Y X R p b 2 5 z N T A g Z T E g K D I p L 0 F 1 d G 9 S Z W 1 v d m V k Q 2 9 s d W 1 u c z E u e 0 N v b H V t b j Q s M 3 0 m c X V v d D s s J n F 1 b 3 Q 7 U 2 V j d G l v b j E v Z X R o Y T A g b j A g N S B p d G V y Y X R p b 2 5 z N T A g Z T E g K D I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X R o Y T A g b j A g N S B p d G V y Y X R p b 2 5 z N T A g Z T E g K D I p L 0 F 1 d G 9 S Z W 1 v d m V k Q 2 9 s d W 1 u c z E u e 0 N v b H V t b j E s M H 0 m c X V v d D s s J n F 1 b 3 Q 7 U 2 V j d G l v b j E v Z X R o Y T A g b j A g N S B p d G V y Y X R p b 2 5 z N T A g Z T E g K D I p L 0 F 1 d G 9 S Z W 1 v d m V k Q 2 9 s d W 1 u c z E u e 0 N v b H V t b j I s M X 0 m c X V v d D s s J n F 1 b 3 Q 7 U 2 V j d G l v b j E v Z X R o Y T A g b j A g N S B p d G V y Y X R p b 2 5 z N T A g Z T E g K D I p L 0 F 1 d G 9 S Z W 1 v d m V k Q 2 9 s d W 1 u c z E u e 0 N v b H V t b j M s M n 0 m c X V v d D s s J n F 1 b 3 Q 7 U 2 V j d G l v b j E v Z X R o Y T A g b j A g N S B p d G V y Y X R p b 2 5 z N T A g Z T E g K D I p L 0 F 1 d G 9 S Z W 1 v d m V k Q 2 9 s d W 1 u c z E u e 0 N v b H V t b j Q s M 3 0 m c X V v d D s s J n F 1 b 3 Q 7 U 2 V j d G l v b j E v Z X R o Y T A g b j A g N S B p d G V y Y X R p b 2 5 z N T A g Z T E g K D I p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0 a G E w J T I w b j A l M j A 1 J T I w a X R l c m F 0 a W 9 u c z U w J T I w Z T E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R o Y T A l M j B u M C U y M D U l M j B p d G V y Y X R p b 2 5 z N T A l M j B l M S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G h h M C U y M G 4 w J T I w N S U y M G l 0 Z X J h d G l v b n M 1 M C U y M G U x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z V D A z O j A 1 O j U 0 L j Y 4 N D A 0 M T B a I i A v P j x F b n R y e S B U e X B l P S J G a W x s Q 2 9 s d W 1 u V H l w Z X M i I F Z h b H V l P S J z Q m d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R o Y T A g b j A g N S B p d G V y Y X R p b 2 5 z N T A g Z T E g K D M p L 0 F 1 d G 9 S Z W 1 v d m V k Q 2 9 s d W 1 u c z E u e 0 N v b H V t b j E s M H 0 m c X V v d D s s J n F 1 b 3 Q 7 U 2 V j d G l v b j E v Z X R o Y T A g b j A g N S B p d G V y Y X R p b 2 5 z N T A g Z T E g K D M p L 0 F 1 d G 9 S Z W 1 v d m V k Q 2 9 s d W 1 u c z E u e 0 N v b H V t b j I s M X 0 m c X V v d D s s J n F 1 b 3 Q 7 U 2 V j d G l v b j E v Z X R o Y T A g b j A g N S B p d G V y Y X R p b 2 5 z N T A g Z T E g K D M p L 0 F 1 d G 9 S Z W 1 v d m V k Q 2 9 s d W 1 u c z E u e 0 N v b H V t b j M s M n 0 m c X V v d D s s J n F 1 b 3 Q 7 U 2 V j d G l v b j E v Z X R o Y T A g b j A g N S B p d G V y Y X R p b 2 5 z N T A g Z T E g K D M p L 0 F 1 d G 9 S Z W 1 v d m V k Q 2 9 s d W 1 u c z E u e 0 N v b H V t b j Q s M 3 0 m c X V v d D s s J n F 1 b 3 Q 7 U 2 V j d G l v b j E v Z X R o Y T A g b j A g N S B p d G V y Y X R p b 2 5 z N T A g Z T E g K D M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X R o Y T A g b j A g N S B p d G V y Y X R p b 2 5 z N T A g Z T E g K D M p L 0 F 1 d G 9 S Z W 1 v d m V k Q 2 9 s d W 1 u c z E u e 0 N v b H V t b j E s M H 0 m c X V v d D s s J n F 1 b 3 Q 7 U 2 V j d G l v b j E v Z X R o Y T A g b j A g N S B p d G V y Y X R p b 2 5 z N T A g Z T E g K D M p L 0 F 1 d G 9 S Z W 1 v d m V k Q 2 9 s d W 1 u c z E u e 0 N v b H V t b j I s M X 0 m c X V v d D s s J n F 1 b 3 Q 7 U 2 V j d G l v b j E v Z X R o Y T A g b j A g N S B p d G V y Y X R p b 2 5 z N T A g Z T E g K D M p L 0 F 1 d G 9 S Z W 1 v d m V k Q 2 9 s d W 1 u c z E u e 0 N v b H V t b j M s M n 0 m c X V v d D s s J n F 1 b 3 Q 7 U 2 V j d G l v b j E v Z X R o Y T A g b j A g N S B p d G V y Y X R p b 2 5 z N T A g Z T E g K D M p L 0 F 1 d G 9 S Z W 1 v d m V k Q 2 9 s d W 1 u c z E u e 0 N v b H V t b j Q s M 3 0 m c X V v d D s s J n F 1 b 3 Q 7 U 2 V j d G l v b j E v Z X R o Y T A g b j A g N S B p d G V y Y X R p b 2 5 z N T A g Z T E g K D M p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0 a G E w J T I w b j A l M j A 1 J T I w a X R l c m F 0 a W 9 u c z U w J T I w Z T E l M j A o M y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R o Y T A l M j B u M C U y M D U l M j B p d G V y Y X R p b 2 5 z N T A l M j B l M S U y M C g z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G h h M C U y M G 4 w J T I w N S U y M G l 0 Z X J h d G l v b n M 1 M C U y M G U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z V D A z O j E w O j E x L j Y 0 N D A 4 M D l a I i A v P j x F b n R y e S B U e X B l P S J G a W x s Q 2 9 s d W 1 u V H l w Z X M i I F Z h b H V l P S J z Q m d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R o Y T A g b j A g N S B p d G V y Y X R p b 2 5 z N T A g Z T I v Q X V 0 b 1 J l b W 9 2 Z W R D b 2 x 1 b W 5 z M S 5 7 Q 2 9 s d W 1 u M S w w f S Z x d W 9 0 O y w m c X V v d D t T Z W N 0 a W 9 u M S 9 l d G h h M C B u M C A 1 I G l 0 Z X J h d G l v b n M 1 M C B l M i 9 B d X R v U m V t b 3 Z l Z E N v b H V t b n M x L n t D b 2 x 1 b W 4 y L D F 9 J n F 1 b 3 Q 7 L C Z x d W 9 0 O 1 N l Y 3 R p b 2 4 x L 2 V 0 a G E w I G 4 w I D U g a X R l c m F 0 a W 9 u c z U w I G U y L 0 F 1 d G 9 S Z W 1 v d m V k Q 2 9 s d W 1 u c z E u e 0 N v b H V t b j M s M n 0 m c X V v d D s s J n F 1 b 3 Q 7 U 2 V j d G l v b j E v Z X R o Y T A g b j A g N S B p d G V y Y X R p b 2 5 z N T A g Z T I v Q X V 0 b 1 J l b W 9 2 Z W R D b 2 x 1 b W 5 z M S 5 7 Q 2 9 s d W 1 u N C w z f S Z x d W 9 0 O y w m c X V v d D t T Z W N 0 a W 9 u M S 9 l d G h h M C B u M C A 1 I G l 0 Z X J h d G l v b n M 1 M C B l M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V 0 a G E w I G 4 w I D U g a X R l c m F 0 a W 9 u c z U w I G U y L 0 F 1 d G 9 S Z W 1 v d m V k Q 2 9 s d W 1 u c z E u e 0 N v b H V t b j E s M H 0 m c X V v d D s s J n F 1 b 3 Q 7 U 2 V j d G l v b j E v Z X R o Y T A g b j A g N S B p d G V y Y X R p b 2 5 z N T A g Z T I v Q X V 0 b 1 J l b W 9 2 Z W R D b 2 x 1 b W 5 z M S 5 7 Q 2 9 s d W 1 u M i w x f S Z x d W 9 0 O y w m c X V v d D t T Z W N 0 a W 9 u M S 9 l d G h h M C B u M C A 1 I G l 0 Z X J h d G l v b n M 1 M C B l M i 9 B d X R v U m V t b 3 Z l Z E N v b H V t b n M x L n t D b 2 x 1 b W 4 z L D J 9 J n F 1 b 3 Q 7 L C Z x d W 9 0 O 1 N l Y 3 R p b 2 4 x L 2 V 0 a G E w I G 4 w I D U g a X R l c m F 0 a W 9 u c z U w I G U y L 0 F 1 d G 9 S Z W 1 v d m V k Q 2 9 s d W 1 u c z E u e 0 N v b H V t b j Q s M 3 0 m c X V v d D s s J n F 1 b 3 Q 7 U 2 V j d G l v b j E v Z X R o Y T A g b j A g N S B p d G V y Y X R p b 2 5 z N T A g Z T I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R o Y T A l M j B u M C U y M D U l M j B p d G V y Y X R p b 2 5 z N T A l M j B l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G h h M C U y M G 4 w J T I w N S U y M G l 0 Z X J h d G l v b n M 1 M C U y M G U y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0 a G E w J T I w b j A l M j A 1 J T I w a X R l c m F 0 a W 9 u c z U w J T I w Z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T N U M D M 6 M T E 6 M z c u O D U 0 M T E 5 N V o i I C 8 + P E V u d H J 5 I F R 5 c G U 9 I k Z p b G x D b 2 x 1 b W 5 U e X B l c y I g V m F s d W U 9 I n N C Z 1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G h h M C B u M C A 1 I G l 0 Z X J h d G l v b n M 1 M C B l M y 9 B d X R v U m V t b 3 Z l Z E N v b H V t b n M x L n t D b 2 x 1 b W 4 x L D B 9 J n F 1 b 3 Q 7 L C Z x d W 9 0 O 1 N l Y 3 R p b 2 4 x L 2 V 0 a G E w I G 4 w I D U g a X R l c m F 0 a W 9 u c z U w I G U z L 0 F 1 d G 9 S Z W 1 v d m V k Q 2 9 s d W 1 u c z E u e 0 N v b H V t b j I s M X 0 m c X V v d D s s J n F 1 b 3 Q 7 U 2 V j d G l v b j E v Z X R o Y T A g b j A g N S B p d G V y Y X R p b 2 5 z N T A g Z T M v Q X V 0 b 1 J l b W 9 2 Z W R D b 2 x 1 b W 5 z M S 5 7 Q 2 9 s d W 1 u M y w y f S Z x d W 9 0 O y w m c X V v d D t T Z W N 0 a W 9 u M S 9 l d G h h M C B u M C A 1 I G l 0 Z X J h d G l v b n M 1 M C B l M y 9 B d X R v U m V t b 3 Z l Z E N v b H V t b n M x L n t D b 2 x 1 b W 4 0 L D N 9 J n F 1 b 3 Q 7 L C Z x d W 9 0 O 1 N l Y 3 R p b 2 4 x L 2 V 0 a G E w I G 4 w I D U g a X R l c m F 0 a W 9 u c z U w I G U z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X R o Y T A g b j A g N S B p d G V y Y X R p b 2 5 z N T A g Z T M v Q X V 0 b 1 J l b W 9 2 Z W R D b 2 x 1 b W 5 z M S 5 7 Q 2 9 s d W 1 u M S w w f S Z x d W 9 0 O y w m c X V v d D t T Z W N 0 a W 9 u M S 9 l d G h h M C B u M C A 1 I G l 0 Z X J h d G l v b n M 1 M C B l M y 9 B d X R v U m V t b 3 Z l Z E N v b H V t b n M x L n t D b 2 x 1 b W 4 y L D F 9 J n F 1 b 3 Q 7 L C Z x d W 9 0 O 1 N l Y 3 R p b 2 4 x L 2 V 0 a G E w I G 4 w I D U g a X R l c m F 0 a W 9 u c z U w I G U z L 0 F 1 d G 9 S Z W 1 v d m V k Q 2 9 s d W 1 u c z E u e 0 N v b H V t b j M s M n 0 m c X V v d D s s J n F 1 b 3 Q 7 U 2 V j d G l v b j E v Z X R o Y T A g b j A g N S B p d G V y Y X R p b 2 5 z N T A g Z T M v Q X V 0 b 1 J l b W 9 2 Z W R D b 2 x 1 b W 5 z M S 5 7 Q 2 9 s d W 1 u N C w z f S Z x d W 9 0 O y w m c X V v d D t T Z W N 0 a W 9 u M S 9 l d G h h M C B u M C A 1 I G l 0 Z X J h d G l v b n M 1 M C B l M y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d G h h M C U y M G 4 w J T I w N S U y M G l 0 Z X J h d G l v b n M 1 M C U y M G U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0 a G E w J T I w b j A l M j A 1 J T I w a X R l c m F 0 a W 9 u c z U w J T I w Z T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R o Y T A l M j B u M C U y M D U l M j B p d G V y Y X R p b 2 5 z M j A w J T I w Z T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T N U M D M 6 M T U 6 M j c u N j A z M T Y 3 N l o i I C 8 + P E V u d H J 5 I F R 5 c G U 9 I k Z p b G x D b 2 x 1 b W 5 U e X B l c y I g V m F s d W U 9 I n N C Z 1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G h h M C B u M C A 1 I G l 0 Z X J h d G l v b n M y M D A g Z T E g K D I p L 0 F 1 d G 9 S Z W 1 v d m V k Q 2 9 s d W 1 u c z E u e 0 N v b H V t b j E s M H 0 m c X V v d D s s J n F 1 b 3 Q 7 U 2 V j d G l v b j E v Z X R o Y T A g b j A g N S B p d G V y Y X R p b 2 5 z M j A w I G U x I C g y K S 9 B d X R v U m V t b 3 Z l Z E N v b H V t b n M x L n t D b 2 x 1 b W 4 y L D F 9 J n F 1 b 3 Q 7 L C Z x d W 9 0 O 1 N l Y 3 R p b 2 4 x L 2 V 0 a G E w I G 4 w I D U g a X R l c m F 0 a W 9 u c z I w M C B l M S A o M i k v Q X V 0 b 1 J l b W 9 2 Z W R D b 2 x 1 b W 5 z M S 5 7 Q 2 9 s d W 1 u M y w y f S Z x d W 9 0 O y w m c X V v d D t T Z W N 0 a W 9 u M S 9 l d G h h M C B u M C A 1 I G l 0 Z X J h d G l v b n M y M D A g Z T E g K D I p L 0 F 1 d G 9 S Z W 1 v d m V k Q 2 9 s d W 1 u c z E u e 0 N v b H V t b j Q s M 3 0 m c X V v d D s s J n F 1 b 3 Q 7 U 2 V j d G l v b j E v Z X R o Y T A g b j A g N S B p d G V y Y X R p b 2 5 z M j A w I G U x I C g y K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V 0 a G E w I G 4 w I D U g a X R l c m F 0 a W 9 u c z I w M C B l M S A o M i k v Q X V 0 b 1 J l b W 9 2 Z W R D b 2 x 1 b W 5 z M S 5 7 Q 2 9 s d W 1 u M S w w f S Z x d W 9 0 O y w m c X V v d D t T Z W N 0 a W 9 u M S 9 l d G h h M C B u M C A 1 I G l 0 Z X J h d G l v b n M y M D A g Z T E g K D I p L 0 F 1 d G 9 S Z W 1 v d m V k Q 2 9 s d W 1 u c z E u e 0 N v b H V t b j I s M X 0 m c X V v d D s s J n F 1 b 3 Q 7 U 2 V j d G l v b j E v Z X R o Y T A g b j A g N S B p d G V y Y X R p b 2 5 z M j A w I G U x I C g y K S 9 B d X R v U m V t b 3 Z l Z E N v b H V t b n M x L n t D b 2 x 1 b W 4 z L D J 9 J n F 1 b 3 Q 7 L C Z x d W 9 0 O 1 N l Y 3 R p b 2 4 x L 2 V 0 a G E w I G 4 w I D U g a X R l c m F 0 a W 9 u c z I w M C B l M S A o M i k v Q X V 0 b 1 J l b W 9 2 Z W R D b 2 x 1 b W 5 z M S 5 7 Q 2 9 s d W 1 u N C w z f S Z x d W 9 0 O y w m c X V v d D t T Z W N 0 a W 9 u M S 9 l d G h h M C B u M C A 1 I G l 0 Z X J h d G l v b n M y M D A g Z T E g K D I p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0 a G E w J T I w b j A l M j A 1 J T I w a X R l c m F 0 a W 9 u c z I w M C U y M G U x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0 a G E w J T I w b j A l M j A 1 J T I w a X R l c m F 0 a W 9 u c z I w M C U y M G U x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0 a G E w J T I w b j A l M j A 1 J T I w a X R l c m F 0 a W 9 u c z I w M C U y M G U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z V D A z O j E 2 O j Q y L j Y 4 M z k w N j V a I i A v P j x F b n R y e S B U e X B l P S J G a W x s Q 2 9 s d W 1 u V H l w Z X M i I F Z h b H V l P S J z Q m d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R o Y T A g b j A g N S B p d G V y Y X R p b 2 5 z M j A w I G U y I C g y K S 9 B d X R v U m V t b 3 Z l Z E N v b H V t b n M x L n t D b 2 x 1 b W 4 x L D B 9 J n F 1 b 3 Q 7 L C Z x d W 9 0 O 1 N l Y 3 R p b 2 4 x L 2 V 0 a G E w I G 4 w I D U g a X R l c m F 0 a W 9 u c z I w M C B l M i A o M i k v Q X V 0 b 1 J l b W 9 2 Z W R D b 2 x 1 b W 5 z M S 5 7 Q 2 9 s d W 1 u M i w x f S Z x d W 9 0 O y w m c X V v d D t T Z W N 0 a W 9 u M S 9 l d G h h M C B u M C A 1 I G l 0 Z X J h d G l v b n M y M D A g Z T I g K D I p L 0 F 1 d G 9 S Z W 1 v d m V k Q 2 9 s d W 1 u c z E u e 0 N v b H V t b j M s M n 0 m c X V v d D s s J n F 1 b 3 Q 7 U 2 V j d G l v b j E v Z X R o Y T A g b j A g N S B p d G V y Y X R p b 2 5 z M j A w I G U y I C g y K S 9 B d X R v U m V t b 3 Z l Z E N v b H V t b n M x L n t D b 2 x 1 b W 4 0 L D N 9 J n F 1 b 3 Q 7 L C Z x d W 9 0 O 1 N l Y 3 R p b 2 4 x L 2 V 0 a G E w I G 4 w I D U g a X R l c m F 0 a W 9 u c z I w M C B l M i A o M i k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l d G h h M C B u M C A 1 I G l 0 Z X J h d G l v b n M y M D A g Z T I g K D I p L 0 F 1 d G 9 S Z W 1 v d m V k Q 2 9 s d W 1 u c z E u e 0 N v b H V t b j E s M H 0 m c X V v d D s s J n F 1 b 3 Q 7 U 2 V j d G l v b j E v Z X R o Y T A g b j A g N S B p d G V y Y X R p b 2 5 z M j A w I G U y I C g y K S 9 B d X R v U m V t b 3 Z l Z E N v b H V t b n M x L n t D b 2 x 1 b W 4 y L D F 9 J n F 1 b 3 Q 7 L C Z x d W 9 0 O 1 N l Y 3 R p b 2 4 x L 2 V 0 a G E w I G 4 w I D U g a X R l c m F 0 a W 9 u c z I w M C B l M i A o M i k v Q X V 0 b 1 J l b W 9 2 Z W R D b 2 x 1 b W 5 z M S 5 7 Q 2 9 s d W 1 u M y w y f S Z x d W 9 0 O y w m c X V v d D t T Z W N 0 a W 9 u M S 9 l d G h h M C B u M C A 1 I G l 0 Z X J h d G l v b n M y M D A g Z T I g K D I p L 0 F 1 d G 9 S Z W 1 v d m V k Q 2 9 s d W 1 u c z E u e 0 N v b H V t b j Q s M 3 0 m c X V v d D s s J n F 1 b 3 Q 7 U 2 V j d G l v b j E v Z X R o Y T A g b j A g N S B p d G V y Y X R p b 2 5 z M j A w I G U y I C g y K S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d G h h M C U y M G 4 w J T I w N S U y M G l 0 Z X J h d G l v b n M y M D A l M j B l M i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G h h M C U y M G 4 w J T I w N S U y M G l 0 Z X J h d G l v b n M y M D A l M j B l M i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G h h M C U y M G 4 w J T I w N S U y M G l 0 Z X J h d G l v b n M y M D A l M j B l M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M 1 Q w M z o x N z o 0 M S 4 5 O T U 5 N T Y 4 W i I g L z 4 8 R W 5 0 c n k g V H l w Z T 0 i R m l s b E N v b H V t b l R 5 c G V z I i B W Y W x 1 Z T 0 i c 0 J n V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0 a G E w I G 4 w I D U g a X R l c m F 0 a W 9 u c z I w M C B l M y A o M i k v Q X V 0 b 1 J l b W 9 2 Z W R D b 2 x 1 b W 5 z M S 5 7 Q 2 9 s d W 1 u M S w w f S Z x d W 9 0 O y w m c X V v d D t T Z W N 0 a W 9 u M S 9 l d G h h M C B u M C A 1 I G l 0 Z X J h d G l v b n M y M D A g Z T M g K D I p L 0 F 1 d G 9 S Z W 1 v d m V k Q 2 9 s d W 1 u c z E u e 0 N v b H V t b j I s M X 0 m c X V v d D s s J n F 1 b 3 Q 7 U 2 V j d G l v b j E v Z X R o Y T A g b j A g N S B p d G V y Y X R p b 2 5 z M j A w I G U z I C g y K S 9 B d X R v U m V t b 3 Z l Z E N v b H V t b n M x L n t D b 2 x 1 b W 4 z L D J 9 J n F 1 b 3 Q 7 L C Z x d W 9 0 O 1 N l Y 3 R p b 2 4 x L 2 V 0 a G E w I G 4 w I D U g a X R l c m F 0 a W 9 u c z I w M C B l M y A o M i k v Q X V 0 b 1 J l b W 9 2 Z W R D b 2 x 1 b W 5 z M S 5 7 Q 2 9 s d W 1 u N C w z f S Z x d W 9 0 O y w m c X V v d D t T Z W N 0 a W 9 u M S 9 l d G h h M C B u M C A 1 I G l 0 Z X J h d G l v b n M y M D A g Z T M g K D I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X R o Y T A g b j A g N S B p d G V y Y X R p b 2 5 z M j A w I G U z I C g y K S 9 B d X R v U m V t b 3 Z l Z E N v b H V t b n M x L n t D b 2 x 1 b W 4 x L D B 9 J n F 1 b 3 Q 7 L C Z x d W 9 0 O 1 N l Y 3 R p b 2 4 x L 2 V 0 a G E w I G 4 w I D U g a X R l c m F 0 a W 9 u c z I w M C B l M y A o M i k v Q X V 0 b 1 J l b W 9 2 Z W R D b 2 x 1 b W 5 z M S 5 7 Q 2 9 s d W 1 u M i w x f S Z x d W 9 0 O y w m c X V v d D t T Z W N 0 a W 9 u M S 9 l d G h h M C B u M C A 1 I G l 0 Z X J h d G l v b n M y M D A g Z T M g K D I p L 0 F 1 d G 9 S Z W 1 v d m V k Q 2 9 s d W 1 u c z E u e 0 N v b H V t b j M s M n 0 m c X V v d D s s J n F 1 b 3 Q 7 U 2 V j d G l v b j E v Z X R o Y T A g b j A g N S B p d G V y Y X R p b 2 5 z M j A w I G U z I C g y K S 9 B d X R v U m V t b 3 Z l Z E N v b H V t b n M x L n t D b 2 x 1 b W 4 0 L D N 9 J n F 1 b 3 Q 7 L C Z x d W 9 0 O 1 N l Y 3 R p b 2 4 x L 2 V 0 a G E w I G 4 w I D U g a X R l c m F 0 a W 9 u c z I w M C B l M y A o M i k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R o Y T A l M j B u M C U y M D U l M j B p d G V y Y X R p b 2 5 z M j A w J T I w Z T M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R o Y T A l M j B u M C U y M D U l M j B p d G V y Y X R p b 2 5 z M j A w J T I w Z T M l M j A o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R o Y T A l M j B u M C U y M D U l M j B p d G V y Y X R p b 2 5 z M T A w M C U y M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z V D A z O j M y O j I 4 L j A x M D A 4 M z B a I i A v P j x F b n R y e S B U e X B l P S J G a W x s Q 2 9 s d W 1 u V H l w Z X M i I F Z h b H V l P S J z Q m d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R o Y T A g b j A g N S B p d G V y Y X R p b 2 5 z M T A w M C B l M S 9 B d X R v U m V t b 3 Z l Z E N v b H V t b n M x L n t D b 2 x 1 b W 4 x L D B 9 J n F 1 b 3 Q 7 L C Z x d W 9 0 O 1 N l Y 3 R p b 2 4 x L 2 V 0 a G E w I G 4 w I D U g a X R l c m F 0 a W 9 u c z E w M D A g Z T E v Q X V 0 b 1 J l b W 9 2 Z W R D b 2 x 1 b W 5 z M S 5 7 Q 2 9 s d W 1 u M i w x f S Z x d W 9 0 O y w m c X V v d D t T Z W N 0 a W 9 u M S 9 l d G h h M C B u M C A 1 I G l 0 Z X J h d G l v b n M x M D A w I G U x L 0 F 1 d G 9 S Z W 1 v d m V k Q 2 9 s d W 1 u c z E u e 0 N v b H V t b j M s M n 0 m c X V v d D s s J n F 1 b 3 Q 7 U 2 V j d G l v b j E v Z X R o Y T A g b j A g N S B p d G V y Y X R p b 2 5 z M T A w M C B l M S 9 B d X R v U m V t b 3 Z l Z E N v b H V t b n M x L n t D b 2 x 1 b W 4 0 L D N 9 J n F 1 b 3 Q 7 L C Z x d W 9 0 O 1 N l Y 3 R p b 2 4 x L 2 V 0 a G E w I G 4 w I D U g a X R l c m F 0 a W 9 u c z E w M D A g Z T E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l d G h h M C B u M C A 1 I G l 0 Z X J h d G l v b n M x M D A w I G U x L 0 F 1 d G 9 S Z W 1 v d m V k Q 2 9 s d W 1 u c z E u e 0 N v b H V t b j E s M H 0 m c X V v d D s s J n F 1 b 3 Q 7 U 2 V j d G l v b j E v Z X R o Y T A g b j A g N S B p d G V y Y X R p b 2 5 z M T A w M C B l M S 9 B d X R v U m V t b 3 Z l Z E N v b H V t b n M x L n t D b 2 x 1 b W 4 y L D F 9 J n F 1 b 3 Q 7 L C Z x d W 9 0 O 1 N l Y 3 R p b 2 4 x L 2 V 0 a G E w I G 4 w I D U g a X R l c m F 0 a W 9 u c z E w M D A g Z T E v Q X V 0 b 1 J l b W 9 2 Z W R D b 2 x 1 b W 5 z M S 5 7 Q 2 9 s d W 1 u M y w y f S Z x d W 9 0 O y w m c X V v d D t T Z W N 0 a W 9 u M S 9 l d G h h M C B u M C A 1 I G l 0 Z X J h d G l v b n M x M D A w I G U x L 0 F 1 d G 9 S Z W 1 v d m V k Q 2 9 s d W 1 u c z E u e 0 N v b H V t b j Q s M 3 0 m c X V v d D s s J n F 1 b 3 Q 7 U 2 V j d G l v b j E v Z X R o Y T A g b j A g N S B p d G V y Y X R p b 2 5 z M T A w M C B l M S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d G h h M C U y M G 4 w J T I w N S U y M G l 0 Z X J h d G l v b n M x M D A w J T I w Z T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R o Y T A l M j B u M C U y M D U l M j B p d G V y Y X R p b 2 5 z M T A w M C U y M G U x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0 a G E w J T I w b j A l M j A 1 J T I w a X R l c m F 0 a W 9 u c z E w M D A l M j B l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M 1 Q w M z o z M j o 0 M i 4 z M z g 1 M j U x W i I g L z 4 8 R W 5 0 c n k g V H l w Z T 0 i R m l s b E N v b H V t b l R 5 c G V z I i B W Y W x 1 Z T 0 i c 0 J n V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0 a G E w I G 4 w I D U g a X R l c m F 0 a W 9 u c z E w M D A g Z T I v Q X V 0 b 1 J l b W 9 2 Z W R D b 2 x 1 b W 5 z M S 5 7 Q 2 9 s d W 1 u M S w w f S Z x d W 9 0 O y w m c X V v d D t T Z W N 0 a W 9 u M S 9 l d G h h M C B u M C A 1 I G l 0 Z X J h d G l v b n M x M D A w I G U y L 0 F 1 d G 9 S Z W 1 v d m V k Q 2 9 s d W 1 u c z E u e 0 N v b H V t b j I s M X 0 m c X V v d D s s J n F 1 b 3 Q 7 U 2 V j d G l v b j E v Z X R o Y T A g b j A g N S B p d G V y Y X R p b 2 5 z M T A w M C B l M i 9 B d X R v U m V t b 3 Z l Z E N v b H V t b n M x L n t D b 2 x 1 b W 4 z L D J 9 J n F 1 b 3 Q 7 L C Z x d W 9 0 O 1 N l Y 3 R p b 2 4 x L 2 V 0 a G E w I G 4 w I D U g a X R l c m F 0 a W 9 u c z E w M D A g Z T I v Q X V 0 b 1 J l b W 9 2 Z W R D b 2 x 1 b W 5 z M S 5 7 Q 2 9 s d W 1 u N C w z f S Z x d W 9 0 O y w m c X V v d D t T Z W N 0 a W 9 u M S 9 l d G h h M C B u M C A 1 I G l 0 Z X J h d G l v b n M x M D A w I G U y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X R o Y T A g b j A g N S B p d G V y Y X R p b 2 5 z M T A w M C B l M i 9 B d X R v U m V t b 3 Z l Z E N v b H V t b n M x L n t D b 2 x 1 b W 4 x L D B 9 J n F 1 b 3 Q 7 L C Z x d W 9 0 O 1 N l Y 3 R p b 2 4 x L 2 V 0 a G E w I G 4 w I D U g a X R l c m F 0 a W 9 u c z E w M D A g Z T I v Q X V 0 b 1 J l b W 9 2 Z W R D b 2 x 1 b W 5 z M S 5 7 Q 2 9 s d W 1 u M i w x f S Z x d W 9 0 O y w m c X V v d D t T Z W N 0 a W 9 u M S 9 l d G h h M C B u M C A 1 I G l 0 Z X J h d G l v b n M x M D A w I G U y L 0 F 1 d G 9 S Z W 1 v d m V k Q 2 9 s d W 1 u c z E u e 0 N v b H V t b j M s M n 0 m c X V v d D s s J n F 1 b 3 Q 7 U 2 V j d G l v b j E v Z X R o Y T A g b j A g N S B p d G V y Y X R p b 2 5 z M T A w M C B l M i 9 B d X R v U m V t b 3 Z l Z E N v b H V t b n M x L n t D b 2 x 1 b W 4 0 L D N 9 J n F 1 b 3 Q 7 L C Z x d W 9 0 O 1 N l Y 3 R p b 2 4 x L 2 V 0 a G E w I G 4 w I D U g a X R l c m F 0 a W 9 u c z E w M D A g Z T I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R o Y T A l M j B u M C U y M D U l M j B p d G V y Y X R p b 2 5 z M T A w M C U y M G U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0 a G E w J T I w b j A l M j A 1 J T I w a X R l c m F 0 a W 9 u c z E w M D A l M j B l M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G h h M C U y M G 4 w J T I w N S U y M G l 0 Z X J h d G l v b n M x M D A w J T I w Z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T N U M D M 6 M z I 6 N T M u M T Y 3 M j M w O V o i I C 8 + P E V u d H J 5 I F R 5 c G U 9 I k Z p b G x D b 2 x 1 b W 5 U e X B l c y I g V m F s d W U 9 I n N C Z 1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G h h M C B u M C A 1 I G l 0 Z X J h d G l v b n M x M D A w I G U z L 0 F 1 d G 9 S Z W 1 v d m V k Q 2 9 s d W 1 u c z E u e 0 N v b H V t b j E s M H 0 m c X V v d D s s J n F 1 b 3 Q 7 U 2 V j d G l v b j E v Z X R o Y T A g b j A g N S B p d G V y Y X R p b 2 5 z M T A w M C B l M y 9 B d X R v U m V t b 3 Z l Z E N v b H V t b n M x L n t D b 2 x 1 b W 4 y L D F 9 J n F 1 b 3 Q 7 L C Z x d W 9 0 O 1 N l Y 3 R p b 2 4 x L 2 V 0 a G E w I G 4 w I D U g a X R l c m F 0 a W 9 u c z E w M D A g Z T M v Q X V 0 b 1 J l b W 9 2 Z W R D b 2 x 1 b W 5 z M S 5 7 Q 2 9 s d W 1 u M y w y f S Z x d W 9 0 O y w m c X V v d D t T Z W N 0 a W 9 u M S 9 l d G h h M C B u M C A 1 I G l 0 Z X J h d G l v b n M x M D A w I G U z L 0 F 1 d G 9 S Z W 1 v d m V k Q 2 9 s d W 1 u c z E u e 0 N v b H V t b j Q s M 3 0 m c X V v d D s s J n F 1 b 3 Q 7 U 2 V j d G l v b j E v Z X R o Y T A g b j A g N S B p d G V y Y X R p b 2 5 z M T A w M C B l M y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V 0 a G E w I G 4 w I D U g a X R l c m F 0 a W 9 u c z E w M D A g Z T M v Q X V 0 b 1 J l b W 9 2 Z W R D b 2 x 1 b W 5 z M S 5 7 Q 2 9 s d W 1 u M S w w f S Z x d W 9 0 O y w m c X V v d D t T Z W N 0 a W 9 u M S 9 l d G h h M C B u M C A 1 I G l 0 Z X J h d G l v b n M x M D A w I G U z L 0 F 1 d G 9 S Z W 1 v d m V k Q 2 9 s d W 1 u c z E u e 0 N v b H V t b j I s M X 0 m c X V v d D s s J n F 1 b 3 Q 7 U 2 V j d G l v b j E v Z X R o Y T A g b j A g N S B p d G V y Y X R p b 2 5 z M T A w M C B l M y 9 B d X R v U m V t b 3 Z l Z E N v b H V t b n M x L n t D b 2 x 1 b W 4 z L D J 9 J n F 1 b 3 Q 7 L C Z x d W 9 0 O 1 N l Y 3 R p b 2 4 x L 2 V 0 a G E w I G 4 w I D U g a X R l c m F 0 a W 9 u c z E w M D A g Z T M v Q X V 0 b 1 J l b W 9 2 Z W R D b 2 x 1 b W 5 z M S 5 7 Q 2 9 s d W 1 u N C w z f S Z x d W 9 0 O y w m c X V v d D t T Z W N 0 a W 9 u M S 9 l d G h h M C B u M C A 1 I G l 0 Z X J h d G l v b n M x M D A w I G U z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0 a G E w J T I w b j A l M j A 1 J T I w a X R l c m F 0 a W 9 u c z E w M D A l M j B l M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G h h M C U y M G 4 w J T I w N S U y M G l 0 Z X J h d G l v b n M x M D A w J T I w Z T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R o Y T A l M j B u M C U y M D U l M j B p d G V y Y X R p b 2 5 z N T A l M j B l M S 1 T Z W V k J T I w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N F Q x N D o x O D o x M y 4 5 N z Y 2 M T Y 5 W i I g L z 4 8 R W 5 0 c n k g V H l w Z T 0 i R m l s b E N v b H V t b l R 5 c G V z I i B W Y W x 1 Z T 0 i c 0 J n V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0 a G E w I G 4 w I D U g a X R l c m F 0 a W 9 u c z U w I G U x L V N l Z W Q g M i 9 B d X R v U m V t b 3 Z l Z E N v b H V t b n M x L n t D b 2 x 1 b W 4 x L D B 9 J n F 1 b 3 Q 7 L C Z x d W 9 0 O 1 N l Y 3 R p b 2 4 x L 2 V 0 a G E w I G 4 w I D U g a X R l c m F 0 a W 9 u c z U w I G U x L V N l Z W Q g M i 9 B d X R v U m V t b 3 Z l Z E N v b H V t b n M x L n t D b 2 x 1 b W 4 y L D F 9 J n F 1 b 3 Q 7 L C Z x d W 9 0 O 1 N l Y 3 R p b 2 4 x L 2 V 0 a G E w I G 4 w I D U g a X R l c m F 0 a W 9 u c z U w I G U x L V N l Z W Q g M i 9 B d X R v U m V t b 3 Z l Z E N v b H V t b n M x L n t D b 2 x 1 b W 4 z L D J 9 J n F 1 b 3 Q 7 L C Z x d W 9 0 O 1 N l Y 3 R p b 2 4 x L 2 V 0 a G E w I G 4 w I D U g a X R l c m F 0 a W 9 u c z U w I G U x L V N l Z W Q g M i 9 B d X R v U m V t b 3 Z l Z E N v b H V t b n M x L n t D b 2 x 1 b W 4 0 L D N 9 J n F 1 b 3 Q 7 L C Z x d W 9 0 O 1 N l Y 3 R p b 2 4 x L 2 V 0 a G E w I G 4 w I D U g a X R l c m F 0 a W 9 u c z U w I G U x L V N l Z W Q g M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V 0 a G E w I G 4 w I D U g a X R l c m F 0 a W 9 u c z U w I G U x L V N l Z W Q g M i 9 B d X R v U m V t b 3 Z l Z E N v b H V t b n M x L n t D b 2 x 1 b W 4 x L D B 9 J n F 1 b 3 Q 7 L C Z x d W 9 0 O 1 N l Y 3 R p b 2 4 x L 2 V 0 a G E w I G 4 w I D U g a X R l c m F 0 a W 9 u c z U w I G U x L V N l Z W Q g M i 9 B d X R v U m V t b 3 Z l Z E N v b H V t b n M x L n t D b 2 x 1 b W 4 y L D F 9 J n F 1 b 3 Q 7 L C Z x d W 9 0 O 1 N l Y 3 R p b 2 4 x L 2 V 0 a G E w I G 4 w I D U g a X R l c m F 0 a W 9 u c z U w I G U x L V N l Z W Q g M i 9 B d X R v U m V t b 3 Z l Z E N v b H V t b n M x L n t D b 2 x 1 b W 4 z L D J 9 J n F 1 b 3 Q 7 L C Z x d W 9 0 O 1 N l Y 3 R p b 2 4 x L 2 V 0 a G E w I G 4 w I D U g a X R l c m F 0 a W 9 u c z U w I G U x L V N l Z W Q g M i 9 B d X R v U m V t b 3 Z l Z E N v b H V t b n M x L n t D b 2 x 1 b W 4 0 L D N 9 J n F 1 b 3 Q 7 L C Z x d W 9 0 O 1 N l Y 3 R p b 2 4 x L 2 V 0 a G E w I G 4 w I D U g a X R l c m F 0 a W 9 u c z U w I G U x L V N l Z W Q g M i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d G h h M C U y M G 4 w J T I w N S U y M G l 0 Z X J h d G l v b n M 1 M C U y M G U x L V N l Z W Q l M j A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0 a G E w J T I w b j A l M j A 1 J T I w a X R l c m F 0 a W 9 u c z U w J T I w Z T E t U 2 V l Z C U y M D I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R o Y T A l M j B u M C U y M D U l M j B p d G V y Y X R p b 2 5 z N T A l M j B l M i 1 T Z W V k J T I w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N F Q x N D o y M D o 0 N i 4 z M T Q 4 N j A x W i I g L z 4 8 R W 5 0 c n k g V H l w Z T 0 i R m l s b E N v b H V t b l R 5 c G V z I i B W Y W x 1 Z T 0 i c 0 J n V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0 a G E w I G 4 w I D U g a X R l c m F 0 a W 9 u c z U w I G U y L V N l Z W Q g M i 9 B d X R v U m V t b 3 Z l Z E N v b H V t b n M x L n t D b 2 x 1 b W 4 x L D B 9 J n F 1 b 3 Q 7 L C Z x d W 9 0 O 1 N l Y 3 R p b 2 4 x L 2 V 0 a G E w I G 4 w I D U g a X R l c m F 0 a W 9 u c z U w I G U y L V N l Z W Q g M i 9 B d X R v U m V t b 3 Z l Z E N v b H V t b n M x L n t D b 2 x 1 b W 4 y L D F 9 J n F 1 b 3 Q 7 L C Z x d W 9 0 O 1 N l Y 3 R p b 2 4 x L 2 V 0 a G E w I G 4 w I D U g a X R l c m F 0 a W 9 u c z U w I G U y L V N l Z W Q g M i 9 B d X R v U m V t b 3 Z l Z E N v b H V t b n M x L n t D b 2 x 1 b W 4 z L D J 9 J n F 1 b 3 Q 7 L C Z x d W 9 0 O 1 N l Y 3 R p b 2 4 x L 2 V 0 a G E w I G 4 w I D U g a X R l c m F 0 a W 9 u c z U w I G U y L V N l Z W Q g M i 9 B d X R v U m V t b 3 Z l Z E N v b H V t b n M x L n t D b 2 x 1 b W 4 0 L D N 9 J n F 1 b 3 Q 7 L C Z x d W 9 0 O 1 N l Y 3 R p b 2 4 x L 2 V 0 a G E w I G 4 w I D U g a X R l c m F 0 a W 9 u c z U w I G U y L V N l Z W Q g M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V 0 a G E w I G 4 w I D U g a X R l c m F 0 a W 9 u c z U w I G U y L V N l Z W Q g M i 9 B d X R v U m V t b 3 Z l Z E N v b H V t b n M x L n t D b 2 x 1 b W 4 x L D B 9 J n F 1 b 3 Q 7 L C Z x d W 9 0 O 1 N l Y 3 R p b 2 4 x L 2 V 0 a G E w I G 4 w I D U g a X R l c m F 0 a W 9 u c z U w I G U y L V N l Z W Q g M i 9 B d X R v U m V t b 3 Z l Z E N v b H V t b n M x L n t D b 2 x 1 b W 4 y L D F 9 J n F 1 b 3 Q 7 L C Z x d W 9 0 O 1 N l Y 3 R p b 2 4 x L 2 V 0 a G E w I G 4 w I D U g a X R l c m F 0 a W 9 u c z U w I G U y L V N l Z W Q g M i 9 B d X R v U m V t b 3 Z l Z E N v b H V t b n M x L n t D b 2 x 1 b W 4 z L D J 9 J n F 1 b 3 Q 7 L C Z x d W 9 0 O 1 N l Y 3 R p b 2 4 x L 2 V 0 a G E w I G 4 w I D U g a X R l c m F 0 a W 9 u c z U w I G U y L V N l Z W Q g M i 9 B d X R v U m V t b 3 Z l Z E N v b H V t b n M x L n t D b 2 x 1 b W 4 0 L D N 9 J n F 1 b 3 Q 7 L C Z x d W 9 0 O 1 N l Y 3 R p b 2 4 x L 2 V 0 a G E w I G 4 w I D U g a X R l c m F 0 a W 9 u c z U w I G U y L V N l Z W Q g M i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d G h h M C U y M G 4 w J T I w N S U y M G l 0 Z X J h d G l v b n M 1 M C U y M G U y L V N l Z W Q l M j A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0 a G E w J T I w b j A l M j A 1 J T I w a X R l c m F 0 a W 9 u c z U w J T I w Z T I t U 2 V l Z C U y M D I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R o Y T A l M j B u M C U y M D U l M j B p d G V y Y X R p b 2 5 z N T A l M j B l M y 1 T Z W V k J T I w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N F Q x N D o y M T o 1 M i 4 y N z E 2 N D E z W i I g L z 4 8 R W 5 0 c n k g V H l w Z T 0 i R m l s b E N v b H V t b l R 5 c G V z I i B W Y W x 1 Z T 0 i c 0 J n V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0 a G E w I G 4 w I D U g a X R l c m F 0 a W 9 u c z U w I G U z L V N l Z W Q g M i 9 B d X R v U m V t b 3 Z l Z E N v b H V t b n M x L n t D b 2 x 1 b W 4 x L D B 9 J n F 1 b 3 Q 7 L C Z x d W 9 0 O 1 N l Y 3 R p b 2 4 x L 2 V 0 a G E w I G 4 w I D U g a X R l c m F 0 a W 9 u c z U w I G U z L V N l Z W Q g M i 9 B d X R v U m V t b 3 Z l Z E N v b H V t b n M x L n t D b 2 x 1 b W 4 y L D F 9 J n F 1 b 3 Q 7 L C Z x d W 9 0 O 1 N l Y 3 R p b 2 4 x L 2 V 0 a G E w I G 4 w I D U g a X R l c m F 0 a W 9 u c z U w I G U z L V N l Z W Q g M i 9 B d X R v U m V t b 3 Z l Z E N v b H V t b n M x L n t D b 2 x 1 b W 4 z L D J 9 J n F 1 b 3 Q 7 L C Z x d W 9 0 O 1 N l Y 3 R p b 2 4 x L 2 V 0 a G E w I G 4 w I D U g a X R l c m F 0 a W 9 u c z U w I G U z L V N l Z W Q g M i 9 B d X R v U m V t b 3 Z l Z E N v b H V t b n M x L n t D b 2 x 1 b W 4 0 L D N 9 J n F 1 b 3 Q 7 L C Z x d W 9 0 O 1 N l Y 3 R p b 2 4 x L 2 V 0 a G E w I G 4 w I D U g a X R l c m F 0 a W 9 u c z U w I G U z L V N l Z W Q g M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V 0 a G E w I G 4 w I D U g a X R l c m F 0 a W 9 u c z U w I G U z L V N l Z W Q g M i 9 B d X R v U m V t b 3 Z l Z E N v b H V t b n M x L n t D b 2 x 1 b W 4 x L D B 9 J n F 1 b 3 Q 7 L C Z x d W 9 0 O 1 N l Y 3 R p b 2 4 x L 2 V 0 a G E w I G 4 w I D U g a X R l c m F 0 a W 9 u c z U w I G U z L V N l Z W Q g M i 9 B d X R v U m V t b 3 Z l Z E N v b H V t b n M x L n t D b 2 x 1 b W 4 y L D F 9 J n F 1 b 3 Q 7 L C Z x d W 9 0 O 1 N l Y 3 R p b 2 4 x L 2 V 0 a G E w I G 4 w I D U g a X R l c m F 0 a W 9 u c z U w I G U z L V N l Z W Q g M i 9 B d X R v U m V t b 3 Z l Z E N v b H V t b n M x L n t D b 2 x 1 b W 4 z L D J 9 J n F 1 b 3 Q 7 L C Z x d W 9 0 O 1 N l Y 3 R p b 2 4 x L 2 V 0 a G E w I G 4 w I D U g a X R l c m F 0 a W 9 u c z U w I G U z L V N l Z W Q g M i 9 B d X R v U m V t b 3 Z l Z E N v b H V t b n M x L n t D b 2 x 1 b W 4 0 L D N 9 J n F 1 b 3 Q 7 L C Z x d W 9 0 O 1 N l Y 3 R p b 2 4 x L 2 V 0 a G E w I G 4 w I D U g a X R l c m F 0 a W 9 u c z U w I G U z L V N l Z W Q g M i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d G h h M C U y M G 4 w J T I w N S U y M G l 0 Z X J h d G l v b n M 1 M C U y M G U z L V N l Z W Q l M j A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0 a G E w J T I w b j A l M j A 1 J T I w a X R l c m F 0 a W 9 u c z U w J T I w Z T M t U 2 V l Z C U y M D I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R o Y T A l M j B u M C U y M D U l M j B p d G V y Y X R p b 2 5 z N T A l M j B l M S 1 T Z W V k J T I w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N F Q x N D o 1 M T o y N C 4 0 N z c 0 M T A 1 W i I g L z 4 8 R W 5 0 c n k g V H l w Z T 0 i R m l s b E N v b H V t b l R 5 c G V z I i B W Y W x 1 Z T 0 i c 0 J n V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0 a G E w I G 4 w I D U g a X R l c m F 0 a W 9 u c z U w I G U x L V N l Z W Q g M y 9 B d X R v U m V t b 3 Z l Z E N v b H V t b n M x L n t D b 2 x 1 b W 4 x L D B 9 J n F 1 b 3 Q 7 L C Z x d W 9 0 O 1 N l Y 3 R p b 2 4 x L 2 V 0 a G E w I G 4 w I D U g a X R l c m F 0 a W 9 u c z U w I G U x L V N l Z W Q g M y 9 B d X R v U m V t b 3 Z l Z E N v b H V t b n M x L n t D b 2 x 1 b W 4 y L D F 9 J n F 1 b 3 Q 7 L C Z x d W 9 0 O 1 N l Y 3 R p b 2 4 x L 2 V 0 a G E w I G 4 w I D U g a X R l c m F 0 a W 9 u c z U w I G U x L V N l Z W Q g M y 9 B d X R v U m V t b 3 Z l Z E N v b H V t b n M x L n t D b 2 x 1 b W 4 z L D J 9 J n F 1 b 3 Q 7 L C Z x d W 9 0 O 1 N l Y 3 R p b 2 4 x L 2 V 0 a G E w I G 4 w I D U g a X R l c m F 0 a W 9 u c z U w I G U x L V N l Z W Q g M y 9 B d X R v U m V t b 3 Z l Z E N v b H V t b n M x L n t D b 2 x 1 b W 4 0 L D N 9 J n F 1 b 3 Q 7 L C Z x d W 9 0 O 1 N l Y 3 R p b 2 4 x L 2 V 0 a G E w I G 4 w I D U g a X R l c m F 0 a W 9 u c z U w I G U x L V N l Z W Q g M y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V 0 a G E w I G 4 w I D U g a X R l c m F 0 a W 9 u c z U w I G U x L V N l Z W Q g M y 9 B d X R v U m V t b 3 Z l Z E N v b H V t b n M x L n t D b 2 x 1 b W 4 x L D B 9 J n F 1 b 3 Q 7 L C Z x d W 9 0 O 1 N l Y 3 R p b 2 4 x L 2 V 0 a G E w I G 4 w I D U g a X R l c m F 0 a W 9 u c z U w I G U x L V N l Z W Q g M y 9 B d X R v U m V t b 3 Z l Z E N v b H V t b n M x L n t D b 2 x 1 b W 4 y L D F 9 J n F 1 b 3 Q 7 L C Z x d W 9 0 O 1 N l Y 3 R p b 2 4 x L 2 V 0 a G E w I G 4 w I D U g a X R l c m F 0 a W 9 u c z U w I G U x L V N l Z W Q g M y 9 B d X R v U m V t b 3 Z l Z E N v b H V t b n M x L n t D b 2 x 1 b W 4 z L D J 9 J n F 1 b 3 Q 7 L C Z x d W 9 0 O 1 N l Y 3 R p b 2 4 x L 2 V 0 a G E w I G 4 w I D U g a X R l c m F 0 a W 9 u c z U w I G U x L V N l Z W Q g M y 9 B d X R v U m V t b 3 Z l Z E N v b H V t b n M x L n t D b 2 x 1 b W 4 0 L D N 9 J n F 1 b 3 Q 7 L C Z x d W 9 0 O 1 N l Y 3 R p b 2 4 x L 2 V 0 a G E w I G 4 w I D U g a X R l c m F 0 a W 9 u c z U w I G U x L V N l Z W Q g M y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d G h h M C U y M G 4 w J T I w N S U y M G l 0 Z X J h d G l v b n M 1 M C U y M G U x L V N l Z W Q l M j A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0 a G E w J T I w b j A l M j A 1 J T I w a X R l c m F 0 a W 9 u c z U w J T I w Z T E t U 2 V l Z C U y M D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R o Y T A l M j B u M C U y M D U l M j B p d G V y Y X R p b 2 5 z N T A l M j B l M i 1 T Z W V k J T I w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N F Q x N D o 1 M z o y N i 4 1 M T g 4 N T A w W i I g L z 4 8 R W 5 0 c n k g V H l w Z T 0 i R m l s b E N v b H V t b l R 5 c G V z I i B W Y W x 1 Z T 0 i c 0 J n V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0 a G E w I G 4 w I D U g a X R l c m F 0 a W 9 u c z U w I G U y L V N l Z W Q g M y 9 B d X R v U m V t b 3 Z l Z E N v b H V t b n M x L n t D b 2 x 1 b W 4 x L D B 9 J n F 1 b 3 Q 7 L C Z x d W 9 0 O 1 N l Y 3 R p b 2 4 x L 2 V 0 a G E w I G 4 w I D U g a X R l c m F 0 a W 9 u c z U w I G U y L V N l Z W Q g M y 9 B d X R v U m V t b 3 Z l Z E N v b H V t b n M x L n t D b 2 x 1 b W 4 y L D F 9 J n F 1 b 3 Q 7 L C Z x d W 9 0 O 1 N l Y 3 R p b 2 4 x L 2 V 0 a G E w I G 4 w I D U g a X R l c m F 0 a W 9 u c z U w I G U y L V N l Z W Q g M y 9 B d X R v U m V t b 3 Z l Z E N v b H V t b n M x L n t D b 2 x 1 b W 4 z L D J 9 J n F 1 b 3 Q 7 L C Z x d W 9 0 O 1 N l Y 3 R p b 2 4 x L 2 V 0 a G E w I G 4 w I D U g a X R l c m F 0 a W 9 u c z U w I G U y L V N l Z W Q g M y 9 B d X R v U m V t b 3 Z l Z E N v b H V t b n M x L n t D b 2 x 1 b W 4 0 L D N 9 J n F 1 b 3 Q 7 L C Z x d W 9 0 O 1 N l Y 3 R p b 2 4 x L 2 V 0 a G E w I G 4 w I D U g a X R l c m F 0 a W 9 u c z U w I G U y L V N l Z W Q g M y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V 0 a G E w I G 4 w I D U g a X R l c m F 0 a W 9 u c z U w I G U y L V N l Z W Q g M y 9 B d X R v U m V t b 3 Z l Z E N v b H V t b n M x L n t D b 2 x 1 b W 4 x L D B 9 J n F 1 b 3 Q 7 L C Z x d W 9 0 O 1 N l Y 3 R p b 2 4 x L 2 V 0 a G E w I G 4 w I D U g a X R l c m F 0 a W 9 u c z U w I G U y L V N l Z W Q g M y 9 B d X R v U m V t b 3 Z l Z E N v b H V t b n M x L n t D b 2 x 1 b W 4 y L D F 9 J n F 1 b 3 Q 7 L C Z x d W 9 0 O 1 N l Y 3 R p b 2 4 x L 2 V 0 a G E w I G 4 w I D U g a X R l c m F 0 a W 9 u c z U w I G U y L V N l Z W Q g M y 9 B d X R v U m V t b 3 Z l Z E N v b H V t b n M x L n t D b 2 x 1 b W 4 z L D J 9 J n F 1 b 3 Q 7 L C Z x d W 9 0 O 1 N l Y 3 R p b 2 4 x L 2 V 0 a G E w I G 4 w I D U g a X R l c m F 0 a W 9 u c z U w I G U y L V N l Z W Q g M y 9 B d X R v U m V t b 3 Z l Z E N v b H V t b n M x L n t D b 2 x 1 b W 4 0 L D N 9 J n F 1 b 3 Q 7 L C Z x d W 9 0 O 1 N l Y 3 R p b 2 4 x L 2 V 0 a G E w I G 4 w I D U g a X R l c m F 0 a W 9 u c z U w I G U y L V N l Z W Q g M y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d G h h M C U y M G 4 w J T I w N S U y M G l 0 Z X J h d G l v b n M 1 M C U y M G U y L V N l Z W Q l M j A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0 a G E w J T I w b j A l M j A 1 J T I w a X R l c m F 0 a W 9 u c z U w J T I w Z T I t U 2 V l Z C U y M D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R o Y T A l M j B u M C U y M D U l M j B p d G V y Y X R p b 2 5 z N T A l M j B l M y 1 T Z W V k J T I w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N F Q x N D o 1 M z o 0 O S 4 x O T I x O T E y W i I g L z 4 8 R W 5 0 c n k g V H l w Z T 0 i R m l s b E N v b H V t b l R 5 c G V z I i B W Y W x 1 Z T 0 i c 0 J n V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0 a G E w I G 4 w I D U g a X R l c m F 0 a W 9 u c z U w I G U z L V N l Z W Q g M y 9 B d X R v U m V t b 3 Z l Z E N v b H V t b n M x L n t D b 2 x 1 b W 4 x L D B 9 J n F 1 b 3 Q 7 L C Z x d W 9 0 O 1 N l Y 3 R p b 2 4 x L 2 V 0 a G E w I G 4 w I D U g a X R l c m F 0 a W 9 u c z U w I G U z L V N l Z W Q g M y 9 B d X R v U m V t b 3 Z l Z E N v b H V t b n M x L n t D b 2 x 1 b W 4 y L D F 9 J n F 1 b 3 Q 7 L C Z x d W 9 0 O 1 N l Y 3 R p b 2 4 x L 2 V 0 a G E w I G 4 w I D U g a X R l c m F 0 a W 9 u c z U w I G U z L V N l Z W Q g M y 9 B d X R v U m V t b 3 Z l Z E N v b H V t b n M x L n t D b 2 x 1 b W 4 z L D J 9 J n F 1 b 3 Q 7 L C Z x d W 9 0 O 1 N l Y 3 R p b 2 4 x L 2 V 0 a G E w I G 4 w I D U g a X R l c m F 0 a W 9 u c z U w I G U z L V N l Z W Q g M y 9 B d X R v U m V t b 3 Z l Z E N v b H V t b n M x L n t D b 2 x 1 b W 4 0 L D N 9 J n F 1 b 3 Q 7 L C Z x d W 9 0 O 1 N l Y 3 R p b 2 4 x L 2 V 0 a G E w I G 4 w I D U g a X R l c m F 0 a W 9 u c z U w I G U z L V N l Z W Q g M y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V 0 a G E w I G 4 w I D U g a X R l c m F 0 a W 9 u c z U w I G U z L V N l Z W Q g M y 9 B d X R v U m V t b 3 Z l Z E N v b H V t b n M x L n t D b 2 x 1 b W 4 x L D B 9 J n F 1 b 3 Q 7 L C Z x d W 9 0 O 1 N l Y 3 R p b 2 4 x L 2 V 0 a G E w I G 4 w I D U g a X R l c m F 0 a W 9 u c z U w I G U z L V N l Z W Q g M y 9 B d X R v U m V t b 3 Z l Z E N v b H V t b n M x L n t D b 2 x 1 b W 4 y L D F 9 J n F 1 b 3 Q 7 L C Z x d W 9 0 O 1 N l Y 3 R p b 2 4 x L 2 V 0 a G E w I G 4 w I D U g a X R l c m F 0 a W 9 u c z U w I G U z L V N l Z W Q g M y 9 B d X R v U m V t b 3 Z l Z E N v b H V t b n M x L n t D b 2 x 1 b W 4 z L D J 9 J n F 1 b 3 Q 7 L C Z x d W 9 0 O 1 N l Y 3 R p b 2 4 x L 2 V 0 a G E w I G 4 w I D U g a X R l c m F 0 a W 9 u c z U w I G U z L V N l Z W Q g M y 9 B d X R v U m V t b 3 Z l Z E N v b H V t b n M x L n t D b 2 x 1 b W 4 0 L D N 9 J n F 1 b 3 Q 7 L C Z x d W 9 0 O 1 N l Y 3 R p b 2 4 x L 2 V 0 a G E w I G 4 w I D U g a X R l c m F 0 a W 9 u c z U w I G U z L V N l Z W Q g M y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d G h h M C U y M G 4 w J T I w N S U y M G l 0 Z X J h d G l v b n M 1 M C U y M G U z L V N l Z W Q l M j A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0 a G E w J T I w b j A l M j A 1 J T I w a X R l c m F 0 a W 9 u c z U w J T I w Z T M t U 2 V l Z C U y M D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R o Y T A l M j B u M C U y M D U l M j B p d G V y Y X R p b 2 5 z N T A l M j B l M S 1 T Z W V k J T I w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N F Q x N D o 1 O D o w M S 4 0 N T k 3 N z Y 3 W i I g L z 4 8 R W 5 0 c n k g V H l w Z T 0 i R m l s b E N v b H V t b l R 5 c G V z I i B W Y W x 1 Z T 0 i c 0 J n V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0 a G E w I G 4 w I D U g a X R l c m F 0 a W 9 u c z U w I G U x L V N l Z W Q g N C 9 B d X R v U m V t b 3 Z l Z E N v b H V t b n M x L n t D b 2 x 1 b W 4 x L D B 9 J n F 1 b 3 Q 7 L C Z x d W 9 0 O 1 N l Y 3 R p b 2 4 x L 2 V 0 a G E w I G 4 w I D U g a X R l c m F 0 a W 9 u c z U w I G U x L V N l Z W Q g N C 9 B d X R v U m V t b 3 Z l Z E N v b H V t b n M x L n t D b 2 x 1 b W 4 y L D F 9 J n F 1 b 3 Q 7 L C Z x d W 9 0 O 1 N l Y 3 R p b 2 4 x L 2 V 0 a G E w I G 4 w I D U g a X R l c m F 0 a W 9 u c z U w I G U x L V N l Z W Q g N C 9 B d X R v U m V t b 3 Z l Z E N v b H V t b n M x L n t D b 2 x 1 b W 4 z L D J 9 J n F 1 b 3 Q 7 L C Z x d W 9 0 O 1 N l Y 3 R p b 2 4 x L 2 V 0 a G E w I G 4 w I D U g a X R l c m F 0 a W 9 u c z U w I G U x L V N l Z W Q g N C 9 B d X R v U m V t b 3 Z l Z E N v b H V t b n M x L n t D b 2 x 1 b W 4 0 L D N 9 J n F 1 b 3 Q 7 L C Z x d W 9 0 O 1 N l Y 3 R p b 2 4 x L 2 V 0 a G E w I G 4 w I D U g a X R l c m F 0 a W 9 u c z U w I G U x L V N l Z W Q g N C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V 0 a G E w I G 4 w I D U g a X R l c m F 0 a W 9 u c z U w I G U x L V N l Z W Q g N C 9 B d X R v U m V t b 3 Z l Z E N v b H V t b n M x L n t D b 2 x 1 b W 4 x L D B 9 J n F 1 b 3 Q 7 L C Z x d W 9 0 O 1 N l Y 3 R p b 2 4 x L 2 V 0 a G E w I G 4 w I D U g a X R l c m F 0 a W 9 u c z U w I G U x L V N l Z W Q g N C 9 B d X R v U m V t b 3 Z l Z E N v b H V t b n M x L n t D b 2 x 1 b W 4 y L D F 9 J n F 1 b 3 Q 7 L C Z x d W 9 0 O 1 N l Y 3 R p b 2 4 x L 2 V 0 a G E w I G 4 w I D U g a X R l c m F 0 a W 9 u c z U w I G U x L V N l Z W Q g N C 9 B d X R v U m V t b 3 Z l Z E N v b H V t b n M x L n t D b 2 x 1 b W 4 z L D J 9 J n F 1 b 3 Q 7 L C Z x d W 9 0 O 1 N l Y 3 R p b 2 4 x L 2 V 0 a G E w I G 4 w I D U g a X R l c m F 0 a W 9 u c z U w I G U x L V N l Z W Q g N C 9 B d X R v U m V t b 3 Z l Z E N v b H V t b n M x L n t D b 2 x 1 b W 4 0 L D N 9 J n F 1 b 3 Q 7 L C Z x d W 9 0 O 1 N l Y 3 R p b 2 4 x L 2 V 0 a G E w I G 4 w I D U g a X R l c m F 0 a W 9 u c z U w I G U x L V N l Z W Q g N C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d G h h M C U y M G 4 w J T I w N S U y M G l 0 Z X J h d G l v b n M 1 M C U y M G U x L V N l Z W Q l M j A 0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0 a G E w J T I w b j A l M j A 1 J T I w a X R l c m F 0 a W 9 u c z U w J T I w Z T E t U 2 V l Z C U y M D Q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R o Y T A l M j B u M C U y M D U l M j B p d G V y Y X R p b 2 5 z N T A l M j B l M i 1 T Z W V k J T I w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N F Q x N D o 1 O D o y N i 4 z M D I 0 M D Q z W i I g L z 4 8 R W 5 0 c n k g V H l w Z T 0 i R m l s b E N v b H V t b l R 5 c G V z I i B W Y W x 1 Z T 0 i c 0 J n V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0 a G E w I G 4 w I D U g a X R l c m F 0 a W 9 u c z U w I G U y L V N l Z W Q g N C 9 B d X R v U m V t b 3 Z l Z E N v b H V t b n M x L n t D b 2 x 1 b W 4 x L D B 9 J n F 1 b 3 Q 7 L C Z x d W 9 0 O 1 N l Y 3 R p b 2 4 x L 2 V 0 a G E w I G 4 w I D U g a X R l c m F 0 a W 9 u c z U w I G U y L V N l Z W Q g N C 9 B d X R v U m V t b 3 Z l Z E N v b H V t b n M x L n t D b 2 x 1 b W 4 y L D F 9 J n F 1 b 3 Q 7 L C Z x d W 9 0 O 1 N l Y 3 R p b 2 4 x L 2 V 0 a G E w I G 4 w I D U g a X R l c m F 0 a W 9 u c z U w I G U y L V N l Z W Q g N C 9 B d X R v U m V t b 3 Z l Z E N v b H V t b n M x L n t D b 2 x 1 b W 4 z L D J 9 J n F 1 b 3 Q 7 L C Z x d W 9 0 O 1 N l Y 3 R p b 2 4 x L 2 V 0 a G E w I G 4 w I D U g a X R l c m F 0 a W 9 u c z U w I G U y L V N l Z W Q g N C 9 B d X R v U m V t b 3 Z l Z E N v b H V t b n M x L n t D b 2 x 1 b W 4 0 L D N 9 J n F 1 b 3 Q 7 L C Z x d W 9 0 O 1 N l Y 3 R p b 2 4 x L 2 V 0 a G E w I G 4 w I D U g a X R l c m F 0 a W 9 u c z U w I G U y L V N l Z W Q g N C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V 0 a G E w I G 4 w I D U g a X R l c m F 0 a W 9 u c z U w I G U y L V N l Z W Q g N C 9 B d X R v U m V t b 3 Z l Z E N v b H V t b n M x L n t D b 2 x 1 b W 4 x L D B 9 J n F 1 b 3 Q 7 L C Z x d W 9 0 O 1 N l Y 3 R p b 2 4 x L 2 V 0 a G E w I G 4 w I D U g a X R l c m F 0 a W 9 u c z U w I G U y L V N l Z W Q g N C 9 B d X R v U m V t b 3 Z l Z E N v b H V t b n M x L n t D b 2 x 1 b W 4 y L D F 9 J n F 1 b 3 Q 7 L C Z x d W 9 0 O 1 N l Y 3 R p b 2 4 x L 2 V 0 a G E w I G 4 w I D U g a X R l c m F 0 a W 9 u c z U w I G U y L V N l Z W Q g N C 9 B d X R v U m V t b 3 Z l Z E N v b H V t b n M x L n t D b 2 x 1 b W 4 z L D J 9 J n F 1 b 3 Q 7 L C Z x d W 9 0 O 1 N l Y 3 R p b 2 4 x L 2 V 0 a G E w I G 4 w I D U g a X R l c m F 0 a W 9 u c z U w I G U y L V N l Z W Q g N C 9 B d X R v U m V t b 3 Z l Z E N v b H V t b n M x L n t D b 2 x 1 b W 4 0 L D N 9 J n F 1 b 3 Q 7 L C Z x d W 9 0 O 1 N l Y 3 R p b 2 4 x L 2 V 0 a G E w I G 4 w I D U g a X R l c m F 0 a W 9 u c z U w I G U y L V N l Z W Q g N C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d G h h M C U y M G 4 w J T I w N S U y M G l 0 Z X J h d G l v b n M 1 M C U y M G U y L V N l Z W Q l M j A 0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0 a G E w J T I w b j A l M j A 1 J T I w a X R l c m F 0 a W 9 u c z U w J T I w Z T I t U 2 V l Z C U y M D Q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R o Y T A l M j B u M C U y M D U l M j B p d G V y Y X R p b 2 5 z N T A l M j B l M y 1 T Z W V k J T I w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N F Q x N D o 1 O D o 0 O S 4 w M z I 5 N j g 5 W i I g L z 4 8 R W 5 0 c n k g V H l w Z T 0 i R m l s b E N v b H V t b l R 5 c G V z I i B W Y W x 1 Z T 0 i c 0 J n V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0 a G E w I G 4 w I D U g a X R l c m F 0 a W 9 u c z U w I G U z L V N l Z W Q g N C 9 B d X R v U m V t b 3 Z l Z E N v b H V t b n M x L n t D b 2 x 1 b W 4 x L D B 9 J n F 1 b 3 Q 7 L C Z x d W 9 0 O 1 N l Y 3 R p b 2 4 x L 2 V 0 a G E w I G 4 w I D U g a X R l c m F 0 a W 9 u c z U w I G U z L V N l Z W Q g N C 9 B d X R v U m V t b 3 Z l Z E N v b H V t b n M x L n t D b 2 x 1 b W 4 y L D F 9 J n F 1 b 3 Q 7 L C Z x d W 9 0 O 1 N l Y 3 R p b 2 4 x L 2 V 0 a G E w I G 4 w I D U g a X R l c m F 0 a W 9 u c z U w I G U z L V N l Z W Q g N C 9 B d X R v U m V t b 3 Z l Z E N v b H V t b n M x L n t D b 2 x 1 b W 4 z L D J 9 J n F 1 b 3 Q 7 L C Z x d W 9 0 O 1 N l Y 3 R p b 2 4 x L 2 V 0 a G E w I G 4 w I D U g a X R l c m F 0 a W 9 u c z U w I G U z L V N l Z W Q g N C 9 B d X R v U m V t b 3 Z l Z E N v b H V t b n M x L n t D b 2 x 1 b W 4 0 L D N 9 J n F 1 b 3 Q 7 L C Z x d W 9 0 O 1 N l Y 3 R p b 2 4 x L 2 V 0 a G E w I G 4 w I D U g a X R l c m F 0 a W 9 u c z U w I G U z L V N l Z W Q g N C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V 0 a G E w I G 4 w I D U g a X R l c m F 0 a W 9 u c z U w I G U z L V N l Z W Q g N C 9 B d X R v U m V t b 3 Z l Z E N v b H V t b n M x L n t D b 2 x 1 b W 4 x L D B 9 J n F 1 b 3 Q 7 L C Z x d W 9 0 O 1 N l Y 3 R p b 2 4 x L 2 V 0 a G E w I G 4 w I D U g a X R l c m F 0 a W 9 u c z U w I G U z L V N l Z W Q g N C 9 B d X R v U m V t b 3 Z l Z E N v b H V t b n M x L n t D b 2 x 1 b W 4 y L D F 9 J n F 1 b 3 Q 7 L C Z x d W 9 0 O 1 N l Y 3 R p b 2 4 x L 2 V 0 a G E w I G 4 w I D U g a X R l c m F 0 a W 9 u c z U w I G U z L V N l Z W Q g N C 9 B d X R v U m V t b 3 Z l Z E N v b H V t b n M x L n t D b 2 x 1 b W 4 z L D J 9 J n F 1 b 3 Q 7 L C Z x d W 9 0 O 1 N l Y 3 R p b 2 4 x L 2 V 0 a G E w I G 4 w I D U g a X R l c m F 0 a W 9 u c z U w I G U z L V N l Z W Q g N C 9 B d X R v U m V t b 3 Z l Z E N v b H V t b n M x L n t D b 2 x 1 b W 4 0 L D N 9 J n F 1 b 3 Q 7 L C Z x d W 9 0 O 1 N l Y 3 R p b 2 4 x L 2 V 0 a G E w I G 4 w I D U g a X R l c m F 0 a W 9 u c z U w I G U z L V N l Z W Q g N C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d G h h M C U y M G 4 w J T I w N S U y M G l 0 Z X J h d G l v b n M 1 M C U y M G U z L V N l Z W Q l M j A 0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0 a G E w J T I w b j A l M j A 1 J T I w a X R l c m F 0 a W 9 u c z U w J T I w Z T M t U 2 V l Z C U y M D Q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R o Y T A l M j B u M C U y M D U l M j B p d G V y Y X R p b 2 5 z N T A l M j B z Z W V k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0 a G E w X 2 4 w X z V f a X R l c m F 0 a W 9 u c z U w X 3 N l Z W Q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0 V D E 1 O j I 1 O j U 1 L j k x N D Q 1 M D R a I i A v P j x F b n R y e S B U e X B l P S J G a W x s Q 2 9 s d W 1 u V H l w Z X M i I F Z h b H V l P S J z Q m d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R o Y T A g b j A g N S B p d G V y Y X R p b 2 5 z N T A g c 2 V l Z D E v Q X V 0 b 1 J l b W 9 2 Z W R D b 2 x 1 b W 5 z M S 5 7 Q 2 9 s d W 1 u M S w w f S Z x d W 9 0 O y w m c X V v d D t T Z W N 0 a W 9 u M S 9 l d G h h M C B u M C A 1 I G l 0 Z X J h d G l v b n M 1 M C B z Z W V k M S 9 B d X R v U m V t b 3 Z l Z E N v b H V t b n M x L n t D b 2 x 1 b W 4 y L D F 9 J n F 1 b 3 Q 7 L C Z x d W 9 0 O 1 N l Y 3 R p b 2 4 x L 2 V 0 a G E w I G 4 w I D U g a X R l c m F 0 a W 9 u c z U w I H N l Z W Q x L 0 F 1 d G 9 S Z W 1 v d m V k Q 2 9 s d W 1 u c z E u e 0 N v b H V t b j M s M n 0 m c X V v d D s s J n F 1 b 3 Q 7 U 2 V j d G l v b j E v Z X R o Y T A g b j A g N S B p d G V y Y X R p b 2 5 z N T A g c 2 V l Z D E v Q X V 0 b 1 J l b W 9 2 Z W R D b 2 x 1 b W 5 z M S 5 7 Q 2 9 s d W 1 u N C w z f S Z x d W 9 0 O y w m c X V v d D t T Z W N 0 a W 9 u M S 9 l d G h h M C B u M C A 1 I G l 0 Z X J h d G l v b n M 1 M C B z Z W V k M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V 0 a G E w I G 4 w I D U g a X R l c m F 0 a W 9 u c z U w I H N l Z W Q x L 0 F 1 d G 9 S Z W 1 v d m V k Q 2 9 s d W 1 u c z E u e 0 N v b H V t b j E s M H 0 m c X V v d D s s J n F 1 b 3 Q 7 U 2 V j d G l v b j E v Z X R o Y T A g b j A g N S B p d G V y Y X R p b 2 5 z N T A g c 2 V l Z D E v Q X V 0 b 1 J l b W 9 2 Z W R D b 2 x 1 b W 5 z M S 5 7 Q 2 9 s d W 1 u M i w x f S Z x d W 9 0 O y w m c X V v d D t T Z W N 0 a W 9 u M S 9 l d G h h M C B u M C A 1 I G l 0 Z X J h d G l v b n M 1 M C B z Z W V k M S 9 B d X R v U m V t b 3 Z l Z E N v b H V t b n M x L n t D b 2 x 1 b W 4 z L D J 9 J n F 1 b 3 Q 7 L C Z x d W 9 0 O 1 N l Y 3 R p b 2 4 x L 2 V 0 a G E w I G 4 w I D U g a X R l c m F 0 a W 9 u c z U w I H N l Z W Q x L 0 F 1 d G 9 S Z W 1 v d m V k Q 2 9 s d W 1 u c z E u e 0 N v b H V t b j Q s M 3 0 m c X V v d D s s J n F 1 b 3 Q 7 U 2 V j d G l v b j E v Z X R o Y T A g b j A g N S B p d G V y Y X R p b 2 5 z N T A g c 2 V l Z D E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R o Y T A l M j B u M C U y M D U l M j B p d G V y Y X R p b 2 5 z N T A l M j B z Z W V k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G h h M C U y M G 4 w J T I w N S U y M G l 0 Z X J h d G l v b n M 1 M C U y M H N l Z W Q x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0 a G E w J T I w b j A l M j A 1 J T I w a X R l c m F 0 a W 9 u c z E w M D A l M j B z Z W V k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0 V D E 1 O j I 2 O j Q 0 L j k 1 O D E 0 N j F a I i A v P j x F b n R y e S B U e X B l P S J G a W x s Q 2 9 s d W 1 u V H l w Z X M i I F Z h b H V l P S J z Q m d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R o Y T A g b j A g N S B p d G V y Y X R p b 2 5 z M T A w M C B z Z W V k M S 9 B d X R v U m V t b 3 Z l Z E N v b H V t b n M x L n t D b 2 x 1 b W 4 x L D B 9 J n F 1 b 3 Q 7 L C Z x d W 9 0 O 1 N l Y 3 R p b 2 4 x L 2 V 0 a G E w I G 4 w I D U g a X R l c m F 0 a W 9 u c z E w M D A g c 2 V l Z D E v Q X V 0 b 1 J l b W 9 2 Z W R D b 2 x 1 b W 5 z M S 5 7 Q 2 9 s d W 1 u M i w x f S Z x d W 9 0 O y w m c X V v d D t T Z W N 0 a W 9 u M S 9 l d G h h M C B u M C A 1 I G l 0 Z X J h d G l v b n M x M D A w I H N l Z W Q x L 0 F 1 d G 9 S Z W 1 v d m V k Q 2 9 s d W 1 u c z E u e 0 N v b H V t b j M s M n 0 m c X V v d D s s J n F 1 b 3 Q 7 U 2 V j d G l v b j E v Z X R o Y T A g b j A g N S B p d G V y Y X R p b 2 5 z M T A w M C B z Z W V k M S 9 B d X R v U m V t b 3 Z l Z E N v b H V t b n M x L n t D b 2 x 1 b W 4 0 L D N 9 J n F 1 b 3 Q 7 L C Z x d W 9 0 O 1 N l Y 3 R p b 2 4 x L 2 V 0 a G E w I G 4 w I D U g a X R l c m F 0 a W 9 u c z E w M D A g c 2 V l Z D E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l d G h h M C B u M C A 1 I G l 0 Z X J h d G l v b n M x M D A w I H N l Z W Q x L 0 F 1 d G 9 S Z W 1 v d m V k Q 2 9 s d W 1 u c z E u e 0 N v b H V t b j E s M H 0 m c X V v d D s s J n F 1 b 3 Q 7 U 2 V j d G l v b j E v Z X R o Y T A g b j A g N S B p d G V y Y X R p b 2 5 z M T A w M C B z Z W V k M S 9 B d X R v U m V t b 3 Z l Z E N v b H V t b n M x L n t D b 2 x 1 b W 4 y L D F 9 J n F 1 b 3 Q 7 L C Z x d W 9 0 O 1 N l Y 3 R p b 2 4 x L 2 V 0 a G E w I G 4 w I D U g a X R l c m F 0 a W 9 u c z E w M D A g c 2 V l Z D E v Q X V 0 b 1 J l b W 9 2 Z W R D b 2 x 1 b W 5 z M S 5 7 Q 2 9 s d W 1 u M y w y f S Z x d W 9 0 O y w m c X V v d D t T Z W N 0 a W 9 u M S 9 l d G h h M C B u M C A 1 I G l 0 Z X J h d G l v b n M x M D A w I H N l Z W Q x L 0 F 1 d G 9 S Z W 1 v d m V k Q 2 9 s d W 1 u c z E u e 0 N v b H V t b j Q s M 3 0 m c X V v d D s s J n F 1 b 3 Q 7 U 2 V j d G l v b j E v Z X R o Y T A g b j A g N S B p d G V y Y X R p b 2 5 z M T A w M C B z Z W V k M S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d G h h M C U y M G 4 w J T I w N S U y M G l 0 Z X J h d G l v b n M x M D A w J T I w c 2 V l Z D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R o Y T A l M j B u M C U y M D U l M j B p d G V y Y X R p b 2 5 z M T A w M C U y M H N l Z W Q x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0 a G E w J T I w b j A l M j A 1 J T I w a X R l c m F 0 a W 9 u c z E w M D A l M j B z Z W V k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V 0 a G E w X 2 4 w X z V f a X R l c m F 0 a W 9 u c z E w M D B f c 2 V l Z D E y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T R U M T U 6 M j Y 6 N D Q u O T U 4 M T Q 2 M V o i I C 8 + P E V u d H J 5 I F R 5 c G U 9 I k Z p b G x D b 2 x 1 b W 5 U e X B l c y I g V m F s d W U 9 I n N C Z 1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G a W x s Q 2 9 1 b n Q i I F Z h b H V l P S J s M z I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0 a G E w I G 4 w I D U g a X R l c m F 0 a W 9 u c z E w M D A g c 2 V l Z D E v Q X V 0 b 1 J l b W 9 2 Z W R D b 2 x 1 b W 5 z M S 5 7 Q 2 9 s d W 1 u M S w w f S Z x d W 9 0 O y w m c X V v d D t T Z W N 0 a W 9 u M S 9 l d G h h M C B u M C A 1 I G l 0 Z X J h d G l v b n M x M D A w I H N l Z W Q x L 0 F 1 d G 9 S Z W 1 v d m V k Q 2 9 s d W 1 u c z E u e 0 N v b H V t b j I s M X 0 m c X V v d D s s J n F 1 b 3 Q 7 U 2 V j d G l v b j E v Z X R o Y T A g b j A g N S B p d G V y Y X R p b 2 5 z M T A w M C B z Z W V k M S 9 B d X R v U m V t b 3 Z l Z E N v b H V t b n M x L n t D b 2 x 1 b W 4 z L D J 9 J n F 1 b 3 Q 7 L C Z x d W 9 0 O 1 N l Y 3 R p b 2 4 x L 2 V 0 a G E w I G 4 w I D U g a X R l c m F 0 a W 9 u c z E w M D A g c 2 V l Z D E v Q X V 0 b 1 J l b W 9 2 Z W R D b 2 x 1 b W 5 z M S 5 7 Q 2 9 s d W 1 u N C w z f S Z x d W 9 0 O y w m c X V v d D t T Z W N 0 a W 9 u M S 9 l d G h h M C B u M C A 1 I G l 0 Z X J h d G l v b n M x M D A w I H N l Z W Q x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X R o Y T A g b j A g N S B p d G V y Y X R p b 2 5 z M T A w M C B z Z W V k M S 9 B d X R v U m V t b 3 Z l Z E N v b H V t b n M x L n t D b 2 x 1 b W 4 x L D B 9 J n F 1 b 3 Q 7 L C Z x d W 9 0 O 1 N l Y 3 R p b 2 4 x L 2 V 0 a G E w I G 4 w I D U g a X R l c m F 0 a W 9 u c z E w M D A g c 2 V l Z D E v Q X V 0 b 1 J l b W 9 2 Z W R D b 2 x 1 b W 5 z M S 5 7 Q 2 9 s d W 1 u M i w x f S Z x d W 9 0 O y w m c X V v d D t T Z W N 0 a W 9 u M S 9 l d G h h M C B u M C A 1 I G l 0 Z X J h d G l v b n M x M D A w I H N l Z W Q x L 0 F 1 d G 9 S Z W 1 v d m V k Q 2 9 s d W 1 u c z E u e 0 N v b H V t b j M s M n 0 m c X V v d D s s J n F 1 b 3 Q 7 U 2 V j d G l v b j E v Z X R o Y T A g b j A g N S B p d G V y Y X R p b 2 5 z M T A w M C B z Z W V k M S 9 B d X R v U m V t b 3 Z l Z E N v b H V t b n M x L n t D b 2 x 1 b W 4 0 L D N 9 J n F 1 b 3 Q 7 L C Z x d W 9 0 O 1 N l Y 3 R p b 2 4 x L 2 V 0 a G E w I G 4 w I D U g a X R l c m F 0 a W 9 u c z E w M D A g c 2 V l Z D E v Q X V 0 b 1 J l b W 9 2 Z W R D b 2 x 1 b W 5 z M S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0 a G E w J T I w b j A l M j A 1 J T I w a X R l c m F 0 a W 9 u c z E w M D A l M j B z Z W V k M S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G h h M C U y M G 4 w J T I w N S U y M G l 0 Z X J h d G l v b n M x M D A w J T I w c 2 V l Z D E l M j A o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R o Y T A l M j B u M C U y M D U l M j B p d G V y Y X R p b 2 5 z M T A w M D A l M j B z Z W V k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0 a G E w X 2 4 w X z V f a X R l c m F 0 a W 9 u c z E w M D A w X 3 N l Z W Q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0 V D E 1 O j M w O j E 1 L j I w N T U y N j d a I i A v P j x F b n R y e S B U e X B l P S J G a W x s Q 2 9 s d W 1 u V H l w Z X M i I F Z h b H V l P S J z Q m d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R o Y T A g b j A g N S B p d G V y Y X R p b 2 5 z M T A w M D A g c 2 V l Z D E v Q X V 0 b 1 J l b W 9 2 Z W R D b 2 x 1 b W 5 z M S 5 7 Q 2 9 s d W 1 u M S w w f S Z x d W 9 0 O y w m c X V v d D t T Z W N 0 a W 9 u M S 9 l d G h h M C B u M C A 1 I G l 0 Z X J h d G l v b n M x M D A w M C B z Z W V k M S 9 B d X R v U m V t b 3 Z l Z E N v b H V t b n M x L n t D b 2 x 1 b W 4 y L D F 9 J n F 1 b 3 Q 7 L C Z x d W 9 0 O 1 N l Y 3 R p b 2 4 x L 2 V 0 a G E w I G 4 w I D U g a X R l c m F 0 a W 9 u c z E w M D A w I H N l Z W Q x L 0 F 1 d G 9 S Z W 1 v d m V k Q 2 9 s d W 1 u c z E u e 0 N v b H V t b j M s M n 0 m c X V v d D s s J n F 1 b 3 Q 7 U 2 V j d G l v b j E v Z X R o Y T A g b j A g N S B p d G V y Y X R p b 2 5 z M T A w M D A g c 2 V l Z D E v Q X V 0 b 1 J l b W 9 2 Z W R D b 2 x 1 b W 5 z M S 5 7 Q 2 9 s d W 1 u N C w z f S Z x d W 9 0 O y w m c X V v d D t T Z W N 0 a W 9 u M S 9 l d G h h M C B u M C A 1 I G l 0 Z X J h d G l v b n M x M D A w M C B z Z W V k M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V 0 a G E w I G 4 w I D U g a X R l c m F 0 a W 9 u c z E w M D A w I H N l Z W Q x L 0 F 1 d G 9 S Z W 1 v d m V k Q 2 9 s d W 1 u c z E u e 0 N v b H V t b j E s M H 0 m c X V v d D s s J n F 1 b 3 Q 7 U 2 V j d G l v b j E v Z X R o Y T A g b j A g N S B p d G V y Y X R p b 2 5 z M T A w M D A g c 2 V l Z D E v Q X V 0 b 1 J l b W 9 2 Z W R D b 2 x 1 b W 5 z M S 5 7 Q 2 9 s d W 1 u M i w x f S Z x d W 9 0 O y w m c X V v d D t T Z W N 0 a W 9 u M S 9 l d G h h M C B u M C A 1 I G l 0 Z X J h d G l v b n M x M D A w M C B z Z W V k M S 9 B d X R v U m V t b 3 Z l Z E N v b H V t b n M x L n t D b 2 x 1 b W 4 z L D J 9 J n F 1 b 3 Q 7 L C Z x d W 9 0 O 1 N l Y 3 R p b 2 4 x L 2 V 0 a G E w I G 4 w I D U g a X R l c m F 0 a W 9 u c z E w M D A w I H N l Z W Q x L 0 F 1 d G 9 S Z W 1 v d m V k Q 2 9 s d W 1 u c z E u e 0 N v b H V t b j Q s M 3 0 m c X V v d D s s J n F 1 b 3 Q 7 U 2 V j d G l v b j E v Z X R o Y T A g b j A g N S B p d G V y Y X R p b 2 5 z M T A w M D A g c 2 V l Z D E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R o Y T A l M j B u M C U y M D U l M j B p d G V y Y X R p b 2 5 z M T A w M D A l M j B z Z W V k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G h h M C U y M G 4 w J T I w N S U y M G l 0 Z X J h d G l v b n M x M D A w M C U y M H N l Z W Q x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0 a G E w J T I w b j A l M j A 1 J T I w a X R l c m F 0 a W 9 u c z U w J T I w c 2 V l Z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l d G h h M F 9 u M F 8 1 X 2 l 0 Z X J h d G l v b n M 1 M F 9 z Z W V k M T I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N F Q x N T o y N T o 1 N S 4 5 M T Q 0 N T A 0 W i I g L z 4 8 R W 5 0 c n k g V H l w Z T 0 i R m l s b E N v b H V t b l R 5 c G V z I i B W Y W x 1 Z T 0 i c 0 J n V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k Z p b G x D b 3 V u d C I g V m F s d W U 9 I m w z M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R o Y T A g b j A g N S B p d G V y Y X R p b 2 5 z N T A g c 2 V l Z D E v Q X V 0 b 1 J l b W 9 2 Z W R D b 2 x 1 b W 5 z M S 5 7 Q 2 9 s d W 1 u M S w w f S Z x d W 9 0 O y w m c X V v d D t T Z W N 0 a W 9 u M S 9 l d G h h M C B u M C A 1 I G l 0 Z X J h d G l v b n M 1 M C B z Z W V k M S 9 B d X R v U m V t b 3 Z l Z E N v b H V t b n M x L n t D b 2 x 1 b W 4 y L D F 9 J n F 1 b 3 Q 7 L C Z x d W 9 0 O 1 N l Y 3 R p b 2 4 x L 2 V 0 a G E w I G 4 w I D U g a X R l c m F 0 a W 9 u c z U w I H N l Z W Q x L 0 F 1 d G 9 S Z W 1 v d m V k Q 2 9 s d W 1 u c z E u e 0 N v b H V t b j M s M n 0 m c X V v d D s s J n F 1 b 3 Q 7 U 2 V j d G l v b j E v Z X R o Y T A g b j A g N S B p d G V y Y X R p b 2 5 z N T A g c 2 V l Z D E v Q X V 0 b 1 J l b W 9 2 Z W R D b 2 x 1 b W 5 z M S 5 7 Q 2 9 s d W 1 u N C w z f S Z x d W 9 0 O y w m c X V v d D t T Z W N 0 a W 9 u M S 9 l d G h h M C B u M C A 1 I G l 0 Z X J h d G l v b n M 1 M C B z Z W V k M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V 0 a G E w I G 4 w I D U g a X R l c m F 0 a W 9 u c z U w I H N l Z W Q x L 0 F 1 d G 9 S Z W 1 v d m V k Q 2 9 s d W 1 u c z E u e 0 N v b H V t b j E s M H 0 m c X V v d D s s J n F 1 b 3 Q 7 U 2 V j d G l v b j E v Z X R o Y T A g b j A g N S B p d G V y Y X R p b 2 5 z N T A g c 2 V l Z D E v Q X V 0 b 1 J l b W 9 2 Z W R D b 2 x 1 b W 5 z M S 5 7 Q 2 9 s d W 1 u M i w x f S Z x d W 9 0 O y w m c X V v d D t T Z W N 0 a W 9 u M S 9 l d G h h M C B u M C A 1 I G l 0 Z X J h d G l v b n M 1 M C B z Z W V k M S 9 B d X R v U m V t b 3 Z l Z E N v b H V t b n M x L n t D b 2 x 1 b W 4 z L D J 9 J n F 1 b 3 Q 7 L C Z x d W 9 0 O 1 N l Y 3 R p b 2 4 x L 2 V 0 a G E w I G 4 w I D U g a X R l c m F 0 a W 9 u c z U w I H N l Z W Q x L 0 F 1 d G 9 S Z W 1 v d m V k Q 2 9 s d W 1 u c z E u e 0 N v b H V t b j Q s M 3 0 m c X V v d D s s J n F 1 b 3 Q 7 U 2 V j d G l v b j E v Z X R o Y T A g b j A g N S B p d G V y Y X R p b 2 5 z N T A g c 2 V l Z D E v Q X V 0 b 1 J l b W 9 2 Z W R D b 2 x 1 b W 5 z M S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X R o Y T A l M j B u M C U y M D U l M j B p d G V y Y X R p b 2 5 z N T A l M j B z Z W V k M S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G h h M C U y M G 4 w J T I w N S U y M G l 0 Z X J h d G l v b n M 1 M C U y M H N l Z W Q x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0 a G E w J T I w b j A l M j A 1 J T I w a X R l c m F 0 a W 9 u c z U w J T I w c 2 V l Z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d G h h M F 9 u M F 8 1 X 2 l 0 Z X J h d G l v b n M 1 M F 9 z Z W V k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N F Q x N T o 0 M j o 0 M y 4 2 N z c 5 O D Y 3 W i I g L z 4 8 R W 5 0 c n k g V H l w Z T 0 i R m l s b E N v b H V t b l R 5 c G V z I i B W Y W x 1 Z T 0 i c 0 J n V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0 a G E w I G 4 w I D U g a X R l c m F 0 a W 9 u c z U w I H N l Z W Q y L 0 F 1 d G 9 S Z W 1 v d m V k Q 2 9 s d W 1 u c z E u e 0 N v b H V t b j E s M H 0 m c X V v d D s s J n F 1 b 3 Q 7 U 2 V j d G l v b j E v Z X R o Y T A g b j A g N S B p d G V y Y X R p b 2 5 z N T A g c 2 V l Z D I v Q X V 0 b 1 J l b W 9 2 Z W R D b 2 x 1 b W 5 z M S 5 7 Q 2 9 s d W 1 u M i w x f S Z x d W 9 0 O y w m c X V v d D t T Z W N 0 a W 9 u M S 9 l d G h h M C B u M C A 1 I G l 0 Z X J h d G l v b n M 1 M C B z Z W V k M i 9 B d X R v U m V t b 3 Z l Z E N v b H V t b n M x L n t D b 2 x 1 b W 4 z L D J 9 J n F 1 b 3 Q 7 L C Z x d W 9 0 O 1 N l Y 3 R p b 2 4 x L 2 V 0 a G E w I G 4 w I D U g a X R l c m F 0 a W 9 u c z U w I H N l Z W Q y L 0 F 1 d G 9 S Z W 1 v d m V k Q 2 9 s d W 1 u c z E u e 0 N v b H V t b j Q s M 3 0 m c X V v d D s s J n F 1 b 3 Q 7 U 2 V j d G l v b j E v Z X R o Y T A g b j A g N S B p d G V y Y X R p b 2 5 z N T A g c 2 V l Z D I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l d G h h M C B u M C A 1 I G l 0 Z X J h d G l v b n M 1 M C B z Z W V k M i 9 B d X R v U m V t b 3 Z l Z E N v b H V t b n M x L n t D b 2 x 1 b W 4 x L D B 9 J n F 1 b 3 Q 7 L C Z x d W 9 0 O 1 N l Y 3 R p b 2 4 x L 2 V 0 a G E w I G 4 w I D U g a X R l c m F 0 a W 9 u c z U w I H N l Z W Q y L 0 F 1 d G 9 S Z W 1 v d m V k Q 2 9 s d W 1 u c z E u e 0 N v b H V t b j I s M X 0 m c X V v d D s s J n F 1 b 3 Q 7 U 2 V j d G l v b j E v Z X R o Y T A g b j A g N S B p d G V y Y X R p b 2 5 z N T A g c 2 V l Z D I v Q X V 0 b 1 J l b W 9 2 Z W R D b 2 x 1 b W 5 z M S 5 7 Q 2 9 s d W 1 u M y w y f S Z x d W 9 0 O y w m c X V v d D t T Z W N 0 a W 9 u M S 9 l d G h h M C B u M C A 1 I G l 0 Z X J h d G l v b n M 1 M C B z Z W V k M i 9 B d X R v U m V t b 3 Z l Z E N v b H V t b n M x L n t D b 2 x 1 b W 4 0 L D N 9 J n F 1 b 3 Q 7 L C Z x d W 9 0 O 1 N l Y 3 R p b 2 4 x L 2 V 0 a G E w I G 4 w I D U g a X R l c m F 0 a W 9 u c z U w I H N l Z W Q y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0 a G E w J T I w b j A l M j A 1 J T I w a X R l c m F 0 a W 9 u c z U w J T I w c 2 V l Z D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R o Y T A l M j B u M C U y M D U l M j B p d G V y Y X R p b 2 5 z N T A l M j B z Z W V k M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G h h M C U y M G 4 w J T I w N S U y M G l 0 Z X J h d G l v b n M 1 M C U y M H N l Z W Q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X R o Y T B f b j B f N V 9 p d G V y Y X R p b 2 5 z N T B f c 2 V l Z D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T R U M T U 6 N D M 6 M D A u N T U z O D c y O F o i I C 8 + P E V u d H J 5 I F R 5 c G U 9 I k Z p b G x D b 2 x 1 b W 5 U e X B l c y I g V m F s d W U 9 I n N C Z 1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G h h M C B u M C A 1 I G l 0 Z X J h d G l v b n M 1 M C B z Z W V k M y 9 B d X R v U m V t b 3 Z l Z E N v b H V t b n M x L n t D b 2 x 1 b W 4 x L D B 9 J n F 1 b 3 Q 7 L C Z x d W 9 0 O 1 N l Y 3 R p b 2 4 x L 2 V 0 a G E w I G 4 w I D U g a X R l c m F 0 a W 9 u c z U w I H N l Z W Q z L 0 F 1 d G 9 S Z W 1 v d m V k Q 2 9 s d W 1 u c z E u e 0 N v b H V t b j I s M X 0 m c X V v d D s s J n F 1 b 3 Q 7 U 2 V j d G l v b j E v Z X R o Y T A g b j A g N S B p d G V y Y X R p b 2 5 z N T A g c 2 V l Z D M v Q X V 0 b 1 J l b W 9 2 Z W R D b 2 x 1 b W 5 z M S 5 7 Q 2 9 s d W 1 u M y w y f S Z x d W 9 0 O y w m c X V v d D t T Z W N 0 a W 9 u M S 9 l d G h h M C B u M C A 1 I G l 0 Z X J h d G l v b n M 1 M C B z Z W V k M y 9 B d X R v U m V t b 3 Z l Z E N v b H V t b n M x L n t D b 2 x 1 b W 4 0 L D N 9 J n F 1 b 3 Q 7 L C Z x d W 9 0 O 1 N l Y 3 R p b 2 4 x L 2 V 0 a G E w I G 4 w I D U g a X R l c m F 0 a W 9 u c z U w I H N l Z W Q z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X R o Y T A g b j A g N S B p d G V y Y X R p b 2 5 z N T A g c 2 V l Z D M v Q X V 0 b 1 J l b W 9 2 Z W R D b 2 x 1 b W 5 z M S 5 7 Q 2 9 s d W 1 u M S w w f S Z x d W 9 0 O y w m c X V v d D t T Z W N 0 a W 9 u M S 9 l d G h h M C B u M C A 1 I G l 0 Z X J h d G l v b n M 1 M C B z Z W V k M y 9 B d X R v U m V t b 3 Z l Z E N v b H V t b n M x L n t D b 2 x 1 b W 4 y L D F 9 J n F 1 b 3 Q 7 L C Z x d W 9 0 O 1 N l Y 3 R p b 2 4 x L 2 V 0 a G E w I G 4 w I D U g a X R l c m F 0 a W 9 u c z U w I H N l Z W Q z L 0 F 1 d G 9 S Z W 1 v d m V k Q 2 9 s d W 1 u c z E u e 0 N v b H V t b j M s M n 0 m c X V v d D s s J n F 1 b 3 Q 7 U 2 V j d G l v b j E v Z X R o Y T A g b j A g N S B p d G V y Y X R p b 2 5 z N T A g c 2 V l Z D M v Q X V 0 b 1 J l b W 9 2 Z W R D b 2 x 1 b W 5 z M S 5 7 Q 2 9 s d W 1 u N C w z f S Z x d W 9 0 O y w m c X V v d D t T Z W N 0 a W 9 u M S 9 l d G h h M C B u M C A 1 I G l 0 Z X J h d G l v b n M 1 M C B z Z W V k M y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d G h h M C U y M G 4 w J T I w N S U y M G l 0 Z X J h d G l v b n M 1 M C U y M H N l Z W Q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0 a G E w J T I w b j A l M j A 1 J T I w a X R l c m F 0 a W 9 u c z U w J T I w c 2 V l Z D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R o Y T A l M j B u M C U y M D U l M j B p d G V y Y X R p b 2 5 z N T A l M j B z Z W V k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0 a G E w X 2 4 w X z V f a X R l c m F 0 a W 9 u c z U w X 3 N l Z W Q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0 V D E 1 O j Q z O j I y L j U 2 O D M z N D d a I i A v P j x F b n R y e S B U e X B l P S J G a W x s Q 2 9 s d W 1 u V H l w Z X M i I F Z h b H V l P S J z Q m d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R o Y T A g b j A g N S B p d G V y Y X R p b 2 5 z N T A g c 2 V l Z D Q v Q X V 0 b 1 J l b W 9 2 Z W R D b 2 x 1 b W 5 z M S 5 7 Q 2 9 s d W 1 u M S w w f S Z x d W 9 0 O y w m c X V v d D t T Z W N 0 a W 9 u M S 9 l d G h h M C B u M C A 1 I G l 0 Z X J h d G l v b n M 1 M C B z Z W V k N C 9 B d X R v U m V t b 3 Z l Z E N v b H V t b n M x L n t D b 2 x 1 b W 4 y L D F 9 J n F 1 b 3 Q 7 L C Z x d W 9 0 O 1 N l Y 3 R p b 2 4 x L 2 V 0 a G E w I G 4 w I D U g a X R l c m F 0 a W 9 u c z U w I H N l Z W Q 0 L 0 F 1 d G 9 S Z W 1 v d m V k Q 2 9 s d W 1 u c z E u e 0 N v b H V t b j M s M n 0 m c X V v d D s s J n F 1 b 3 Q 7 U 2 V j d G l v b j E v Z X R o Y T A g b j A g N S B p d G V y Y X R p b 2 5 z N T A g c 2 V l Z D Q v Q X V 0 b 1 J l b W 9 2 Z W R D b 2 x 1 b W 5 z M S 5 7 Q 2 9 s d W 1 u N C w z f S Z x d W 9 0 O y w m c X V v d D t T Z W N 0 a W 9 u M S 9 l d G h h M C B u M C A 1 I G l 0 Z X J h d G l v b n M 1 M C B z Z W V k N C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V 0 a G E w I G 4 w I D U g a X R l c m F 0 a W 9 u c z U w I H N l Z W Q 0 L 0 F 1 d G 9 S Z W 1 v d m V k Q 2 9 s d W 1 u c z E u e 0 N v b H V t b j E s M H 0 m c X V v d D s s J n F 1 b 3 Q 7 U 2 V j d G l v b j E v Z X R o Y T A g b j A g N S B p d G V y Y X R p b 2 5 z N T A g c 2 V l Z D Q v Q X V 0 b 1 J l b W 9 2 Z W R D b 2 x 1 b W 5 z M S 5 7 Q 2 9 s d W 1 u M i w x f S Z x d W 9 0 O y w m c X V v d D t T Z W N 0 a W 9 u M S 9 l d G h h M C B u M C A 1 I G l 0 Z X J h d G l v b n M 1 M C B z Z W V k N C 9 B d X R v U m V t b 3 Z l Z E N v b H V t b n M x L n t D b 2 x 1 b W 4 z L D J 9 J n F 1 b 3 Q 7 L C Z x d W 9 0 O 1 N l Y 3 R p b 2 4 x L 2 V 0 a G E w I G 4 w I D U g a X R l c m F 0 a W 9 u c z U w I H N l Z W Q 0 L 0 F 1 d G 9 S Z W 1 v d m V k Q 2 9 s d W 1 u c z E u e 0 N v b H V t b j Q s M 3 0 m c X V v d D s s J n F 1 b 3 Q 7 U 2 V j d G l v b j E v Z X R o Y T A g b j A g N S B p d G V y Y X R p b 2 5 z N T A g c 2 V l Z D Q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R o Y T A l M j B u M C U y M D U l M j B p d G V y Y X R p b 2 5 z N T A l M j B z Z W V k N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G h h M C U y M G 4 w J T I w N S U y M G l 0 Z X J h d G l v b n M 1 M C U y M H N l Z W Q 0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L p v h 7 5 e 2 u T 4 + 9 g j P + s E i Q A A A A A A I A A A A A A B B m A A A A A Q A A I A A A A P m w t g h Z t F R U y 1 a d H R u H A 5 V i a X f V F R z u 7 s S T z x Z F L R t w A A A A A A 6 A A A A A A g A A I A A A A C X 4 q H Q i n V g h X 0 a x I O z 9 1 b a G S V F P I K H s t M K R q 8 F 1 b A b C U A A A A P 2 N b w F M 4 y A T F I u u / j 0 b e F m W C e W P 2 z / y 5 N 4 C 0 m M 3 5 F n e H K Q C F W S U R 0 / 2 v Z M l C w z r 4 Z A M y j G q p m t W C G s 4 v Z S 6 G k m 3 R t W X P q V + + E 7 q 0 K t + X u O 5 Q A A A A I I l x A D g 9 v x Q V M 2 G c 2 u R B H k N O t t 3 c B 3 F p Z F I + G R Y I u P a t j u t Z 7 c U g 3 K g + X G j L g + 2 p M V 9 / b f k 4 k x s j 6 7 3 2 H h Z t 2 8 = < / D a t a M a s h u p > 
</file>

<file path=customXml/itemProps1.xml><?xml version="1.0" encoding="utf-8"?>
<ds:datastoreItem xmlns:ds="http://schemas.openxmlformats.org/officeDocument/2006/customXml" ds:itemID="{C51C9878-48B3-4939-B4E3-977E59AD66C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etha0 n0.5 iteTest</vt:lpstr>
      <vt:lpstr>etha0 n0.5 seedTest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 pineda</dc:creator>
  <cp:lastModifiedBy>sebas pineda</cp:lastModifiedBy>
  <dcterms:created xsi:type="dcterms:W3CDTF">2015-06-05T18:19:34Z</dcterms:created>
  <dcterms:modified xsi:type="dcterms:W3CDTF">2022-06-14T16:15:42Z</dcterms:modified>
</cp:coreProperties>
</file>