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 DE REFERENCIAS" sheetId="1" r:id="rId4"/>
    <sheet state="visible" name="HISTÓRICO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01 PARTE 24/3381
	-Margiori Andrade Terán
----
01 PARTE 24/3384
	-Margiori Andrade Terán
----
02 EN PARTE 24/3384
	-Margiori Andrade Terán
----
01 PARTE 24/3423
	-Margiori Andrade Terán
----
08 EN PARTE 24/3452
	-Margiori Andrade Terán
----
01 PARTE 24/3452
	-Margiori Andrade Terán
----
01 parte 24/3467
	-Margiori Andrade Terán
----
01 parte 24/3454
	-Margiori Andrade Terán
----
01 parte 24/3472
	-Margiori Andrade Terán
----
01 en parte 24/3148
	-Margiori Andrade Terán
----
01 parte 24/3485
	-Margiori Andrade Terán
----
01 EN PARTE 24/3234
	-Margiori Andrade Terán
----
02 en parte 24/3256
	-Margiori Andrade Terán
----
se había contado en enero 1 de ref 0905 en esta ref por error, por eso ponemos 01 menos y la sumamos en la ref 0905
	-Margiori Andrade Terán
----
01 en parte 24/3181
	-Margiori Andrade Terán
----
01 en parte 24/3256
	-Margiori Andrade Terán
----
01 en parte 24/3180
	-Margiori Andrade Terán
----
01 en parte 24/3180
	-Margiori Andrade Terán
----
01 en parte 24/3180
	-Margiori Andrade Terán
----
02 en parte 24/3106
	-Margiori Andrade Terán
----
01 en parte 24/3238
	-Margiori Andrade Terán
----
01 en parte 24/3180
	-Margiori Andrade Terán
----
01 en parte 24/3225
	-Margiori Andrade Terán
----
01 en parte 24/3185, 01 en 24/3121
	-Margiori Andrade Terán
----
01 en parte 24/3140
	-Margiori Andrade Terán
----
01 en parte 24/3225
	-Margiori Andrade Terán
----
01 en parte 24/3140
	-Margiori Andrade Terán
----
01 en parte 24/3140
	-Margiori Andrade Terán
----
01 en parte 24/3191
	-Margiori Andrade Terán
----
02 en parte 24/3187
	-Margiori Andrade Terán
----
01 en parte 24/3210
	-Margiori Andrade Terán
----
01 en parte 24/3046
	-Margiori Andrade Terán
----
03 en parte 24/3263
	-Margiori Andrade Terán
----
01 en parte 24/3100
	-Margiori Andrade Terán
----
01 en parte 24/3263, 02 en  24/3100
	-Margiori Andrade Terán
----
01 en parte 24/3161 y 01 en 24/3104
	-Margiori Andrade Terán
----
01 en parte 24/3100
	-Margiori Andrade Terán
----
01 en parte 24/3100
	-Margiori Andrade Terán
----
01 en parte 24/3263
	-Margiori Andrade Terán
----
04 MTS EN PARTE 24/3033
	-Margiori Andrade Terán
----
01 EN PARTE 24/3046
	-Margiori Andrade Terán
----
01 EN PARTE 24/3058
	-Margiori Andrade Terán
----
01 EN PARTE 23/3015
	-Margiori Andrade Terán
----
01 EN PARTE 23/2941
	-Margiori Andrade Terán
----
01 en parte 23/2955
	-Margiori Andrade Terán
----
01 en parte 23/2976
	-Margiori Andrade Terán
----
02 EN PARTE 24/3046
	-Margiori Andrade Terán
----
01 EN PARTE 23/2942. se suma 01 ref más que se contó por error como la 0906
	-Margiori Andrade Terán
----
01 traspaso a maleta de fran porque no hay en oficina
	-Margiori Andrade Terán
----
01 EN PARTE 23/3015
	-Margiori Andrade Terán
----
01 EN PARTE 23/2927
	-Margiori Andrade Terán
----
01 EN PARTE 23/2998
	-Margiori Andrade Terán
----
01 EN PARTE 23/2955
	-Margiori Andrade Terán
----
01 EN PARTE 24/3046
	-Margiori Andrade Terán
----
01 EN PARTE 23/3002 Y 01 EN PARTE 23/2792
	-Margiori Andrade Terán
----
01 EN PARTE 23/2928
	-Margiori Andrade Terán
----
01 MERMA DAÑADO SOLDANDO EN ACJ, 02 EN PARTE 24/3046
	-Margiori Andrade Terán
----
02 EN PARTE 23/2976
	-Margiori Andrade Terán
----
03 EN PARTE 24/3046 Y 01 EN PARTE 23/2940
	-Margiori Andrade Terán
----
01 EN PARTE 23/2976
	-Margiori Andrade Terán
----
04 EN PARTE 24/3046
	-Margiori Andrade Terán
----
01 EN PARTE 23/2976
	-Margiori Andrade Terán
----
02 mts ALM-23/0640 para puesta a punto sillón fedesa Master 3D, S/N: 2809210, para la venta
	-Margiori Andrade Terán
----
ALM-23/0640 para puesta a punto sillón fedesa Master 3D, S/N: 2809210, para la venta
	-Margiori Andrade Terán
01 EN PARTE 24/3033
	-Margiori Andrade Terán
----
02 ENTREGADOS PARA COLOCAR EN FACTURA DE MOTORES ACJ
	-Margiori Andrade Terán
----
02 en 23/2879
	-Margiori Andrade Terán
----
02 en 23/2879 y 01 en 23/2914
	-Margiori Andrade Terán
----
02 en 23/2879
	-Margiori Andrade Terán
----
02 en parte 2879
	-Margiori Andrade Terán
----
01 en 23/2914
	-Margiori Andrade Terán
----
01 en 23/2914
	-Margiori Andrade Terán
----
01 en parte 23/2891
	-Margiori Andrade Terán
----
02 en parte 23/2879
	-Margiori Andrade Terán
----
2.5 en 23/2914 y 1 en 2920
	-Margiori Andrade Terán
----
01 en 23/2914
	-Margiori Andrade Terán
----
02 en 23/2914 y 01 en 23/2879
	-Margiori Andrade Terán
----
01 en 23/2914
	-Margiori Andrade Terán
----
02 en 23/2914
	-Margiori Andrade Terán
----
02 en 23/2879
	-Margiori Andrade Terán
----
01 en parte 23/2871 y 01 en parte 23/2869
	-Margiori Andrade Terán
----
03 EN PARTE 23/2879
	-Margiori Andrade Terán
----
02 EN PARTE 23/2879
	-Margiori Andrade Terán
----
01 EN PARTE 23/2879
	-Margiori Andrade Terán
----
03 EN PARTE 23/2879
	-Margiori Andrade Terán
----
01 PARTE 23/2914 + 02 EN PARTE 23/2876
	-Margiori Andrade Terán
----
02 EN PARTE 23/2879
	-Margiori Andrade Terán
----
02 EN PARTE 23/2879
	-Margiori Andrade Terán
----
01 PARTE 23/2879
	-Margiori Andrade Terán
----
4 PARTE 23/2879 Y 1 PARTE 23/2876
	-Margiori Andrade Terán
----
02 EN PARTE 23/2825 Y 02 EN PARTE 23/2807
	-Margiori Andrade Terán
----
02 EN PARTE 23/2825
	-Margiori Andrade Terán
----
02 EN PARTE 23/2795
	-Margiori Andrade Terán
----
01 en parte 23/2807
	-Margiori Andrade Terán
----
01 en parte 23/2825 y 01 en parte 23/2807
	-Margiori Andrade Terán
----
01 en parte 23/2825 y 01 en parte 23/2807
	-Margiori Andrade Terán
----
01 parte 23/2807
	-Margiori Andrade Terán
----
01 parte 23/2801
	-Margiori Andrade Terán
----
01 en parte 23/2804
	-Margiori Andrade Terán
----
01 pre-23/3168 puesta a punto sillón
	-Margiori Andrade Terán
----
01 en pre-23/3168 sillón puesta a punto
	-Margiori Andrade Terán
----
01 parte 23/2802
	-Margiori Andrade Terán
----
01 sin juntas que tenía por fuera
	-Margiori Andrade Terán
----
SE TRASPASA A OFICINA alm-23/0614 PARA SERVIR EN ALBARAN INST-23/0046
	-Margiori Andrade Terán
----
01 en pre-23/3168 sillón puesta a punto
	-Margiori Andrade Terán
----
01 en parte 23/2809
	-Margiori Andrade Terán
----
01 en parte 23/2808
	-Margiori Andrade Terán
----
01 parte 23/2825
	-Margiori Andrade Terán
----
01 en parte 2672
	-Margiori Andrade Terán
----
01 en parte 23/2808
	-Margiori Andrade Terán
----
01 parte 23/2780
	-Margiori Andrade Terán
----
01 parte 23/2802
	-Margiori Andrade Terán
----
02 pre-23/3168 sillón puesta a punto
	-Margiori Andrade Terán
----
01 PRE-23/3168 SILLÓN PUESTA A PUNTO
	-Margiori Andrade Terán
----
01 EN PRE-23/3168 SILLÓN PUESTA A PUNTO
	-Margiori Andrade Terán
----
01 EN PRE-23/3168 SILLÓN PUESTA A PUNTO
	-Margiori Andrade Terán
----
01 EN PARTE 23/2743
	-Margiori Andrade Terán
----
01 EN PARTE 23/2839
	-Margiori Andrade Terán
----
02 EN PARTE 23/2780
	-Margiori Andrade Terán
----
CONSIGUIÓ EL TUBO QUE LO HABÍA DEJADO EN LA INST GUARGACHO, SE USO UN TROZO PEQ.
	-Margiori Andrade Terán
----
01 en parte 23/2669
	-Margiori Andrade Terán
----
fue el entregado a ONIEL de maleta Alejandro (que devolvió porque tenía defecto también) se le dió entrada a almacén oficina 16/08/2023
	-Margiori Andrade Terán
----
se le sirve 01 de oficina ya que tenía una ref. erronea que se traspasa ahora a 4157.
	-Margiori Andrade Terán
----
estaba mal ubicada en ref. 1506 y esta es la correcta se suma 01 a la cantidad
	-Margiori Andrade Terán
----
01 en parte 23/2640
	-Margiori Andrade Terán
----
01 parte 23/2640
	-Margiori Andrade Terán
----
1,70 MT EN PARTE 23/2648
	-Margiori Andrade Terán
----
01 EN PARTE 23/2572
	-Margiori Andrade Terán
----
CANT 01 se traspasa a maleta francisco para atender MLA ALB-23/0597 Y FACT-23/3246
	-Margiori Andrade Terán
----
eliminada por merma
	-Margiori Andrade Terán
----
0.60 cm en parte 23/2563
	-Margiori Andrade Terán
----
01 en parte 23/2563
	-Margiori Andrade Terán
----
01 en parte 23/2563
	-Margiori Andrade Terán
----
01 parte 23/2562
	-Margiori Andrade Terán
----
01 en parte 23/2562
	-Margiori Andrade Terán
----
02 en parte 23/2563
	-Margiori Andrade Terán
----
15cm en parte 23/2695
	-Margiori Andrade Terán
----
01 en parte 23/2695
	-Margiori Andrade Terán
----
01 en parte 23/2695
	-Margiori Andrade Terán
----
02 en parte 23/2695
	-Margiori Andrade Terán
----
01 en parte 23-2562
	-Margiori Andrade Terán
----
falta no esta en parte
	-Margiori Andrade Terán
Se encuentra en alb- 23/3126, que no se había hecho traspaso entre almacenes. En el parte 2652, se había puesto de oficina.
	-Margiori Andrade Terán
----
01 en parte 23/2641
	-Margiori Andrade Terán
----
01 EN PARTE 23/2572
	-Margiori Andrade Terán
----
1 en parte 23/2661
	-Margiori Andrade Terán
----
1 en parte 23/2662
	-Margiori Andrade Terán
----
1 en parte 2589
	-Deleted user
y 01 en parte 23/2568
	-Margiori Andrade Terán
----
parte 2605
	-Deleted user
----
parte 2576
	-Deleted user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4">
      <text>
        <t xml:space="preserve">1,7 parte 23/2740
	-Margiori Andrade Terán</t>
      </text>
    </comment>
    <comment authorId="0" ref="V4">
      <text>
        <t xml:space="preserve">2 PARTE 24/3436
	-Margiori Andrade Terán</t>
      </text>
    </comment>
    <comment authorId="0" ref="N5">
      <text>
        <t xml:space="preserve">1.7 en parte 23/2740
	-Margiori Andrade Terán</t>
      </text>
    </comment>
    <comment authorId="0" ref="P5">
      <text>
        <t xml:space="preserve">01 EN 23/2880
	-Margiori Andrade Terán</t>
      </text>
    </comment>
    <comment authorId="0" ref="V5">
      <text>
        <t xml:space="preserve">02 EN PARTE 24/3436
	-Margiori Andrade Terán</t>
      </text>
    </comment>
    <comment authorId="0" ref="Q7">
      <text>
        <t xml:space="preserve">1 EN PARTE 24/3045
	-Margiori Andrade Terán</t>
      </text>
    </comment>
    <comment authorId="0" ref="P9">
      <text>
        <t xml:space="preserve">01 EN 23/2844
	-Margiori Andrade Terán</t>
      </text>
    </comment>
    <comment authorId="0" ref="R9">
      <text>
        <t xml:space="preserve">08 EN PARTE 24/3065
	-Margiori Andrade Terán</t>
      </text>
    </comment>
    <comment authorId="0" ref="P11">
      <text>
        <t xml:space="preserve">01 EN 23/2887
	-Margiori Andrade Terán</t>
      </text>
    </comment>
    <comment authorId="0" ref="R11">
      <text>
        <t xml:space="preserve">04 EN PARTE 24/3065,
	-Margiori Andrade Terán</t>
      </text>
    </comment>
    <comment authorId="0" ref="P14">
      <text>
        <t xml:space="preserve">02 en 23/2859
	-Margiori Andrade Terán</t>
      </text>
    </comment>
    <comment authorId="0" ref="R16">
      <text>
        <t xml:space="preserve">01 EN PARTE 24/3158
	-Margiori Andrade Terán</t>
      </text>
    </comment>
    <comment authorId="0" ref="P18">
      <text>
        <t xml:space="preserve">01 en 23/2859
	-Margiori Andrade Terán</t>
      </text>
    </comment>
    <comment authorId="0" ref="Q19">
      <text>
        <t xml:space="preserve">01 EN PARTE 23/3000
	-Margiori Andrade Terán</t>
      </text>
    </comment>
    <comment authorId="0" ref="R22">
      <text>
        <t xml:space="preserve">01 EN PARTE 24/3209
	-Margiori Andrade Terán</t>
      </text>
    </comment>
    <comment authorId="0" ref="S22">
      <text>
        <t xml:space="preserve">03 EN PARTE 24/3209
	-Margiori Andrade Terán</t>
      </text>
    </comment>
    <comment authorId="0" ref="Q29">
      <text>
        <t xml:space="preserve">01 EN PARTE 23/2992
	-Margiori Andrade Terán</t>
      </text>
    </comment>
    <comment authorId="0" ref="R29">
      <text>
        <t xml:space="preserve">01 EN PARTE 24/3209
	-Margiori Andrade Terán</t>
      </text>
    </comment>
    <comment authorId="0" ref="S29">
      <text>
        <t xml:space="preserve">01 EN PARTE 24/3209
	-Margiori Andrade Terán</t>
      </text>
    </comment>
    <comment authorId="0" ref="Q31">
      <text>
        <t xml:space="preserve">01 EN PARTE 23/2980
	-Margiori Andrade Terán</t>
      </text>
    </comment>
    <comment authorId="0" ref="V31">
      <text>
        <t xml:space="preserve">01 EN PARTE 24/3387
	-Margiori Andrade Terán</t>
      </text>
    </comment>
    <comment authorId="0" ref="N34">
      <text>
        <t xml:space="preserve">01 EN PARTE 23/2716
	-Margiori Andrade Terán</t>
      </text>
    </comment>
    <comment authorId="0" ref="Q59">
      <text>
        <t xml:space="preserve">01 EN PARTE 23/2970
	-Margiori Andrade Terán</t>
      </text>
    </comment>
    <comment authorId="0" ref="N66">
      <text>
        <t xml:space="preserve">02 en parte 23/2680
	-Margiori Andrade Terán</t>
      </text>
    </comment>
    <comment authorId="0" ref="R66">
      <text>
        <t xml:space="preserve">01 EN PARTE 24/3161
	-Margiori Andrade Terán</t>
      </text>
    </comment>
    <comment authorId="0" ref="N68">
      <text>
        <t xml:space="preserve">01 parte 23/2630
	-Margiori Andrade Terán</t>
      </text>
    </comment>
    <comment authorId="0" ref="P68">
      <text>
        <t xml:space="preserve">01 en 23/2908
	-Margiori Andrade Terán</t>
      </text>
    </comment>
    <comment authorId="0" ref="Q68">
      <text>
        <t xml:space="preserve">02 EN PARTE 23/2964
	-Margiori Andrade Terán</t>
      </text>
    </comment>
    <comment authorId="0" ref="R68">
      <text>
        <t xml:space="preserve">02 PARTE 24/3177 Y 01 EN PARTE 24/3109
	-Margiori Andrade Terán</t>
      </text>
    </comment>
    <comment authorId="0" ref="V68">
      <text>
        <t xml:space="preserve">01 EN PARTE 24/3380, 01 PARTE 24/3377, 01 PARTE 24/3378
	-Margiori Andrade Terán</t>
      </text>
    </comment>
    <comment authorId="0" ref="Q70">
      <text>
        <t xml:space="preserve">01 EN PARTE 24/3046
	-Margiori Andrade Terán</t>
      </text>
    </comment>
    <comment authorId="0" ref="O73">
      <text>
        <t xml:space="preserve">01 parte 23/2764
	-Margiori Andrade Terán</t>
      </text>
    </comment>
    <comment authorId="0" ref="R73">
      <text>
        <t xml:space="preserve">1 PARTE 24/3158
	-Margiori Andrade Terán</t>
      </text>
    </comment>
    <comment authorId="0" ref="O74">
      <text>
        <t xml:space="preserve">01 en parte 23/2759
	-Margiori Andrade Terán</t>
      </text>
    </comment>
    <comment authorId="0" ref="Q74">
      <text>
        <t xml:space="preserve">01 EN PARTE 23/2961
	-Margiori Andrade Terán</t>
      </text>
    </comment>
    <comment authorId="0" ref="V74">
      <text>
        <t xml:space="preserve">01 EN PARTE 24/3372
	-Margiori Andrade Terán</t>
      </text>
    </comment>
    <comment authorId="0" ref="N75">
      <text>
        <t xml:space="preserve">01 en parte 23/2711
	-Margiori Andrade Terán</t>
      </text>
    </comment>
    <comment authorId="0" ref="R75">
      <text>
        <t xml:space="preserve">01 EN PARTE 24/3158
	-Margiori Andrade Terán</t>
      </text>
    </comment>
    <comment authorId="0" ref="N76">
      <text>
        <t xml:space="preserve">01 en parte 23/2711
	-Margiori Andrade Terán</t>
      </text>
    </comment>
    <comment authorId="0" ref="Q76">
      <text>
        <t xml:space="preserve">01 EN PARTE 23/2966
	-Margiori Andrade Terán</t>
      </text>
    </comment>
    <comment authorId="0" ref="R76">
      <text>
        <t xml:space="preserve">01 EN PARTE 24/3158
	-Margiori Andrade Terán</t>
      </text>
    </comment>
    <comment authorId="0" ref="O77">
      <text>
        <t xml:space="preserve">01 en parte 23/2753
	-Margiori Andrade Terán</t>
      </text>
    </comment>
    <comment authorId="0" ref="N78">
      <text>
        <t xml:space="preserve">01 en parte 23/2630
	-Margiori Andrade Terán</t>
      </text>
    </comment>
    <comment authorId="0" ref="Q78">
      <text>
        <t xml:space="preserve">02 EN PARTE 23/2964
	-Margiori Andrade Terán</t>
      </text>
    </comment>
    <comment authorId="0" ref="R78">
      <text>
        <t xml:space="preserve">01 EN PARTE 24/3158
	-Margiori Andrade Terán</t>
      </text>
    </comment>
    <comment authorId="0" ref="Q80">
      <text>
        <t xml:space="preserve">01 EN PARTE 24/3046
	-Margiori Andrade Terán</t>
      </text>
    </comment>
    <comment authorId="0" ref="V80">
      <text>
        <t xml:space="preserve">01 PARTE 24/3380
	-Margiori Andrade Terán</t>
      </text>
    </comment>
    <comment authorId="0" ref="R81">
      <text>
        <t xml:space="preserve">01 EN PARTE 24/3065
	-Margiori Andrade Terán</t>
      </text>
    </comment>
    <comment authorId="0" ref="Q82">
      <text>
        <t xml:space="preserve">02 EN PARTE 24/3046
	-Margiori Andrade Terán</t>
      </text>
    </comment>
    <comment authorId="0" ref="V82">
      <text>
        <t xml:space="preserve">01 PARTE 24/3372
	-Margiori Andrade Terán</t>
      </text>
    </comment>
    <comment authorId="0" ref="R83">
      <text>
        <t xml:space="preserve">01 EN PARTE 24/3100
	-Margiori Andrade Terán</t>
      </text>
    </comment>
    <comment authorId="0" ref="V87">
      <text>
        <t xml:space="preserve">01 EN PARTE 24/3408
	-Margiori Andrade Terán</t>
      </text>
    </comment>
    <comment authorId="0" ref="N90">
      <text>
        <t xml:space="preserve">01 en parte 23/2711
	-Margiori Andrade Terán</t>
      </text>
    </comment>
    <comment authorId="0" ref="P90">
      <text>
        <t xml:space="preserve">01 en 23/2908
	-Margiori Andrade Terán</t>
      </text>
    </comment>
    <comment authorId="0" ref="V90">
      <text>
        <t xml:space="preserve">3 EN PARTE 24/3414
	-Margiori Andrade Terán</t>
      </text>
    </comment>
    <comment authorId="0" ref="P91">
      <text>
        <t xml:space="preserve">01 en 23/2908
	-Margiori Andrade Terán</t>
      </text>
    </comment>
    <comment authorId="0" ref="P94">
      <text>
        <t xml:space="preserve">01 en 23/2844
	-Margiori Andrade Terán</t>
      </text>
    </comment>
    <comment authorId="0" ref="Q94">
      <text>
        <t xml:space="preserve">01 EN PARTE 24/3046
	-Margiori Andrade Terán</t>
      </text>
    </comment>
    <comment authorId="0" ref="Q95">
      <text>
        <t xml:space="preserve">01 EN PARTE 23/2994
	-Margiori Andrade Terán</t>
      </text>
    </comment>
    <comment authorId="0" ref="V95">
      <text>
        <t xml:space="preserve">01 PARTE 24/3377
	-Margiori Andrade Terán</t>
      </text>
    </comment>
    <comment authorId="0" ref="N97">
      <text>
        <t xml:space="preserve">01 EN PARTE 23/2711
	-Margiori Andrade Terán</t>
      </text>
    </comment>
    <comment authorId="0" ref="O97">
      <text>
        <t xml:space="preserve">01 ROTO PARA MERMA
	-Margiori Andrade Terán</t>
      </text>
    </comment>
    <comment authorId="0" ref="Q97">
      <text>
        <t xml:space="preserve">02 EN PARTE 24/3045
	-Margiori Andrade Terán</t>
      </text>
    </comment>
    <comment authorId="0" ref="R97">
      <text>
        <t xml:space="preserve">01 EN PARTE 24/3045
	-Margiori Andrade Terán</t>
      </text>
    </comment>
    <comment authorId="0" ref="N99">
      <text>
        <t xml:space="preserve">01 EN PARTE 23/2696
	-Margiori Andrade Terán</t>
      </text>
    </comment>
    <comment authorId="0" ref="R99">
      <text>
        <t xml:space="preserve">01 EN PARTE 24/3045
	-Margiori Andrade Terán</t>
      </text>
    </comment>
    <comment authorId="0" ref="P100">
      <text>
        <t xml:space="preserve">01 en 23/2908 y 01 en 23/2907
	-Margiori Andrade Terán</t>
      </text>
    </comment>
    <comment authorId="0" ref="O101">
      <text>
        <t xml:space="preserve">01 en parte 2800
	-Margiori Andrade Terán</t>
      </text>
    </comment>
    <comment authorId="0" ref="R101">
      <text>
        <t xml:space="preserve">01 EN PARTE 24/3045
	-Margiori Andrade Terán</t>
      </text>
    </comment>
    <comment authorId="0" ref="Q107">
      <text>
        <t xml:space="preserve">02 EN PARTE 23/3000
	-Margiori Andrade Terán</t>
      </text>
    </comment>
    <comment authorId="0" ref="Q108">
      <text>
        <t xml:space="preserve">02 EN PARTE 23/3000
	-Margiori Andrade Terán</t>
      </text>
    </comment>
    <comment authorId="0" ref="N111">
      <text>
        <t xml:space="preserve">01 PARTE 23/2630
	-Margiori Andrade Terán</t>
      </text>
    </comment>
    <comment authorId="0" ref="N112">
      <text>
        <t xml:space="preserve">01 EN PARTE 23/2630
	-Margiori Andrade Terán</t>
      </text>
    </comment>
    <comment authorId="0" ref="P116">
      <text>
        <t xml:space="preserve">01 EN 23/2908
	-Margiori Andrade Terán</t>
      </text>
    </comment>
    <comment authorId="0" ref="R116">
      <text>
        <t xml:space="preserve">01 PARTE 24/3158
	-Margiori Andrade Terán</t>
      </text>
    </comment>
    <comment authorId="0" ref="R122">
      <text>
        <t xml:space="preserve">01 EN PARTE 24/3176
	-Margiori Andrade Terán</t>
      </text>
    </comment>
    <comment authorId="0" ref="R123">
      <text>
        <t xml:space="preserve">01 EN PARTE 24/3158
	-Margiori Andrade Terán</t>
      </text>
    </comment>
    <comment authorId="0" ref="P124">
      <text>
        <t xml:space="preserve">01 EN 23/2908
	-Margiori Andrade Terán</t>
      </text>
    </comment>
    <comment authorId="0" ref="Q124">
      <text>
        <t xml:space="preserve">01 EN PARTE 23/3000
	-Margiori Andrade Terán</t>
      </text>
    </comment>
    <comment authorId="0" ref="R124">
      <text>
        <t xml:space="preserve">01 EN PARTE 24/3158
	-Margiori Andrade Terán</t>
      </text>
    </comment>
    <comment authorId="0" ref="V124">
      <text>
        <t xml:space="preserve">01 PARTE 24/3476
	-Margiori Andrade Terán</t>
      </text>
    </comment>
    <comment authorId="0" ref="V126">
      <text>
        <t xml:space="preserve">0.20 EN PARTE 24/3392
	-Margiori Andrade Terán</t>
      </text>
    </comment>
    <comment authorId="0" ref="N131">
      <text>
        <t xml:space="preserve">01 EN PARTE 23/2694
	-Margiori Andrade Terán</t>
      </text>
    </comment>
    <comment authorId="0" ref="R132">
      <text>
        <t xml:space="preserve">01 EN PARTE 24/3158
	-Margiori Andrade Terán</t>
      </text>
    </comment>
    <comment authorId="0" ref="P133">
      <text>
        <t xml:space="preserve">01 EN 23/2784
	-Margiori Andrade Terán</t>
      </text>
    </comment>
    <comment authorId="0" ref="Q133">
      <text>
        <t xml:space="preserve">01 EN PARTE 23/2980
	-Margiori Andrade Terán</t>
      </text>
    </comment>
    <comment authorId="0" ref="Q135">
      <text>
        <t xml:space="preserve">01 EN PARTE 23/2980 Y 01 EN PARTE 23/2992
	-Margiori Andrade Terán</t>
      </text>
    </comment>
    <comment authorId="0" ref="P136">
      <text>
        <t xml:space="preserve">01 en 23/2784 y 01 en 23/2904
	-Margiori Andrade Terán</t>
      </text>
    </comment>
    <comment authorId="0" ref="Q137">
      <text>
        <t xml:space="preserve">01 EN PARTE 24/3040
	-Margiori Andrade Terán</t>
      </text>
    </comment>
    <comment authorId="0" ref="Q139">
      <text>
        <t xml:space="preserve">02 ENTREGADOS PARA INCLUIR EN LA FACTURA DE ACJ
	-Margiori Andrade Terán</t>
      </text>
    </comment>
    <comment authorId="0" ref="Q140">
      <text>
        <t xml:space="preserve">VENTA  ZÁRATE ALB-24/3589
	-Margiori Andrade Terán</t>
      </text>
    </comment>
    <comment authorId="0" ref="Q145">
      <text>
        <t xml:space="preserve">01 EN PARTE 23/2989
	-Margiori Andrade Terán</t>
      </text>
    </comment>
    <comment authorId="0" ref="O149">
      <text>
        <t xml:space="preserve">01 en parte 23/2815
	-Margiori Andrade Terán</t>
      </text>
    </comment>
    <comment authorId="0" ref="P149">
      <text>
        <t xml:space="preserve">01 en 23/2859
	-Margiori Andrade Terán</t>
      </text>
    </comment>
    <comment authorId="0" ref="P150">
      <text>
        <t xml:space="preserve">01 en 23/2901
	-Margiori Andrade Terán</t>
      </text>
    </comment>
    <comment authorId="0" ref="N152">
      <text>
        <t xml:space="preserve">01 PARTE 23/2733 Y 01 EN PARTE 23/2672
	-Margiori Andrade Terán</t>
      </text>
    </comment>
    <comment authorId="0" ref="S152">
      <text>
        <t xml:space="preserve">01 EN PARTE 24/3249 Y 01 EN 23/2672
	-Margiori Andrade Terán</t>
      </text>
    </comment>
    <comment authorId="0" ref="Q154">
      <text>
        <t xml:space="preserve">01 en parte 23/2975
	-Margiori Andrade Terán</t>
      </text>
    </comment>
    <comment authorId="0" ref="Q160">
      <text>
        <t xml:space="preserve">01 en parte 23/3045
	-Margiori Andrade Terán</t>
      </text>
    </comment>
    <comment authorId="0" ref="O163">
      <text>
        <t xml:space="preserve">01 en parte 23/2779
	-Margiori Andrade Terán</t>
      </text>
    </comment>
    <comment authorId="0" ref="Q164">
      <text>
        <t xml:space="preserve">01 EN PARTE 24/3052
	-Margiori Andrade Terán</t>
      </text>
    </comment>
    <comment authorId="0" ref="R164">
      <text>
        <t xml:space="preserve">01 EN PARTE 24/3147
	-Margiori Andrade Terán</t>
      </text>
    </comment>
    <comment authorId="0" ref="P165">
      <text>
        <t xml:space="preserve">01 en 23/2890 y 01 en 23/2863
	-Margiori Andrade Terán</t>
      </text>
    </comment>
    <comment authorId="0" ref="R165">
      <text>
        <t xml:space="preserve">01 EN PARTE 24/3195
	-Margiori Andrade Terán</t>
      </text>
    </comment>
    <comment authorId="0" ref="S165">
      <text>
        <t xml:space="preserve">SE TRASP. A OFI ALM-24/0702 para facturar a oniel
	-Margiori Andrade Terán</t>
      </text>
    </comment>
    <comment authorId="0" ref="N166">
      <text>
        <t xml:space="preserve">01 PARTE 23/2683
	-Margiori Andrade Terán</t>
      </text>
    </comment>
    <comment authorId="0" ref="P166">
      <text>
        <t xml:space="preserve">01 en 23/2890
	-Margiori Andrade Terán</t>
      </text>
    </comment>
    <comment authorId="0" ref="R166">
      <text>
        <t xml:space="preserve">01 EN PARTE 24/3195
	-Margiori Andrade Terán</t>
      </text>
    </comment>
    <comment authorId="0" ref="O168">
      <text>
        <t xml:space="preserve">ALM-23/0623, TRASPASO PARA FACTURAR A HOSP. FUERTEVENTURA
	-Margiori Andrade Terán</t>
      </text>
    </comment>
    <comment authorId="0" ref="P168">
      <text>
        <t xml:space="preserve">01 traslado almacén alb-23/0623
	-Margiori Andrade Terán</t>
      </text>
    </comment>
    <comment authorId="0" ref="N172">
      <text>
        <t xml:space="preserve">01 EN PARTE 23/2680
	-Margiori Andrade Terán</t>
      </text>
    </comment>
    <comment authorId="0" ref="P172">
      <text>
        <t xml:space="preserve">01 en 23/2780
	-Margiori Andrade Terán</t>
      </text>
    </comment>
    <comment authorId="0" ref="R172">
      <text>
        <t xml:space="preserve">01 EN PARTE 24/3045
	-Margiori Andrade Terán</t>
      </text>
    </comment>
    <comment authorId="0" ref="Q179">
      <text>
        <t xml:space="preserve">01 EN PARTE 24/3040
	-Margiori Andrade Terán</t>
      </text>
    </comment>
    <comment authorId="0" ref="R181">
      <text>
        <t xml:space="preserve">01 EN PARTE 24/3110
	-Margiori Andrade Terán</t>
      </text>
    </comment>
    <comment authorId="0" ref="S181">
      <text>
        <t xml:space="preserve">01 EN PARTE 24/3244
	-Margiori Andrade Terán</t>
      </text>
    </comment>
    <comment authorId="0" ref="R182">
      <text>
        <t xml:space="preserve">01 EN PARTE 24/3109
	-Margiori Andrade Terán</t>
      </text>
    </comment>
    <comment authorId="0" ref="N184">
      <text>
        <t xml:space="preserve">01 EN PARTE 23/2746
	-Margiori Andrade Terán</t>
      </text>
    </comment>
    <comment authorId="0" ref="P184">
      <text>
        <t xml:space="preserve">01 en 23/2875
	-Margiori Andrade Terán</t>
      </text>
    </comment>
    <comment authorId="0" ref="V186">
      <text>
        <t xml:space="preserve">01 EN PARTE 24/3425
	-Margiori Andrade Terán</t>
      </text>
    </comment>
    <comment authorId="0" ref="S187">
      <text>
        <t xml:space="preserve">01 EN PARTE 24/3244
	-Margiori Andrade Terán</t>
      </text>
    </comment>
    <comment authorId="0" ref="P188">
      <text>
        <t xml:space="preserve">01 en 23/2786
	-Margiori Andrade Terán</t>
      </text>
    </comment>
    <comment authorId="0" ref="Q192">
      <text>
        <t xml:space="preserve">01 en parte 23/2958
	-Margiori Andrade Terán</t>
      </text>
    </comment>
    <comment authorId="0" ref="R198">
      <text>
        <t xml:space="preserve">01 EN PARTE 24/3180 Y 01 EN PARTE 24/3045
	-Margiori Andrade Terán</t>
      </text>
    </comment>
    <comment authorId="0" ref="N199">
      <text>
        <t xml:space="preserve">01  REF. 1806 EN PARTE 23/2733, ERROR AL METER EL CODIGO. HAY QUE ARREGLAR
	-Margiori Andrade Terán</t>
      </text>
    </comment>
    <comment authorId="0" ref="P203">
      <text>
        <t xml:space="preserve">01 en 23/2909
	-Margiori Andrade Terán</t>
      </text>
    </comment>
    <comment authorId="0" ref="N205">
      <text>
        <t xml:space="preserve">01 EN PARTE 23/2746
	-Margiori Andrade Terán</t>
      </text>
    </comment>
    <comment authorId="0" ref="Q207">
      <text>
        <t xml:space="preserve">01 EN PARTE 23/2897
	-Margiori Andrade Terán</t>
      </text>
    </comment>
    <comment authorId="0" ref="S207">
      <text>
        <t xml:space="preserve">01 EN PARTE 24/3260
	-Margiori Andrade Terán</t>
      </text>
    </comment>
    <comment authorId="0" ref="R211">
      <text>
        <t xml:space="preserve">01 EN PARTE 24/3158
	-Margiori Andrade Terán</t>
      </text>
    </comment>
    <comment authorId="0" ref="R214">
      <text>
        <t xml:space="preserve">01 PARTE 24/3158
	-Margiori Andrade Terán</t>
      </text>
    </comment>
    <comment authorId="0" ref="Q216">
      <text>
        <t xml:space="preserve">01 EN PARTE 23/2945
	-Margiori Andrade Terán</t>
      </text>
    </comment>
    <comment authorId="0" ref="R217">
      <text>
        <t xml:space="preserve">01 PARTE 24/3158
	-Margiori Andrade Terán</t>
      </text>
    </comment>
  </commentList>
</comments>
</file>

<file path=xl/sharedStrings.xml><?xml version="1.0" encoding="utf-8"?>
<sst xmlns="http://schemas.openxmlformats.org/spreadsheetml/2006/main" count="2459" uniqueCount="780">
  <si>
    <t>CAJA</t>
  </si>
  <si>
    <t>SECCION</t>
  </si>
  <si>
    <t>SECCIÓN</t>
  </si>
  <si>
    <t>TIPO</t>
  </si>
  <si>
    <t>Nº ORDEN</t>
  </si>
  <si>
    <t>SKU</t>
  </si>
  <si>
    <t>PRODUCTO</t>
  </si>
  <si>
    <t>PVP</t>
  </si>
  <si>
    <t>DOTACIÓN</t>
  </si>
  <si>
    <t>SECCIÓN I: MANGUERAS Y TUBOS (8 REF)</t>
  </si>
  <si>
    <t>RUM-01DOP-1118</t>
  </si>
  <si>
    <t>RUMAR - MANGUERA ASP 8 MM SILICONA GRIS / COMPATIBLE 160 CM - 36-008 - RUM-01DOP-1118</t>
  </si>
  <si>
    <t>RUM-02DOP-0443</t>
  </si>
  <si>
    <t>MANGUERA ASPIRACION 11 MM - 36-051 - RUM-02DOP-0443</t>
  </si>
  <si>
    <t>RUM-02DOP-0815</t>
  </si>
  <si>
    <t>MANGUERA ASPIRACION 17 MM SILICONA GRIS - 36-057 - RUM-02DOP-0815</t>
  </si>
  <si>
    <t>RUM-15C10-1181</t>
  </si>
  <si>
    <t>TUBO VERDE DE MEDIOS 2.8MM INTERIOR / VERDE - 44-520 - RUM-15C10-1181</t>
  </si>
  <si>
    <t>RUM-15C10-1076</t>
  </si>
  <si>
    <t>TUBO DE MEDIOS 1,2MM, AZUL/ METRO - 44-525 - RUM-15C10-1076</t>
  </si>
  <si>
    <t>EMI-15D01-4212</t>
  </si>
  <si>
    <t>TUBO DE ASPIRACION ESPIRAL D25 - 97549000 - EMI-15D01-4212</t>
  </si>
  <si>
    <t>NHC-15DOP-1096</t>
  </si>
  <si>
    <t>RILSAN - TUBO LEGRIS NEGRO - RIGIDO - POLIAMIDA 6MM - PA-1006 - NHC-15DOP-1096</t>
  </si>
  <si>
    <t>INC-15DOP-4192</t>
  </si>
  <si>
    <t>INCOTRADING - TUBO ASPIRACIÓN ESPIRAL D20 - 1040950 - INC-15DOP-4192</t>
  </si>
  <si>
    <t>NHC-15DOP-1097</t>
  </si>
  <si>
    <t>RILSAN - TUBO LEGRIS NEGRO - RIGIDO - POLIAMIDA 8 MM - PA-0808 - NHC-15DOP-1097</t>
  </si>
  <si>
    <t>SECCIÓN II: CONEXIONES DURR (18 REF) CAJA 3</t>
  </si>
  <si>
    <t>RUM-15B01-4246</t>
  </si>
  <si>
    <t>DÜRR - CONNECT HEMBRA 15mm (K) - 0700.720.15E -68-87004 - RUM-15B01-4246</t>
  </si>
  <si>
    <t>RUM-15B05-4767</t>
  </si>
  <si>
    <t>DURR - «T» 3 x macho (K) -0700-700-02E - 68-87002 -0700.700.02E -RUM-15B05-4767</t>
  </si>
  <si>
    <t>RUM-15B05-4765</t>
  </si>
  <si>
    <t>DURR - CONNECT HEMBRA25MM - 0700-720-25E -68-87006 - 0700.720.25E -RUM-15B05-4765</t>
  </si>
  <si>
    <t>RUM-15B01-0207</t>
  </si>
  <si>
    <t>DÜRR - CONNECT HEMBRAA 17MM (K) - 0700.720.17E -68-87005 - RUM-15B01-0207</t>
  </si>
  <si>
    <t>RUM-15B05-4764</t>
  </si>
  <si>
    <t>DURR - CONNECT MACHO25MM - 0700-710-25E -68-87020 - 0700.710.25E -RUM-15B05-4764</t>
  </si>
  <si>
    <t>RUM-15B01-4271</t>
  </si>
  <si>
    <t>DÜRR - DÜRR CONNECT «Y»3 x MACHO (K) - 68-87001 -0700.700.03E -RUM-15B01-4271</t>
  </si>
  <si>
    <t>RUM-15B01-3425</t>
  </si>
  <si>
    <t>DÜRR - CONNECT MACHO-MACHO - 68-87014 -0700.700.13E - RUM-15B01-3425</t>
  </si>
  <si>
    <t>RUM-15B01-2743</t>
  </si>
  <si>
    <t>DÜRR - CONECT UNIONHEMBRA HEMBRA -0700.700.11E - 68-87013 - RUM-15B01-2743</t>
  </si>
  <si>
    <t>RUM-15B05-4766</t>
  </si>
  <si>
    <t>DURR - Connect «T» 1 xmacho / 2 x hembra (K) -0700-700-06E - 68-87012 -0700.700.06E - RUM-15B05-4766</t>
  </si>
  <si>
    <t>RUM-15B01-4267</t>
  </si>
  <si>
    <t>DÜRR - CONNECT MACHO A20mm (K) - 68-87003 -0700.710.20E - RUM-15B01-4267</t>
  </si>
  <si>
    <t>DUR-15B01-0209</t>
  </si>
  <si>
    <t>DÜRR - CONECT CLIP CIERREPEQUEÑO - R0700.700.32E - DUR-15B01-0209</t>
  </si>
  <si>
    <t>RUM-15B01-4255</t>
  </si>
  <si>
    <t>DÜRR - CONNECT ANILLOTÓRICO - 9000.402.54 -68-87016 - RUM-15B01-4255</t>
  </si>
  <si>
    <t>2.13</t>
  </si>
  <si>
    <t>RUM-15B05-4768</t>
  </si>
  <si>
    <t>DURR - Connect macho-macho (G) - 0700-800-13E -68-88002 - 0700.800.13E -RUM-15B05-4768</t>
  </si>
  <si>
    <t>2.14</t>
  </si>
  <si>
    <t>RUM-15B01-4252</t>
  </si>
  <si>
    <t>DÜRR - CONNECT HEMBRAA 20mm (K) - 0700.720.20E -68-87017 - RUM-15B01-4252</t>
  </si>
  <si>
    <t>2.15</t>
  </si>
  <si>
    <t>DUR-15B01-2972</t>
  </si>
  <si>
    <t>DÜRR - RETEN CAS-1 (PACK 4U) - R7117.420.41E -DUR-15B01-2972</t>
  </si>
  <si>
    <t>2.16</t>
  </si>
  <si>
    <t>RUM-15B01-4266</t>
  </si>
  <si>
    <t>DÜRR - CONNECT CODO 90° (K) - 68-87015 - 0700.700.04E- RUM-15B01-4266</t>
  </si>
  <si>
    <t>2.17</t>
  </si>
  <si>
    <t>RUM-15B01-4270</t>
  </si>
  <si>
    <t>DÜRR - CONNECT HEMBRAA 30MM - 68-87009 -0700.720.30E - RUM-15B01-4270</t>
  </si>
  <si>
    <t>2.18</t>
  </si>
  <si>
    <t>RUM-02C03-1867</t>
  </si>
  <si>
    <t>DÜRR - VÁLVULA ANTIRETORNO CS1 - 7117.420.43 - 68-26001 - RUM-02C03-1867</t>
  </si>
  <si>
    <t>SECCIÓN III: JUNTAS Y MEMBRANAS (15 REF)</t>
  </si>
  <si>
    <t>3.1 JUNTAS</t>
  </si>
  <si>
    <t>3.1.1</t>
  </si>
  <si>
    <t>RUM-01C04-0824</t>
  </si>
  <si>
    <t>BIENAIR - O-RING JUNTA TORICA MICROMOTOR INTRA - 05-OR3011 - RUM-01C04-0824</t>
  </si>
  <si>
    <t>3.1.2</t>
  </si>
  <si>
    <t>FED-05D04-0825</t>
  </si>
  <si>
    <t>CATTANI - JUNTA TORICA COLECTOR ASPIRACIÓN - 710A12 - FED-05D04-0825</t>
  </si>
  <si>
    <t>3.1.3</t>
  </si>
  <si>
    <t>FED-05A01-0823</t>
  </si>
  <si>
    <t>FEDESA - JUNTA CIERRE CONECTOR 8 VIAS / MANGUERA PEDAL - 4101K02 - FED-05A01-0823</t>
  </si>
  <si>
    <t>3.1.4</t>
  </si>
  <si>
    <t>FED-05D05-0310</t>
  </si>
  <si>
    <t>FEDESA - JUNTA TORICA, DESAGÜE ESCUPIDERA - 710A11 - FED-05D05-0310</t>
  </si>
  <si>
    <t>3.1.5</t>
  </si>
  <si>
    <t>RUM-01C04-0972</t>
  </si>
  <si>
    <t>KAVO- KIT JUNTAS TÓRICAS ACOPLAMIENTO KAVO MULTIFLEX - 05-OR4011 - RUM-01C04-0972</t>
  </si>
  <si>
    <t>3.1.6</t>
  </si>
  <si>
    <t>RUM-01C04-0973</t>
  </si>
  <si>
    <t>KIT COMPLETO 3 ANILLOS TÓRICOS PARA W&amp;H ROTO-QUICK 05-OR4012 - RUM-01C04-0973</t>
  </si>
  <si>
    <t>3.1.7</t>
  </si>
  <si>
    <t>NSK-01C04-1115</t>
  </si>
  <si>
    <t>NSK - KIT JUNTAS TORICAS ACOPLAMIENTO NSK - 05-OR0411 - NSK-01C04-1115</t>
  </si>
  <si>
    <t>3.1.8</t>
  </si>
  <si>
    <t>RUM-01C04-4150</t>
  </si>
  <si>
    <t>RUMAR - JUNTA PARA CONECTOR DE MICROMOTOR BIENAIR MC3 (8 ORIFICIOS) - 40-011 - RUM-01C04-4150</t>
  </si>
  <si>
    <t>3.1.9</t>
  </si>
  <si>
    <t>RUM-01C04-0970</t>
  </si>
  <si>
    <t>JUNTA CONECTOR MIDWEST 4 (4 AGUJEROS) 44-312 - RUM-01C04-0970</t>
  </si>
  <si>
    <t>3.1.10</t>
  </si>
  <si>
    <t>RUM-01C04-0969</t>
  </si>
  <si>
    <t>JUNTA CONECTOR MIDWEST LUX (6 AGUJEROS) 44-310 - RUM-01C04-0969</t>
  </si>
  <si>
    <t>3.1.11</t>
  </si>
  <si>
    <t>RUM-01C04-2236</t>
  </si>
  <si>
    <t>CONECTOR BORDEN 2 AGUJEROS - TX-3002 - RUM-01C04-2236</t>
  </si>
  <si>
    <t>3.1.12</t>
  </si>
  <si>
    <t>RUM-01C04-2237</t>
  </si>
  <si>
    <t>CONECTOR BORDEN 3 AGUJEROS - TX-3003 - RUM-01C04-2237</t>
  </si>
  <si>
    <t>3.2 MEMBRANAS</t>
  </si>
  <si>
    <t>3.2.1</t>
  </si>
  <si>
    <t>RUM-01B09-4160</t>
  </si>
  <si>
    <t>DÜRR- MEMBRANA VÁLVULA CENTRALIZADA / SELECTORA ASPIRACIÓN - 68-36002 - RUM-01B09-4160</t>
  </si>
  <si>
    <t>3.2.2</t>
  </si>
  <si>
    <t>RUM-01B09-0474</t>
  </si>
  <si>
    <t>FARO - MEMBRANA VÁLVULA INSTRUMENTO ELECTRICA - 80-603252 - RUM-01B09-0474</t>
  </si>
  <si>
    <t>3.2.3</t>
  </si>
  <si>
    <t>RUM-01C04-0476</t>
  </si>
  <si>
    <t>FARO - MEMBRANA VÁLVULA INSTRUMENTO MINI REDONDA - 4103A02 - 223033 - 80-603033 - RUM-01C04-0476</t>
  </si>
  <si>
    <t>3.2.4</t>
  </si>
  <si>
    <t>RUM-01B09-0475</t>
  </si>
  <si>
    <t>FARO - MEMBRANA VÁLVULA INSTRUMENTO NEUMATICA - 80-603147 - RUM-01B09-0475</t>
  </si>
  <si>
    <t>3.2.5</t>
  </si>
  <si>
    <t>FED-05D02-2595</t>
  </si>
  <si>
    <t>FEDESA - MEMBRANA BLOQUE DCI 4 PUESTOS - 317A02 - FED-05D02-2595</t>
  </si>
  <si>
    <t>SECCIÓN IV: ELECTRÓNICA Y ELECTRICIDAD (18 REF) CAJA 3</t>
  </si>
  <si>
    <t>4.1</t>
  </si>
  <si>
    <t>NAL-14D01-1251</t>
  </si>
  <si>
    <t>CABLE ALIMENTACION / CORRIENTE - 3 X 1.5 - ACKB315 - NAL-14D01-1251</t>
  </si>
  <si>
    <t>4.2</t>
  </si>
  <si>
    <t>NAL-14B01-0327</t>
  </si>
  <si>
    <t>CABLE APANTALLADO 6 HILOS - BC2206 - NAL-14B01-0327</t>
  </si>
  <si>
    <t>4.3</t>
  </si>
  <si>
    <t>NAL-14C03-0569</t>
  </si>
  <si>
    <t>CONDENSADOR ARRANQUE 10 UF 450V - CA10M450V - NAL-14C03-0569</t>
  </si>
  <si>
    <t>4.4</t>
  </si>
  <si>
    <t>NAL-14C03-0705</t>
  </si>
  <si>
    <t>CONDENSADOR ARRANQUE 12,5 UF 450V - CA12M5450V - NAL-14C03-0705</t>
  </si>
  <si>
    <t>4.5</t>
  </si>
  <si>
    <t>NAL-14C03-0712</t>
  </si>
  <si>
    <t>CONDENSADOR ARRANQUE 16 UF 450V - CA16M450V - NAL-14C03-0712</t>
  </si>
  <si>
    <t>4.6</t>
  </si>
  <si>
    <t>NAL-14C03-0713</t>
  </si>
  <si>
    <t>CONDENSADOR ARRANQUE 20 UF 450V - CA20M450V - CC- NAL-14C03-0713</t>
  </si>
  <si>
    <t>4.7</t>
  </si>
  <si>
    <t>NAL-14C03-0156</t>
  </si>
  <si>
    <t>CONDENSADOR ARRANQUE 40 UF - 450 V - CA40M450V - NAL-14C03-0156</t>
  </si>
  <si>
    <t>4.8</t>
  </si>
  <si>
    <t>NAL-14C01-0279</t>
  </si>
  <si>
    <t>FINDER - RELE 12V 8Adc - RL115 - NAL-14C01-0279</t>
  </si>
  <si>
    <t>4.9</t>
  </si>
  <si>
    <t>NAL-14C01-1773</t>
  </si>
  <si>
    <t>FINDER - RELE 24 V 8AC QR-C - RL139 - NAL-14C01-1773</t>
  </si>
  <si>
    <t>4.10</t>
  </si>
  <si>
    <t>NAL-14C01-1686</t>
  </si>
  <si>
    <t>FINDER - RELE 24 V DC 16A RL135 - NAL-14C01-1686</t>
  </si>
  <si>
    <t>4.11</t>
  </si>
  <si>
    <t>NAL-14C01-1333</t>
  </si>
  <si>
    <t>FINDER - RELE 6V 8A - C - DC 40.52 - RL90 - NAL-14C01-1333</t>
  </si>
  <si>
    <t>4.12</t>
  </si>
  <si>
    <t>NAL-14C04-3182</t>
  </si>
  <si>
    <t>INTERRUPTOR BALANCIN SIN LUZ - 1C 2P 16A 250V - IN15C - NAL-14C04-3182</t>
  </si>
  <si>
    <t>4.13</t>
  </si>
  <si>
    <t>NAL-14C04-0422</t>
  </si>
  <si>
    <t>INTERRUPTOR BIPOLAR GRANDE RECTANGULAR HORIZONTAL - IN25IL - IN25ILV - NAL-14C04-0422</t>
  </si>
  <si>
    <t>4.14</t>
  </si>
  <si>
    <t>NAL-14C04-0426</t>
  </si>
  <si>
    <t>INTERRUPTOR CIRCULAR OSCILANTE CON LUZ - IN57D22 - NAL-14C04-0426</t>
  </si>
  <si>
    <t>4.15</t>
  </si>
  <si>
    <t>NAL-14C07-1424</t>
  </si>
  <si>
    <t>PORTAFUSIBLES PEQUEÑO CABLE 6A - C - NAL-14C07-1424</t>
  </si>
  <si>
    <t>4.16</t>
  </si>
  <si>
    <t>NAL-14C04-1423</t>
  </si>
  <si>
    <t>PULSADOR FINO RECTANGULAR HORIZONTAL - C - IN58P - NAL-14C04-1423</t>
  </si>
  <si>
    <t>4.17</t>
  </si>
  <si>
    <t>NAL-14C04-0274</t>
  </si>
  <si>
    <t>MICRO INTERRUPTOR PALANCA MEDIANA - IN46PM - NAL-14C04-0274</t>
  </si>
  <si>
    <t>4.18</t>
  </si>
  <si>
    <t>NAL-14C03-3631</t>
  </si>
  <si>
    <t>CONDENSADOR ARRANQUE - 25UF - 450V - CA25M450V - NAL-14C03-3631</t>
  </si>
  <si>
    <t>SECCIÓN V: RACORERÍA (35REF)</t>
  </si>
  <si>
    <t>5.1 METAL</t>
  </si>
  <si>
    <t>5.1.1</t>
  </si>
  <si>
    <t>RUM-15C05-4190</t>
  </si>
  <si>
    <t>RACOR METAL - 6MM - 1/4 M - 50-001/5 - RUM-15C05-4190</t>
  </si>
  <si>
    <t>5.1.2</t>
  </si>
  <si>
    <t>RUM-15C05-2441</t>
  </si>
  <si>
    <t>RACOR METAL - 6MM - 1/8 M - 50-003/5 - RUM-15C05-2441</t>
  </si>
  <si>
    <t>5.1.3</t>
  </si>
  <si>
    <t>RUM-15C05-1682</t>
  </si>
  <si>
    <t>RACOR METAL - 8 MM - 1/8 M ROSCADA - 50-004/5 - RUM-15C05-1682</t>
  </si>
  <si>
    <t>5.1.4</t>
  </si>
  <si>
    <t>RUM-15C05-1794</t>
  </si>
  <si>
    <t>RACOR METAL - 8MM A 1/4 M - 50-002/5 - RUM-15C05-1794</t>
  </si>
  <si>
    <t>5.1.5</t>
  </si>
  <si>
    <t>MAN-15C04-2483</t>
  </si>
  <si>
    <t>RACOR METAL - NIPLE NIQUELADO 1/4 1/4 H-H - 0121.13.11 - MAN-15C04-2483</t>
  </si>
  <si>
    <t>5.1.6</t>
  </si>
  <si>
    <t>MAN-15C04-0330</t>
  </si>
  <si>
    <t>RACOR METAL - NIPLE REDUCCION NIQUELADO 1/2 - 1/4 M-H - N168-21-13 - MAN-15C04-0330</t>
  </si>
  <si>
    <t>5.1.7</t>
  </si>
  <si>
    <t>RUM-15C05-0185</t>
  </si>
  <si>
    <t>RACOR METAL - T 6 MM-6 MM-6 MM ROSCADA - 50-031/5 - RUM-15C05-0185</t>
  </si>
  <si>
    <t>5.1.8</t>
  </si>
  <si>
    <t>RUM-15C05-1402</t>
  </si>
  <si>
    <t>RACOR METAL - T 8 MM-8 MM-8 MM ROSCADA - 50-032/5 - RUM-15C05-1402</t>
  </si>
  <si>
    <t>5.1.9</t>
  </si>
  <si>
    <t>RUM-15C05-4268</t>
  </si>
  <si>
    <t>RACOR METAL - UNION 6 MM X 8 MM ROSCADO RÁPIDO - 50-027/5 - RUM-15C05-4268</t>
  </si>
  <si>
    <t>5.1.10</t>
  </si>
  <si>
    <t>RUM-15C05-1560</t>
  </si>
  <si>
    <t>RACOR METAL - UNION 6 MM-6MM ROSCADO RÁPIDA - 50-025/5 - RUM-15C05-1560</t>
  </si>
  <si>
    <t>5.1.11</t>
  </si>
  <si>
    <t>RUM-01B05-1664</t>
  </si>
  <si>
    <t>DCI HEMBRA CONEXION RAPIDA AGUA/AIRE PARA TUBO 4X6MM 50-0011 - CC - RUM-01B05-1664</t>
  </si>
  <si>
    <t>5.1.12</t>
  </si>
  <si>
    <t>RUM-01B05-1665</t>
  </si>
  <si>
    <t>DCI MACHO CONEXION RAPIDA AGUA/AIRE PARA TUBO 4X6MM - 52-0014 - RUM-01B05-1665</t>
  </si>
  <si>
    <t>5.1.13</t>
  </si>
  <si>
    <t>RUM-15C05-0770</t>
  </si>
  <si>
    <t>RACOR METAL - UNION 8 MM-8MM ROSCADA RÁPIDO - 50-026/5 - RUM-15C05-0770</t>
  </si>
  <si>
    <t>5.1.14</t>
  </si>
  <si>
    <t>MAN-15C05-4313</t>
  </si>
  <si>
    <t>RACOR METAL - UNIÓN ROSCADA 8MM X 1/2M - MAN-15C05-4313</t>
  </si>
  <si>
    <t>5.1.15</t>
  </si>
  <si>
    <t>LER-15C04-1415</t>
  </si>
  <si>
    <t>RACOR METAL - NIPLE NIQUELADO 3/8 3/8 H-H - LER-15C04-1415</t>
  </si>
  <si>
    <t>5.1.16</t>
  </si>
  <si>
    <t>LER-15C04-2458</t>
  </si>
  <si>
    <t>RACOR METAL - NIPLE NIQUELADO 1/2 - 1/2 H - H - 1212121 - LER-15C04-2458</t>
  </si>
  <si>
    <t>5.1.17</t>
  </si>
  <si>
    <t>MAN-15C04-1414</t>
  </si>
  <si>
    <t>RACOR METAL - NIPLE NIQUELADO 3/8 3/8 M-M - MAN-15C04-1414</t>
  </si>
  <si>
    <t>5.1.18</t>
  </si>
  <si>
    <t>HID-15C04-1411</t>
  </si>
  <si>
    <t>RACOR METAL - NIPLE NIQUELADO 1/2 1/2 M-M - 35266 - HID-15C04-1411</t>
  </si>
  <si>
    <t>5.1.19</t>
  </si>
  <si>
    <t>MAN-15C02-1444</t>
  </si>
  <si>
    <t>RACOR METAL - LLAVE METAL 1/2H - 1/2H - MAN-15C02-1444</t>
  </si>
  <si>
    <t>5.1.20</t>
  </si>
  <si>
    <t>RUM-15C02-0155</t>
  </si>
  <si>
    <t>RACOR METAL - LLAVE METAL - 1/4-1/4 H-H - 50-252 - RUM-15C02-0155</t>
  </si>
  <si>
    <t>5.2 PLÁSTICO</t>
  </si>
  <si>
    <t>5.2.1</t>
  </si>
  <si>
    <t>NHC-15C06-2475</t>
  </si>
  <si>
    <t>RACOR PLASTICO - REDUCCION 10MM RAPIDO - 8MM RAPIDO M.H. - 000008040-10-08 - NHC-15C06-2475</t>
  </si>
  <si>
    <t>5.2.2</t>
  </si>
  <si>
    <t>MPC-15C06-4259</t>
  </si>
  <si>
    <t>RACOR PLASTICO - REDUCCION 6 MM RAPIDO - 4 MM RAPIDO - 2.704.006 - MPC-15C06-4259</t>
  </si>
  <si>
    <t>5.2.3</t>
  </si>
  <si>
    <t>NHC-15C06-0762</t>
  </si>
  <si>
    <t>RACOR PLASTICO - REDUCCION 8 MM RAPIDO - 6 MM RAPIDO - 000008040-08-06 - NHC-15C06-0762</t>
  </si>
  <si>
    <t>5.2.4</t>
  </si>
  <si>
    <t>NHC-15C06-1400</t>
  </si>
  <si>
    <t>RACOR PLASTICO - T 10 MM RAPIDO - 000000008230-10 - NHC-15C06-1400</t>
  </si>
  <si>
    <t>5.2.5</t>
  </si>
  <si>
    <t>MPC-15C06-4263</t>
  </si>
  <si>
    <t>RACOR PLASTICO - T 4 MM RAPIDO - 2.704.304 - MPC-15C06-4263</t>
  </si>
  <si>
    <t>5.2.6</t>
  </si>
  <si>
    <t>NHC-15C06-1101</t>
  </si>
  <si>
    <t>RACOR PLASTICO - T 6 MM RAPIDO - 000000008230-06 - NHC-15C06-1101</t>
  </si>
  <si>
    <t>5.2.7</t>
  </si>
  <si>
    <t>MPC-15C06-4258</t>
  </si>
  <si>
    <t>RACOR PLASTICO - T 8 MM RAPIDO - 2.704.308 - MPC-15C06-4258</t>
  </si>
  <si>
    <t>5.2.8</t>
  </si>
  <si>
    <t>NHC-15C06-2298</t>
  </si>
  <si>
    <t>RACOR PLASTICO - UNION 10MM RAPIDO - 000000008040-10 - NHC-15C06-2298</t>
  </si>
  <si>
    <t>5.2.9</t>
  </si>
  <si>
    <t>MPC-15C06-4261</t>
  </si>
  <si>
    <t>RACOR PLASTICO - UNION 4 MM RAPIDO - 4 MM RAPIDO - 2.704.000 - MPC-15C06-4261</t>
  </si>
  <si>
    <t>5.2.10</t>
  </si>
  <si>
    <t>NHC-15C06-0715</t>
  </si>
  <si>
    <t>RACOR PLASTICO - UNION 6 MM RAPIDO - 6 MM RAPIDO - 088520406 - NHC-15C06-0715</t>
  </si>
  <si>
    <t>5.2.11</t>
  </si>
  <si>
    <t>NHC-15C06-0649</t>
  </si>
  <si>
    <t>RACOR PLASTICO - UNION 8 MM RAPIDO - 8 MM RAPIDO - 000000008040-08 - NHC-15C06-0649</t>
  </si>
  <si>
    <t>5.3 ESPIGAS</t>
  </si>
  <si>
    <t>5.3.1</t>
  </si>
  <si>
    <t>RUM-02C01-0688</t>
  </si>
  <si>
    <t>T PLASTICA 2,4 X 2,4 MM (3/32”) 50-321 - RUM-02C01-0688</t>
  </si>
  <si>
    <t>5.3.2</t>
  </si>
  <si>
    <t>RUM-02C01-0690</t>
  </si>
  <si>
    <t>REDUCCIÓN PLASTICA 4 X 1,6 MM (1/16”) 50-350 - RUM-02C01-0690</t>
  </si>
  <si>
    <t>5.3.3</t>
  </si>
  <si>
    <t>RUM-02C01-0684</t>
  </si>
  <si>
    <t>UNION PLASTICA 1,6 X 1,6 MM (1/16”) - 50-300 / P. POR UNIDAD - RUM-02C01-0684</t>
  </si>
  <si>
    <t>5.3.4</t>
  </si>
  <si>
    <t>RUM-02C01-0687</t>
  </si>
  <si>
    <t>RUMAR - T PLASTICA 1,6 MM (1/16”) - 50-320 - RUM-02C01-0687</t>
  </si>
  <si>
    <t>5.3.5</t>
  </si>
  <si>
    <t>RUM-02C01-0691</t>
  </si>
  <si>
    <t>REDUCCIÓN PLASTICA 4 X 2,4 MM (3/32”) 50-351 - RUM-02C01-0691</t>
  </si>
  <si>
    <t>5.3.6</t>
  </si>
  <si>
    <t>RUM-02C01-0685</t>
  </si>
  <si>
    <t>UNION PLASTICA 2,4 X 2,4 MM (3/32”) 50-301 - RUM-02C01-0685</t>
  </si>
  <si>
    <t>5.3.7</t>
  </si>
  <si>
    <t>RUM-02C01-0689</t>
  </si>
  <si>
    <t>T PLASTICA 3,2 X 3,2 MM (1/8”) - C - 50-322 - RUM-02C01-0689</t>
  </si>
  <si>
    <t>5.3.8</t>
  </si>
  <si>
    <t>RUM-02C01-4157</t>
  </si>
  <si>
    <t>RUMAR - CONECTOR DE NYLON 2 X 3,2 MM + 1 X 2,4MM - 50-324 - RUM-02C01-4157</t>
  </si>
  <si>
    <t>5.3.9</t>
  </si>
  <si>
    <t>RUM-02C01-4143</t>
  </si>
  <si>
    <t>RUMAR - ESPIGA METALICA REDUCCION 2.5 A 1.6MM - 44-535/5 -RUM-02C01-4143</t>
  </si>
  <si>
    <t>5.3.10</t>
  </si>
  <si>
    <t>RUM-02C01-1506</t>
  </si>
  <si>
    <t>ESPIGAS T PLASTICA 2x 3,2mm (1/8″) + 1x 1,6mm (1/16″) - 50-323 - RUM-02C01-1506</t>
  </si>
  <si>
    <t>5.3.11</t>
  </si>
  <si>
    <t>RUM-02C01-4155</t>
  </si>
  <si>
    <t>RUMAR - CONECTOR DE NYLON REDUCTOR 3,2 MM X 1.6 MM - 50-352 - RUM-02C01-4155</t>
  </si>
  <si>
    <t>5.3.12</t>
  </si>
  <si>
    <t>RUM-02C01-2599</t>
  </si>
  <si>
    <t>RUMAR - ESPIGA ROSCA METALICA 10/32" A 3.2MM - 50-537/5 - RUM-02C01-2599</t>
  </si>
  <si>
    <t>5.3.13</t>
  </si>
  <si>
    <t>RUM-02C01-1175</t>
  </si>
  <si>
    <t>RUMAR - ESPIGA MANGUERA MACHO 10/32" X 1.6MM - 50-538/5 - RUM-02C01-1175</t>
  </si>
  <si>
    <t>SECCIÓN VI: PVC (25 REF)</t>
  </si>
  <si>
    <t>6.1</t>
  </si>
  <si>
    <t>LER-15A04-1437</t>
  </si>
  <si>
    <t>PVC - "Y" 40MM 45º H-H - 12153911 - LER-15A04-1437</t>
  </si>
  <si>
    <t>6.2</t>
  </si>
  <si>
    <t>LER-15A01-0754</t>
  </si>
  <si>
    <t>PVC - CODO 40MM 87º HEMBRA-HEMBRA - 12149543 - LER-15A01-0754</t>
  </si>
  <si>
    <t>6.3</t>
  </si>
  <si>
    <t>LER-15A02-4696</t>
  </si>
  <si>
    <t>PVC - CODO Ø32mm 45º M-H- 12149473 - LER-15A02-4696</t>
  </si>
  <si>
    <t>LER-15A02-4694</t>
  </si>
  <si>
    <t>PVC - Codo Ø40 mm 45º M-H - 12149564 - LER-15A02-4694</t>
  </si>
  <si>
    <t>6.5</t>
  </si>
  <si>
    <t>LER-15A01-0755</t>
  </si>
  <si>
    <t>PVC - CODO 45º 40MM - 12149564- LER-15A01-0755</t>
  </si>
  <si>
    <t>6.6</t>
  </si>
  <si>
    <t>LER-15A01-4695</t>
  </si>
  <si>
    <t>PVC - CODO 87 M-H - DIAMETRO 40 - 12149606 - LER-15A01-4695</t>
  </si>
  <si>
    <t>6.7</t>
  </si>
  <si>
    <t>LER-15A01-0779</t>
  </si>
  <si>
    <t>PVC - CODO 87º 32MM - 12149466 - LER-15A01-0779</t>
  </si>
  <si>
    <t>6.8</t>
  </si>
  <si>
    <t>LER-15A01-0778</t>
  </si>
  <si>
    <t>PVC - Codo 45° hembra - hembra 32 mm de Ø - 12174810 - LER-15A01-0778</t>
  </si>
  <si>
    <t>6.9</t>
  </si>
  <si>
    <t>LER-15A01-1443</t>
  </si>
  <si>
    <t>PVC - Codo 90° hembra - hembra 25MM - 12164936 - LER-15A01-1443</t>
  </si>
  <si>
    <t>6.10</t>
  </si>
  <si>
    <t>LER-15A02-1432</t>
  </si>
  <si>
    <t>PVC - MANGUITO DE 40 MM H-H - 12154464 - LER-15A02-1432</t>
  </si>
  <si>
    <t>6.11</t>
  </si>
  <si>
    <t>LER-15B03-3893</t>
  </si>
  <si>
    <t>PVC - MANGUITO UNION 25MM - 12165650 - LER-15B03-3893</t>
  </si>
  <si>
    <t>6.12</t>
  </si>
  <si>
    <t>LER-15A02-4546</t>
  </si>
  <si>
    <t>PVC - MANGUITO UNION D32 - 12154541 - LER-15A02-4546</t>
  </si>
  <si>
    <t>6.13</t>
  </si>
  <si>
    <t>HID-15A02-4406</t>
  </si>
  <si>
    <t>PVC - PRESION - MANGUITO UNION DE PRESION 50MM - 18044 - HID-15A02-4406</t>
  </si>
  <si>
    <t>6.14</t>
  </si>
  <si>
    <t>HID-15A02-4407</t>
  </si>
  <si>
    <t>PVC - PRESION - TAPON 40MM - 18054 - HID-15A02-4407</t>
  </si>
  <si>
    <t>6.15</t>
  </si>
  <si>
    <t>LER-15A02-0773</t>
  </si>
  <si>
    <t>PVC - REDUCCIÓN EXCENTRICA 40-32MM - 12154513 - LER-15A02-0773</t>
  </si>
  <si>
    <t>6.16</t>
  </si>
  <si>
    <t>LER-15A01-1435</t>
  </si>
  <si>
    <t>PVC - REDUCCIÓN EXCENTRICA 50-32MM - 12154534 - LER-15A01-1435</t>
  </si>
  <si>
    <t>6.17</t>
  </si>
  <si>
    <t>LER-15A02-0757</t>
  </si>
  <si>
    <t>PVC - REDUCCIÓN EXCENTRICA 50-40MM - 83299811 - LER-15A02-0757</t>
  </si>
  <si>
    <t>6.18</t>
  </si>
  <si>
    <t>LER-15A02-0756</t>
  </si>
  <si>
    <t>PVC - REDUCCIÓN SIMPLE 40-32MM -12154604 - LER-15A02-0756</t>
  </si>
  <si>
    <t>6.19</t>
  </si>
  <si>
    <t>LER-15A02-0780</t>
  </si>
  <si>
    <t>PVC - TAPON 32MM - 19880084 - LER-15A02-0780</t>
  </si>
  <si>
    <t>6.20</t>
  </si>
  <si>
    <t>LER-2OPEN-4698</t>
  </si>
  <si>
    <t>PVC - TUBO - 25MM  12400815 - LER-2OPEN-4698</t>
  </si>
  <si>
    <t>6.21</t>
  </si>
  <si>
    <t>LER-2OPEN-0772</t>
  </si>
  <si>
    <t>PVC - TUBO DE EVACUACION FLEXIBLE DE 40 MM POR METRO - 12847065 - LER-2OPEN-0772</t>
  </si>
  <si>
    <t>6.22</t>
  </si>
  <si>
    <t>LER-2OPEN-0771</t>
  </si>
  <si>
    <t>PVC - TUBO FLEXIBLE 32MM - 81908952 - LER-2OPEN-0771</t>
  </si>
  <si>
    <t>6.23</t>
  </si>
  <si>
    <t>LER-15A02-0782</t>
  </si>
  <si>
    <t>PVC - UNION 32 MM - 12154415 - LER-15A02-0782</t>
  </si>
  <si>
    <t>6.24</t>
  </si>
  <si>
    <t>LER-15A04-1109</t>
  </si>
  <si>
    <t>PVC - Y Injerto simple 45 m/h PVC evacuación D32 EPE - 83299796 - LER-15A04-1109</t>
  </si>
  <si>
    <t>6.25</t>
  </si>
  <si>
    <t>LER-15A02-4697</t>
  </si>
  <si>
    <t>PVC - CODO 87 M-H - DIAMETRO 32 - 12149494 - LER-15A02-4697</t>
  </si>
  <si>
    <t>6.26</t>
  </si>
  <si>
    <t>LER-15A02-1434</t>
  </si>
  <si>
    <t>PVC - CASQUILLO REDUCTOR 50-40 - 12165622 - LER-15A02-1434</t>
  </si>
  <si>
    <t>SECCIÓN VII: ASPIRACIÓN (14 REF)</t>
  </si>
  <si>
    <t>7.1</t>
  </si>
  <si>
    <t>FED-05D04-0126</t>
  </si>
  <si>
    <t>ADAPTADOR CANULA ASPIRASALIVA Nº 15 1040515 - 034A60 - FED-05D04-0126</t>
  </si>
  <si>
    <t>7.2</t>
  </si>
  <si>
    <t>FED-05D04-0125</t>
  </si>
  <si>
    <t>ADAPTADOR CANULA DE 11 A 16 MM - 034A61 - 040520 - FED-05D04-0125</t>
  </si>
  <si>
    <t>7.3</t>
  </si>
  <si>
    <t>RUM-02C03-0768</t>
  </si>
  <si>
    <t>CANULA/TERMINAL ASPIRACION 11MM / FINA COMPATIBLE - 38-011T - RUM-02C03-0768</t>
  </si>
  <si>
    <t>7.4</t>
  </si>
  <si>
    <t>RUM-02C03-0764</t>
  </si>
  <si>
    <t>CANULA/ TERMINAL ASPIRACIÓN 17MM / GRUESA COMPATIBLE - 38-017T - RUM-02C03-0764</t>
  </si>
  <si>
    <t>7.5</t>
  </si>
  <si>
    <t>INC-05D01-0905</t>
  </si>
  <si>
    <t>CATTANI - SOPORTE DE CÁNULA CON INTERRUPTOR D11 1033331 - 034A14 - INC-05D01-0905</t>
  </si>
  <si>
    <t>7.6</t>
  </si>
  <si>
    <t>FED-05D01-0906</t>
  </si>
  <si>
    <t>CATTANI - SOPORTE DE CÁNULA CON INTERRUPTOR D16 - 1033333 - 034A12 - FED-05D01-0906</t>
  </si>
  <si>
    <t>7.7</t>
  </si>
  <si>
    <t>RUM-03C02-3704</t>
  </si>
  <si>
    <t>DÜRR - Biofiltro DÜRR HEPA H13 - 68-25004 - RUM-03C02-3704</t>
  </si>
  <si>
    <t>7.8</t>
  </si>
  <si>
    <t>DUR-03EOP-1078</t>
  </si>
  <si>
    <t>DÜRR - FILTROS AMARILLOS ( 12 UNIDADES ) 0725.041.00 - 68-37001 - DUR-03EOP-1078</t>
  </si>
  <si>
    <t>7.9</t>
  </si>
  <si>
    <t>FED-05D07-0500</t>
  </si>
  <si>
    <t>FEDESA - FILTRO ASPIRACION COLECTOR RECTO 2V REDONDO - 1041055 - 034A91 - FED-05D07-0500</t>
  </si>
  <si>
    <t>7.10</t>
  </si>
  <si>
    <t>ESP-03B01-1057</t>
  </si>
  <si>
    <t>VITALI - T5 - TAPA COLECTOR DE ASPIRACION - RVIT20207 - ESP-03B01-1057</t>
  </si>
  <si>
    <t>7.11</t>
  </si>
  <si>
    <t>7.12</t>
  </si>
  <si>
    <t>INC-03D04-4866</t>
  </si>
  <si>
    <t>CATTANI - ANTIESPUMÓGENO DESINFECTANTE PARA TODO TIPO DE ASPIRACIONES DENTALES (50 UD) - 1040826 - INC-03D04-4866</t>
  </si>
  <si>
    <t>7.13</t>
  </si>
  <si>
    <t>RUM-05D07-4004</t>
  </si>
  <si>
    <t>CATTANI - COLECTOR RECTO CATTANI 2V. COMPLETO GRIS - 200854 - 38-0854 - RUM-05D07-4004 (7.13)</t>
  </si>
  <si>
    <t>DUR-03D03-0658</t>
  </si>
  <si>
    <t>DÜRR - CÁNULA DE ASPIRACIÓN CON REGULACIÓN PEQUEÑA - R7600A02000 - 68-38027 - DUR-03D03-0658 (7.14)</t>
  </si>
  <si>
    <t>SECCIÓN VIII: SILLON DENTAL (50 REF) CAJA 2</t>
  </si>
  <si>
    <t>8.1 ALIMENTACIÓN Y REGULADORES</t>
  </si>
  <si>
    <t>8.1.1</t>
  </si>
  <si>
    <t>FED-05A01-0677</t>
  </si>
  <si>
    <t>FEDESA - POTENCIOMETRO 10K LINEAL PLASTICO - 244A56 - 80-604497 - FED-05A01-0677</t>
  </si>
  <si>
    <t>8.1.2</t>
  </si>
  <si>
    <t>FED-05C01-1899</t>
  </si>
  <si>
    <t>FEDESA - PULSADOR SETA VERDE LUMINOSO - 570A34 - FED-05C01-1899</t>
  </si>
  <si>
    <t>8.1.3</t>
  </si>
  <si>
    <t>BRI-17OPE-4860</t>
  </si>
  <si>
    <t>BRITA - TEST DE DUREZA - 710403 - BRI-17OPE-4860</t>
  </si>
  <si>
    <t>8.1.4</t>
  </si>
  <si>
    <t>RUM-01B06-0477</t>
  </si>
  <si>
    <t>FARO - REGULADOR AGUA 1/8" MTG HEMBRA / MANDO NEGRO 54-604806 - RUM-01B06-0477</t>
  </si>
  <si>
    <t>8.1.5</t>
  </si>
  <si>
    <t>RUM-01B06-0478</t>
  </si>
  <si>
    <t>FARO - REGULADOR AIRE 1/8 / MANDO ROJO 50-604801 - RUM-01B06-0478</t>
  </si>
  <si>
    <t>8.1.6</t>
  </si>
  <si>
    <t>RUM-01C03-5060</t>
  </si>
  <si>
    <t>RUMAR - REGULADOR DE PRESION - AIRE - 54-263 - RUM-01C03-5060 (8.1.6)</t>
  </si>
  <si>
    <t>8.2 BANDEJA INSTRUMENTOS</t>
  </si>
  <si>
    <t>8.2.1</t>
  </si>
  <si>
    <t>RUM-01B09-0619</t>
  </si>
  <si>
    <t>RUMAR - VÁLVULA BLOQUE 4 INSTRUMENTOS, TIPO DCI -VE-704 - RUM-01B09-0619</t>
  </si>
  <si>
    <t>8.2.2</t>
  </si>
  <si>
    <t>FED-05D08-2847</t>
  </si>
  <si>
    <t>FEDESA - MUELLE BRAZO COLIBRI ASTRAL - 440A39R - FED-05D08-2847</t>
  </si>
  <si>
    <t>8.2.3</t>
  </si>
  <si>
    <t>FED-05D06-2712</t>
  </si>
  <si>
    <t>FEDESA - PORTA BANDEJA RANURADO ASTRAL - 4014E05 - FED-05D06-2712</t>
  </si>
  <si>
    <t>8.2.4</t>
  </si>
  <si>
    <t>RUM-01B09-0472</t>
  </si>
  <si>
    <t>FARO - INTERRUPTOR ELECTRONEUMATICO - 224331 - 80-654331 - 4201A - RUM-01B09-0472</t>
  </si>
  <si>
    <t>8.2.5</t>
  </si>
  <si>
    <t>FED-05D02-1956</t>
  </si>
  <si>
    <t>FEDESA - BOTE RETORNO MANGUERAS DE BANDEJA - 078A20 - FED-05D02-1956</t>
  </si>
  <si>
    <t>8.2.6</t>
  </si>
  <si>
    <t>8.2.7</t>
  </si>
  <si>
    <t>FED-05D02-1929</t>
  </si>
  <si>
    <t>FEDESA - MICRO ELECTRONEUMATICO - 4201A - FED-05D02-1929</t>
  </si>
  <si>
    <t>8.2.8</t>
  </si>
  <si>
    <t>8.2.9</t>
  </si>
  <si>
    <t>8.2.10</t>
  </si>
  <si>
    <t>RUM-01B09-1629</t>
  </si>
  <si>
    <t>LLAVE REGULACION AGUA/AIRE CON EMPUÑADURA - 80-608030 - 244A22 - RUM-01B09-1629</t>
  </si>
  <si>
    <t>8.3 JERINGAS</t>
  </si>
  <si>
    <t>8.3.1</t>
  </si>
  <si>
    <t>RUM-01B05-1177</t>
  </si>
  <si>
    <t>LUZZANI - CUERPO JERINGA 3F - 39-1404C3 - 3F - RUM-01B05-1177</t>
  </si>
  <si>
    <t>8.3.2</t>
  </si>
  <si>
    <t>RUM-01B05-0115</t>
  </si>
  <si>
    <t>LUZZANI - CUERPO JERINGA MINIMATE - 39-2202C - RUM-01B05-0115</t>
  </si>
  <si>
    <t>8.3.3</t>
  </si>
  <si>
    <t>RUM-01B05-0731</t>
  </si>
  <si>
    <t>LUZZANI - JERINGA MINIMATE 3F RECTA ACERO / GRIS 170 CM - 39-251 - RUM-01B05-0731</t>
  </si>
  <si>
    <t>8.3.4</t>
  </si>
  <si>
    <t>RUM-01B05-0113</t>
  </si>
  <si>
    <t>LUZZANI - PUNTA PLASTICA JERINGA MINIMATE - 39-23481 - RUM-01B05-0113</t>
  </si>
  <si>
    <t>8.4 ESCUPIDERA Y FILTROS</t>
  </si>
  <si>
    <t>8.4.1</t>
  </si>
  <si>
    <t>FED-05D05-1330</t>
  </si>
  <si>
    <t>FEDESA - CUBRE FILTRO SOLIDOS - 4002Z05 - FED-05D05-1330</t>
  </si>
  <si>
    <t>8.4.2</t>
  </si>
  <si>
    <t>FED-05D05-1915</t>
  </si>
  <si>
    <t>FEDESA - FILTRO SOLIDO TAZA / CANASTILLA - 520A14 - FED-05D05-1915</t>
  </si>
  <si>
    <t>8.4.3</t>
  </si>
  <si>
    <t>RUM-01B06-0480</t>
  </si>
  <si>
    <t>FARO - FILTRO DE AGUA COMPLETO 1/8 - 54-604805 - RUM-01B06-0480</t>
  </si>
  <si>
    <t>8.4.4</t>
  </si>
  <si>
    <t>FED-05B01-2263</t>
  </si>
  <si>
    <t>FEDESA - BLOQUE DOBLE ELECTROVALVULAS VASO- ESCUPIDERA - 054A05 - FED-05B01-2263</t>
  </si>
  <si>
    <t>8.4.5</t>
  </si>
  <si>
    <t>ESP-03B01-1193</t>
  </si>
  <si>
    <t>VITALI - ARTEX€ - GRIFO PARA ESCUPIDERA -  RVIT20221 / 5275001 - ESP-03B01-1193</t>
  </si>
  <si>
    <t>8.4.6</t>
  </si>
  <si>
    <t>ESP-03A04-0077</t>
  </si>
  <si>
    <t>VITALI - SETA ESCUPIDERA CON FILTRO - RVIT20208 - ESP-03A04-0077</t>
  </si>
  <si>
    <t>8.4.7</t>
  </si>
  <si>
    <t>FED-05D05-1152</t>
  </si>
  <si>
    <t>FEDESA - RETEN RADIAL 42*98*10 - 620A13 - FED-05D05-1152</t>
  </si>
  <si>
    <t>8.4.8</t>
  </si>
  <si>
    <t>RUM-01B09-1626</t>
  </si>
  <si>
    <t>ELECTROVALVULA - SIRAI L172V03 DC/CC 1/8 H-H - VE-L172012 - RUM-01B09-1626</t>
  </si>
  <si>
    <t>8.4.9</t>
  </si>
  <si>
    <t>RUM-01B06-0481</t>
  </si>
  <si>
    <t>FARO - FILTRO DE AIRE 1/8 - 50-604800 - RUM-01B06-0481</t>
  </si>
  <si>
    <t>8.5 PEDAL</t>
  </si>
  <si>
    <t>8.5.1</t>
  </si>
  <si>
    <t>FED-05A01-1212</t>
  </si>
  <si>
    <t>FEDESA - ACTIVADOR MICRO PEDAL DERECHO - 1803M03 - 463A03 - FED-05A01-1212</t>
  </si>
  <si>
    <t>8.5.2</t>
  </si>
  <si>
    <t>FED-05A01-1146</t>
  </si>
  <si>
    <t>FEDESA - ACTIVADOR MICRO PEDAL IZQUIERDO - 1803M04 - FED-05A01-1146</t>
  </si>
  <si>
    <t>8.5.3</t>
  </si>
  <si>
    <t>FED-05A01-0360</t>
  </si>
  <si>
    <t>FEDESA - ASA MUELLE DE GOMA PEDAL - 1810M02 - FED-05A01-0360</t>
  </si>
  <si>
    <t>8.5.4</t>
  </si>
  <si>
    <t>FED-05A01-1921</t>
  </si>
  <si>
    <t>FEDESA - PALANCA REOSTATO PEDAL FARO 224222 - 4103J15 - FED-05A01-1921</t>
  </si>
  <si>
    <t>8.5.5</t>
  </si>
  <si>
    <t>FED-05A01-1149</t>
  </si>
  <si>
    <t>FEDESA - CARCASA PEDAL ELECTRONEUMATICO CUADRADO - 082A26 - FED-05A01-1149</t>
  </si>
  <si>
    <t>8.5.6</t>
  </si>
  <si>
    <t>FED-05A01-1148</t>
  </si>
  <si>
    <t>FEDESA - CARCASA PEDAL FARO REDONDA - 1816M05 - FED-05A01-1148</t>
  </si>
  <si>
    <t>8.5.7</t>
  </si>
  <si>
    <t>FED-05A01-3290</t>
  </si>
  <si>
    <t>FEDESA - VALVULA REOSTADO PEDAL NEUMATICO - 4103J01 - FED-05A01-3290</t>
  </si>
  <si>
    <t>8.6 MANGUERA</t>
  </si>
  <si>
    <t>8.6.1</t>
  </si>
  <si>
    <t>RUM-01B07-2899</t>
  </si>
  <si>
    <t>MANGUERA RM - TDK TURBINA MIDWEST 4, OPEN END, C/LUZ GRIS CLARO - 40-11A1000 - RUM-01B07-2899</t>
  </si>
  <si>
    <t>8.6.2</t>
  </si>
  <si>
    <t>RUM-01B07-2009</t>
  </si>
  <si>
    <t>MANGUERA TURBINA 4 CONDUCTOS C/LUZ 200CM GRIS CLARO - 40-11B1000 - RUM-01B07-2009</t>
  </si>
  <si>
    <t>8.6.3</t>
  </si>
  <si>
    <t>RUM-01B07-4149</t>
  </si>
  <si>
    <t>RUMAR - MANGUERA TURBINA TKD CON LUZ, 6 ORIFICIOS, OPEN END, 200CM, GRIS OSCURO - 40-11B2000 - RUM-01B07-4149</t>
  </si>
  <si>
    <t>8.7 BOMBILLAS Y LÁMPARAS</t>
  </si>
  <si>
    <t>8.7.1</t>
  </si>
  <si>
    <t>RUM-01B08-0267</t>
  </si>
  <si>
    <t>FARO - INTERRUPTOR LAMPARA BIPOLAR PALANCA - SP409005 - 80-029005 -RUM-01B08-0267</t>
  </si>
  <si>
    <t>8.7.2</t>
  </si>
  <si>
    <t>RUM-01B08-0471</t>
  </si>
  <si>
    <t>FARO - TERMICO PROTECTOR LAMPARA EDI - 80-026032 - (FARO 306032) - RUM-01B08-0471</t>
  </si>
  <si>
    <t>8.7.3</t>
  </si>
  <si>
    <t>RUM-01B08-0088</t>
  </si>
  <si>
    <t>FARO - SOPORTE INTERNO PARA MANETAS DERECHO E IZQUIERDO - 306364 - 80-026364 - RUM-01B08-0088</t>
  </si>
  <si>
    <t>8.7.4</t>
  </si>
  <si>
    <t>RUM-01B08-0070</t>
  </si>
  <si>
    <t>FARO - BOMBILLA LAMPARA 17V/95W -  80-021122 - RUM-01B08-0070</t>
  </si>
  <si>
    <t>8.7.5</t>
  </si>
  <si>
    <t>RUM-01B08-0421</t>
  </si>
  <si>
    <t>FARO - BOMBILLA LAMPARA 24V/150W CERAMICO - 80-64643FDS - RUM-01B08-0421</t>
  </si>
  <si>
    <t>8.7.6</t>
  </si>
  <si>
    <t>RUM-01B08-0468</t>
  </si>
  <si>
    <t>FARO - CIRCUITO VENTILADOR LAMPARA FARO EDI - 80-026080 - RUM-01B08-0468</t>
  </si>
  <si>
    <t>8.7.7</t>
  </si>
  <si>
    <t>RUM-01B08-0464</t>
  </si>
  <si>
    <t>FARO - VENTILADOR LAMPARA FARO EDI - 306079 - 80-026079 - RUM-01B08-0464</t>
  </si>
  <si>
    <t>8.7.8</t>
  </si>
  <si>
    <t>RUM-01B08-4152</t>
  </si>
  <si>
    <t>RUMAR - BOMBILLA LED RM PARA ACOPLAMIENTOS NSK NL/PTL - BX-005 - RUM-01B08-4152</t>
  </si>
  <si>
    <t>8.7.9</t>
  </si>
  <si>
    <t>RUM-17E02-0975</t>
  </si>
  <si>
    <t>LED HPSLSPOT PARA ACOPLAMIENTO /MM KAVO - BX-001 - RUM-17E02-0975</t>
  </si>
  <si>
    <t>8.7.10</t>
  </si>
  <si>
    <t>RUM-01B08-0465</t>
  </si>
  <si>
    <t>FARO - BOMBILLA LAMPARA 17V/95W CASQUILLO CERAMICO - 80-026022 - RUM-01B08-0465</t>
  </si>
  <si>
    <t>RUM-01B08-0470</t>
  </si>
  <si>
    <t>FARO - PORTALAMPARA EDI - 80-026019 - (FARO 306019) - RUM-01B08-0470</t>
  </si>
  <si>
    <t>SECCIÓN IX: VÁLVULAS (8 REF)</t>
  </si>
  <si>
    <t>9.1</t>
  </si>
  <si>
    <t>RUM-03B03-0533</t>
  </si>
  <si>
    <t>DÜRR - VALVULA DE CORTE 24V - 68-36001 - 7560.500.60E - RUM-03B03-0533</t>
  </si>
  <si>
    <t>9.2</t>
  </si>
  <si>
    <t>RUM-01B09-1663</t>
  </si>
  <si>
    <t>FARO - VALVULA 3 VIAS ACCIONAMIENTO PEDAL 80-604035 - RUM-01B09-1663</t>
  </si>
  <si>
    <t>9.3</t>
  </si>
  <si>
    <t>9.4</t>
  </si>
  <si>
    <t>RUM-01B09-1806</t>
  </si>
  <si>
    <t>VALVULA CLIPPARD DE CORTE AGUA-AIRE 44-602 - 770A05 - VE-602 - RUM-01B09-1806</t>
  </si>
  <si>
    <t>9.5</t>
  </si>
  <si>
    <t>RUM-01B09-0356</t>
  </si>
  <si>
    <t>VALVULA FOREST / ANTIGOTEO CONTROL AIRE / WDV-2 - 44-600- VE-600 - RUM-01B09-0356</t>
  </si>
  <si>
    <t>9.6</t>
  </si>
  <si>
    <t>RUM-01B09-0354</t>
  </si>
  <si>
    <t>CLIPPARD - VÁLVULA MICRO BRAZOS BANDEJA - SMAV-3 - 770A01 - 44-620- VE-620 - RUM-01B09-0354</t>
  </si>
  <si>
    <t>9.7</t>
  </si>
  <si>
    <t>RUM-02C03-4161</t>
  </si>
  <si>
    <t>RUMAR - VALVULA PROPORCIONAL FLUJO DE AIRE PEDALES FARO - 80-604920 - RUM-02C03-4161</t>
  </si>
  <si>
    <t>9.8</t>
  </si>
  <si>
    <t>RUM-01B09-4168</t>
  </si>
  <si>
    <t>RUMAR - VÁLVULA BLOQUE 3 INSTRUMENTOS, TIPO DCI - 38-703- VE-703 - RUM-01B09-4168</t>
  </si>
  <si>
    <t>SECCIÓN X: MICROMOTOR (6 REF)</t>
  </si>
  <si>
    <t>10.1</t>
  </si>
  <si>
    <t>RUM-01B04-0254</t>
  </si>
  <si>
    <t>MANGUERA MICROMOTOR MC2 / COMPATIBLE - 40-51A1006 - RUM-01B04-0254</t>
  </si>
  <si>
    <t>10.2</t>
  </si>
  <si>
    <t>RUM-01B04-1071</t>
  </si>
  <si>
    <t>MANGUERA POLIVALENTE MC3 / OPEN END CON LUZ 160CM / GRIS - 40-51A1003 - RUM-01B04-1071</t>
  </si>
  <si>
    <t>10.3</t>
  </si>
  <si>
    <t>FED-05C03-0887</t>
  </si>
  <si>
    <t>FEDESA - CIRCUITO ELECTRONICO MICROMOTOR MC3 - 505A24-2 - FED-05C03-0887</t>
  </si>
  <si>
    <t>10.4</t>
  </si>
  <si>
    <t>FED-05C03-1941</t>
  </si>
  <si>
    <t>FEDESA - PLACA ELECTRONICA MICROMOTOR ELECTRICO BIENAIR FEDE-02 PLUS MC2 - 505A24 - FED-05C03-1941</t>
  </si>
  <si>
    <t>10.5</t>
  </si>
  <si>
    <t>RUM-01B07-0681</t>
  </si>
  <si>
    <t>CASQUILLO ADAPTADOR MANGUERA POLIVALENTE MC3 - 40-006 - RUM-01B07-0681</t>
  </si>
  <si>
    <t>10.6</t>
  </si>
  <si>
    <t>RUM-01B08-4151</t>
  </si>
  <si>
    <t>RUMAR - BOMBILLA LED RM PARA MICROMOTORES BIENAIR MC2, MC3 Y MX - BX-003 - RUM-01B08-4151</t>
  </si>
  <si>
    <t>SECCIÓN XI: ULTRASONIDO (11 REF)</t>
  </si>
  <si>
    <t>RUM-01B02-3373</t>
  </si>
  <si>
    <t>SATELEC - MANGO ULTRASONIDOS DTE HD-7L CON LUZ COMPATIBLE SATELEC - 28-155 - RUM-01B02-3373</t>
  </si>
  <si>
    <t>RUM-01B02-3251</t>
  </si>
  <si>
    <t>PUNTAS ULTRASONIDO SATELEC / COMPATIBLE (TIPO GD1) PACK 5 UD - 28-5GD1 - RUM-01B02-3251 (11.2)</t>
  </si>
  <si>
    <t>RUM-01B02-3983</t>
  </si>
  <si>
    <t>WOODPECKER - PUNTAS ULTRASONIDO WOODPECKER TIPO G1 - COMPATIBLE EMS PACK DE 5 UNIDADES - 28-5G1 - RUM-01B02-3983</t>
  </si>
  <si>
    <t>RUM-01B01-1733</t>
  </si>
  <si>
    <t>SATELEC - RM MANGUERA COMPATIBLE SATELEC - 40-71B1100 - RUM-01B01-1733</t>
  </si>
  <si>
    <t>RUM-01DOP-0513</t>
  </si>
  <si>
    <t>DTE  - KIT INTEGRACIÓN DETRACTOR (COMPATIBLE SATELEC)/CON FUNCIÓN ENDO - 28-V3E - RUM-01DOP-0513</t>
  </si>
  <si>
    <t>RUM-01B01-0065</t>
  </si>
  <si>
    <t>MANGUERA DETRACTOR EMS COMP. - 40-71B1210 - 28-160 - RUM-01B01-0065</t>
  </si>
  <si>
    <t>RUM-01B01-4159</t>
  </si>
  <si>
    <t>RUMAR - MANGUERA DE ULTRASONIDO TKD PARA EMS PIEZON SIN LUZ, GRUESA , 200CM X 9MM, GRIS CLARO - 40-71B1200 - RUM-01B01-4159</t>
  </si>
  <si>
    <t>RUM-01B01-4158</t>
  </si>
  <si>
    <t>RUMAR - MANGUERA ULTRASONIDOS TKD PARA SATELED NEWTRON/SUPRASSON SIN LUZ, FINA , 200 CM X 7MM, GRIS CLARO - 40-71B1110 - RUM-01B01-4158</t>
  </si>
  <si>
    <t>RUM-01B02-0511</t>
  </si>
  <si>
    <t>MANGO - DETRACTOR/ ULTRASONIDO EMS COMPATIBLE HW-3H - 28-HW3H - RUM-01B02-0511</t>
  </si>
  <si>
    <t>RUM-01B02-3203</t>
  </si>
  <si>
    <t>MANGO ULTRASONIDOS PREMIUM WOODPECKER HD-8H COMP. SATELEC S/LUZ - 28-158 - RUM-01B02-3203</t>
  </si>
  <si>
    <t>RUM-01B02-0524</t>
  </si>
  <si>
    <t>LLAVE DINAMOMETRICA UNIVERSAL 28-164 - RUM-01B02-0524</t>
  </si>
  <si>
    <t>SECCIÓN XII: CONSUMIBLES</t>
  </si>
  <si>
    <t>NSK-09C01-1889</t>
  </si>
  <si>
    <t>NSK - PASTILLAS LIMPIEZA AUTOCLAVE - 0230050 - NSK-09C01-1889</t>
  </si>
  <si>
    <t>DUR-03DOP-0390</t>
  </si>
  <si>
    <t>DÜRR - LIQUIDO DESINFECCIÓN DÜRR OROTOL 2.5 PLUS -CDS110P6150 - DUR-03DOP-0390 (12.02)</t>
  </si>
  <si>
    <t>RUM-03EOP-0391</t>
  </si>
  <si>
    <t>DÜRR - LIQUIDO DESINFECCIÓN MD-555 - CCS555C6150 - RUM-03EOP-0391</t>
  </si>
  <si>
    <t>INVENTARIOS</t>
  </si>
  <si>
    <t>INICIAL HOLDED 21/06/2023</t>
  </si>
  <si>
    <t>JUNIO</t>
  </si>
  <si>
    <t>HOLDED JULIO</t>
  </si>
  <si>
    <t>JULIO 26/07/2023</t>
  </si>
  <si>
    <t>AGOSTO 17/08/2023</t>
  </si>
  <si>
    <t>HOLDED AGOSTO</t>
  </si>
  <si>
    <t>SEPTIEMBRE 18/09/2023</t>
  </si>
  <si>
    <t>OCTUBRE 16/10/2023</t>
  </si>
  <si>
    <t>NOVIEMBRE 22/11/2023</t>
  </si>
  <si>
    <t>ENERO 16/01/2024</t>
  </si>
  <si>
    <t>MARZO 21/03/2024</t>
  </si>
  <si>
    <t>ABRIL</t>
  </si>
  <si>
    <t>22/05/2024 INVENTARIO</t>
  </si>
  <si>
    <t>COLOCADO EN PARTES</t>
  </si>
  <si>
    <t>REPONER  07/2024</t>
  </si>
  <si>
    <t>SECCIÓN I: MANGUERAS Y TUBOS 
(8 REF)</t>
  </si>
  <si>
    <t>RUM-01A05-1118</t>
  </si>
  <si>
    <t>MANGUERA ASP 8 MM SILICONA GRIS / COMPATIBLE 160 CM - 36-008 - RUM-01A05-1118</t>
  </si>
  <si>
    <t>4</t>
  </si>
  <si>
    <t>12</t>
  </si>
  <si>
    <t>10</t>
  </si>
  <si>
    <t>7,75</t>
  </si>
  <si>
    <t>0+8</t>
  </si>
  <si>
    <t>ESP-15D01-1798</t>
  </si>
  <si>
    <t>ESPRODEN - TUBO ASPIRACIÓN ESPIRAL D25 - RCAT30815/1 - ESP-15D01-1798</t>
  </si>
  <si>
    <t>0+5</t>
  </si>
  <si>
    <t>SECCIÓN II: CONEXIONES DURR 
(18 REF)</t>
  </si>
  <si>
    <t>1+1</t>
  </si>
  <si>
    <t>0+2</t>
  </si>
  <si>
    <t>SECCIÓN III: JUNTAS Y MEMBRANAS 
(15 REF)</t>
  </si>
  <si>
    <t>6+6</t>
  </si>
  <si>
    <t>FEDESA - JUNTA CIERRE CONECTOR 8 VIAS / MANGUERA PEDAL - 4101K02 - FED-05A01-0823  Stock</t>
  </si>
  <si>
    <t>2+1</t>
  </si>
  <si>
    <t>SECCIÓN IV: ELECTRÓNICA Y ELECTRICIDAD
 (18 REF)</t>
  </si>
  <si>
    <t>NAL-14C05-1251</t>
  </si>
  <si>
    <t>CABLE ALIMENTACION / CORRIENTE - 3 X 1.5 - ACKB315 - NAL-14C05-1251</t>
  </si>
  <si>
    <t>0+1</t>
  </si>
  <si>
    <t>SECCIÓN V: RACORERÍA 
(35REF)</t>
  </si>
  <si>
    <t>3+2</t>
  </si>
  <si>
    <t>2+3</t>
  </si>
  <si>
    <t>MAN-15C07-0330</t>
  </si>
  <si>
    <t>RACOR METAL - NIPLE REDUCCION NIQUELADO 1/2 - 1/4 M-H - N168-21-13 - MAN-15C07-0330</t>
  </si>
  <si>
    <t>1+4</t>
  </si>
  <si>
    <t>4+1</t>
  </si>
  <si>
    <t>RACOR PLASTICO - T 6 MM RAPIDO - 000000008230-06 - NHC-15C06-1101  Stock</t>
  </si>
  <si>
    <t>2+2</t>
  </si>
  <si>
    <t>T PLASTICA 1,6 MM (1/16”) 50-320 - RUM-02C01-0687</t>
  </si>
  <si>
    <t>SECCIÓN VI: 
PVC (25 REF)</t>
  </si>
  <si>
    <r>
      <rPr>
        <rFont val="Arial"/>
        <color rgb="FF0000FF"/>
      </rPr>
      <t xml:space="preserve">PVC - REDUCCIÓN EXCENTRICA 40-32MM - 12154513 - LER-15A02-0773  </t>
    </r>
    <r>
      <rPr>
        <rFont val="Arial"/>
        <b/>
        <color rgb="FF0000FF"/>
      </rPr>
      <t>(FRANCISCO COMENTA QUE NO ES NECESARIA PORQUE SE USA MÁS LA 6.18 REF 0756)</t>
    </r>
  </si>
  <si>
    <t>PVC - UNION 32 MM - 12154415 - LER-15A02-0782 (ESTA REFERENCIA ES LA MISMA PIEZA DE LA REF, 4546)</t>
  </si>
  <si>
    <t>SECCIÓN VII: ASPIRACIÓN 
(13 REF)</t>
  </si>
  <si>
    <t>CANULA/ TERMINAL ASPIRACIÓN 17MM / GRUESA COMPATIBLE - 38-017T - RUM-02C03-0764  Stock</t>
  </si>
  <si>
    <t>FED-05D01-0905</t>
  </si>
  <si>
    <t>CATTANI - SOPORTE DE CÁNULA CON INTERRUPTOR D11 1033331 - 034A14 - FED-05D01-0905</t>
  </si>
  <si>
    <t>FED-05D07-0338</t>
  </si>
  <si>
    <t>FEDESA - CATTANI - CONECTOR MANGUERA 2 VIAS CANULA GRIS - 200853 - 2406A01 - FED-05D07-0338</t>
  </si>
  <si>
    <t>INC-3D04-4866</t>
  </si>
  <si>
    <t>CATTANI - ANTIESPUMÓGENO DESINFECTANTE PARA TODO TIPO DE ASPIRACIONES DENTALES (50 UD) - 1040826 - INC-3D04-4866</t>
  </si>
  <si>
    <t>FED-05D07-4004</t>
  </si>
  <si>
    <t>FEDESA - COLECTOR RECTO CATTANI 2V. COMPLETO GRIS 200854 - 034A33 - FED-05D07-4004</t>
  </si>
  <si>
    <t>SECCIÓN VIII: SILLON DENTAL 
(49 REF)</t>
  </si>
  <si>
    <t>FEDESA - MUELLE BRAZO COLIBRI ASTRAL - 440A39R - FED-05D08-2847  Stock</t>
  </si>
  <si>
    <t>3+1</t>
  </si>
  <si>
    <t>LUZZANI - CUERPO JERINGA MINIMATE - 39-2202C - RUM-01B05-0115  Stock</t>
  </si>
  <si>
    <t>LUZZANI - PUNTA PLASTICA JERINGA MINIMATE - 39-23481 - RUM-01B05-0113  Stock</t>
  </si>
  <si>
    <t>FEDESA - CUBRE FILTRO SOLIDOS - 4002Z05 - FED-05D05-1330  Stock</t>
  </si>
  <si>
    <t>0+3</t>
  </si>
  <si>
    <t>FEDESA - FILTRO SOLIDO TAZA / CANASTILLA - 520A14 - FED-05D05-1915  Stock</t>
  </si>
  <si>
    <t>FEDESA - BLOQUE DOBLE ELECTROVALVULAS VASO- ESCUPIDERA - 054A05 - FED-05B01-2263  Stock</t>
  </si>
  <si>
    <t>MANGUERA TURBINA 4 CONDUCTOS C/LUZ 200CM GRIS CLARO - 40-11B1000 - RUM-01B07-2009 ES LA MISMA REF. 2899 PERO MAS LARGA</t>
  </si>
  <si>
    <t>FARO - BOMBILLA LAMPARA 17V/95W -  80-021122 - RUM-01B08-0070  Stock</t>
  </si>
  <si>
    <t>RUMAR - BOMBILLA LED RM PARA ACOPLAMIENTOS NSK NL/PTL - BX-005 - RUM-01B08-4152  Stock</t>
  </si>
  <si>
    <t>SECCIÓN IX: VÁLVULAS 
(8 REF)</t>
  </si>
  <si>
    <t>VALVULA CLIPPARD DE CORTE AGUA-AIRE 44-602 - 770A05 - VE-602 - RUM-01B09-1806  Stock</t>
  </si>
  <si>
    <t>1+2</t>
  </si>
  <si>
    <t>SECCIÓN X: MICROMOTOR 
(6 REF)</t>
  </si>
  <si>
    <t>MANGUERA POLIVALENTE MC3 / OPEN END CON LUZ 160CM / GRIS - 40-51A1003 - RUM-01B04-1071  Stock</t>
  </si>
  <si>
    <t>SECCIÓN XI: ULTRASONIDO
 (11 REF)</t>
  </si>
  <si>
    <t>PUNTAS ULTRASONIDO SATELEC / COMPATIBLE (TIPO GD1) PACK 5 UD - 28-5GD1 - RUM-01B02-3251</t>
  </si>
  <si>
    <t>RUM-1DOPE-0513</t>
  </si>
  <si>
    <t>DTE  - KIT INTEGRACIÓN DETRACTOR ( COMPATIBLE SATELEC ) CON FUNCIÓN ENDO-  28-V3E - RUM-1DOPE-0513  Stock</t>
  </si>
  <si>
    <t>DOTACIÓN DE STOCK</t>
  </si>
  <si>
    <t>ALM-23/0591</t>
  </si>
  <si>
    <t>ALM-23/0594</t>
  </si>
  <si>
    <t>ALM-23/0602</t>
  </si>
  <si>
    <t>ALM-23/0610</t>
  </si>
  <si>
    <t>ALM-23/3251</t>
  </si>
  <si>
    <t>ALM-23/0623</t>
  </si>
  <si>
    <t>ALM-24/0644</t>
  </si>
  <si>
    <t>ALM-24/0656</t>
  </si>
  <si>
    <t>ALM-24/0728</t>
  </si>
  <si>
    <t>ALM-23/0592</t>
  </si>
  <si>
    <t>ALM-23/0597</t>
  </si>
  <si>
    <t>ALM-23/0604</t>
  </si>
  <si>
    <t>ALM-23/0615</t>
  </si>
  <si>
    <t>ALM-23/0628</t>
  </si>
  <si>
    <t>ALM-24/0699</t>
  </si>
  <si>
    <t>2475 CANTIDAD 01 SE COLOCA BRANEMARK EN HOJA DE ALQUILER COMPRESOR CATTANI Y SE TRAE EL 0649 QUE NO LE SIRVE ( SE RESOLVIÓ EN INVENTARIO SEPTIEMBRE, QUEDÓ EL STOCK COMO SIEMPRE)</t>
  </si>
  <si>
    <t>ALM-23/0618</t>
  </si>
  <si>
    <t>FALTA REF 1330 CANTIDAD 01, SE COLOCO EN VILLENA MATENIMIENTO JULIO LA LAGUNA, SE FACTURARÁ CON EL MTTO DE AGOSTO</t>
  </si>
  <si>
    <t>ALM-23/0620</t>
  </si>
  <si>
    <t>REF. 10.6 FALTA 01 UND.  BOMBILLA LED RM PARA MICROMOTORES BIENAIR MC2, MC3 Y MX - BX-003</t>
  </si>
  <si>
    <t>NOTA IMPORTANTE SE DUPLICÓ EL ART 3290 SE DEJA EN SECCIÓN 8.5.7 Y SE QUEDA SIN ASIGNACIÓN LA 9.3</t>
  </si>
  <si>
    <t>INICIAL HOLDED  13/06/2023</t>
  </si>
  <si>
    <t>JULIO</t>
  </si>
  <si>
    <t>AGOSTO 24/08/2023 Y 31/08/2023</t>
  </si>
  <si>
    <t>SEPTIEMBRE
19/09/2023</t>
  </si>
  <si>
    <t>OCTUBRE 25/10/2023</t>
  </si>
  <si>
    <t>NOVIEMBRE 21/11/2023</t>
  </si>
  <si>
    <t>ENERO 18/01/2024</t>
  </si>
  <si>
    <t>ABRIL 15/04/2024</t>
  </si>
  <si>
    <t>Reponer 07/2024</t>
  </si>
  <si>
    <t>9,6+1</t>
  </si>
  <si>
    <t>5.30</t>
  </si>
  <si>
    <t>0+4</t>
  </si>
  <si>
    <t>TUBO DE ASPIRACION ESPIRAL D25 - 97549000 - ODO-15D01-4212 - SE DEJA DE USAR ESTA REFERENCIA</t>
  </si>
  <si>
    <t>SECCIÓN II: CONEXIONES DURR 
(18 REF) CAJA 3</t>
  </si>
  <si>
    <t>0+6</t>
  </si>
  <si>
    <t>SECCIÓN IV: ELECTRÓNICA Y ELECTRICIDAD
 (18 REF) 
CAJA 3</t>
  </si>
  <si>
    <t>SECCIÓN VIII: SILLON DENTAL 
(49 REF) 
CAJA 2</t>
  </si>
  <si>
    <t/>
  </si>
  <si>
    <t>MANGUERA TURBINA 4 CONDUCTOS C/LUZ 200CM GRIS CLARO - 40-11B1000 - RUM-01B07-2009 - ES LA MISMA REF. 2899 PERO MAS LARGA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</si>
</sst>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.m"/>
    <numFmt numFmtId="165" formatCode="#,##0.00\ [$€-1]"/>
    <numFmt numFmtId="166" formatCode="d.m.yy"/>
    <numFmt numFmtId="167" formatCode="dd.mm"/>
    <numFmt numFmtId="168" formatCode="#,##0.00&quot;€&quot;"/>
    <numFmt numFmtId="169" formatCode="dd/mm/yyyy"/>
  </numFmts>
  <fonts count="20">
    <font>
      <sz val="10.0"/>
      <color rgb="FF000000"/>
      <name val="Arial"/>
      <scheme val="minor"/>
    </font>
    <font>
      <b/>
      <sz val="12.0"/>
      <color rgb="FFFFFFFF"/>
      <name val="Calibri"/>
    </font>
    <font>
      <color theme="1"/>
      <name val="Arial"/>
      <scheme val="minor"/>
    </font>
    <font>
      <b/>
      <sz val="9.0"/>
      <color rgb="FF1F1F1F"/>
      <name val="Arial"/>
    </font>
    <font>
      <color theme="1"/>
      <name val="Arial"/>
    </font>
    <font>
      <color rgb="FF000000"/>
      <name val="Arial"/>
    </font>
    <font>
      <b/>
      <sz val="9.0"/>
      <color rgb="FF0000FF"/>
      <name val="Arial"/>
    </font>
    <font>
      <b/>
      <color theme="1"/>
      <name val="Arial"/>
    </font>
    <font>
      <b/>
      <sz val="12.0"/>
      <color rgb="FF000000"/>
      <name val="Calibri"/>
    </font>
    <font>
      <sz val="11.0"/>
      <color rgb="FF000000"/>
      <name val="Calibri"/>
    </font>
    <font>
      <color rgb="FF0000FF"/>
      <name val="Arial"/>
    </font>
    <font/>
    <font>
      <sz val="11.0"/>
      <color theme="1"/>
      <name val="Calibri"/>
    </font>
    <font>
      <sz val="9.0"/>
      <color rgb="FF0000FF"/>
      <name val="Arial"/>
    </font>
    <font>
      <color rgb="FF00FF00"/>
      <name val="Arial"/>
    </font>
    <font>
      <b/>
      <sz val="11.0"/>
      <color rgb="FF000000"/>
      <name val="Calibri"/>
    </font>
    <font>
      <sz val="11.0"/>
      <color rgb="FF1F2937"/>
      <name val="Roboto"/>
    </font>
    <font>
      <sz val="9.0"/>
      <color theme="1"/>
      <name val="Sans-serif"/>
    </font>
    <font>
      <color theme="1"/>
      <name val="Sans-serif"/>
    </font>
    <font>
      <sz val="12.0"/>
      <color rgb="FF000000"/>
      <name val="Arial"/>
    </font>
  </fonts>
  <fills count="27">
    <fill>
      <patternFill patternType="none"/>
    </fill>
    <fill>
      <patternFill patternType="lightGray"/>
    </fill>
    <fill>
      <patternFill patternType="solid">
        <fgColor rgb="FF134F8F"/>
        <bgColor rgb="FF134F8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F1C232"/>
        <bgColor rgb="FFF1C232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A64D79"/>
        <bgColor rgb="FFA64D79"/>
      </patternFill>
    </fill>
    <fill>
      <patternFill patternType="solid">
        <fgColor rgb="FF6D9EEB"/>
        <bgColor rgb="FF6D9EEB"/>
      </patternFill>
    </fill>
    <fill>
      <patternFill patternType="solid">
        <fgColor rgb="FFD0E0E3"/>
        <bgColor rgb="FFD0E0E3"/>
      </patternFill>
    </fill>
    <fill>
      <patternFill patternType="solid">
        <fgColor rgb="FF8E7CC3"/>
        <bgColor rgb="FF8E7CC3"/>
      </patternFill>
    </fill>
    <fill>
      <patternFill patternType="solid">
        <fgColor rgb="FFFFD966"/>
        <bgColor rgb="FFFFD966"/>
      </patternFill>
    </fill>
    <fill>
      <patternFill patternType="solid">
        <fgColor rgb="FFB45F06"/>
        <bgColor rgb="FFB45F06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ck">
        <color rgb="FF000000"/>
      </top>
    </border>
    <border>
      <top style="thick">
        <color rgb="FF0000FF"/>
      </top>
    </border>
    <border>
      <top style="medium">
        <color rgb="FF0000FF"/>
      </top>
    </border>
    <border>
      <bottom style="thick">
        <color rgb="FF0000FF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FF"/>
      </top>
    </border>
    <border>
      <left style="thick">
        <color rgb="FF000000"/>
      </left>
      <right style="thick">
        <color rgb="FF000000"/>
      </right>
      <top style="thick">
        <color rgb="FF0000FF"/>
      </top>
    </border>
    <border>
      <right style="thick">
        <color rgb="FF000000"/>
      </right>
      <top style="thick">
        <color rgb="FF0000FF"/>
      </top>
    </border>
    <border>
      <left style="thick">
        <color rgb="FF0000FF"/>
      </left>
    </border>
    <border>
      <left style="thick">
        <color rgb="FF000000"/>
      </left>
      <top style="medium">
        <color rgb="FF0000FF"/>
      </top>
    </border>
    <border>
      <left style="thick">
        <color rgb="FF000000"/>
      </left>
      <bottom style="thick">
        <color rgb="FF0000FF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top" wrapText="0"/>
    </xf>
    <xf borderId="0" fillId="0" fontId="2" numFmtId="0" xfId="0" applyAlignment="1" applyFont="1">
      <alignment horizontal="left"/>
    </xf>
    <xf borderId="1" fillId="2" fontId="1" numFmtId="0" xfId="0" applyAlignment="1" applyBorder="1" applyFont="1">
      <alignment horizontal="center" shrinkToFit="0" vertical="top" wrapText="0"/>
    </xf>
    <xf borderId="0" fillId="3" fontId="3" numFmtId="0" xfId="0" applyAlignment="1" applyFill="1" applyFont="1">
      <alignment horizontal="center" shrinkToFit="0" vertical="center" wrapText="1"/>
    </xf>
    <xf borderId="0" fillId="0" fontId="2" numFmtId="164" xfId="0" applyAlignment="1" applyFont="1" applyNumberFormat="1">
      <alignment horizontal="left"/>
    </xf>
    <xf borderId="0" fillId="0" fontId="4" numFmtId="0" xfId="0" applyFont="1"/>
    <xf borderId="0" fillId="0" fontId="4" numFmtId="165" xfId="0" applyFont="1" applyNumberFormat="1"/>
    <xf borderId="0" fillId="0" fontId="4" numFmtId="0" xfId="0" applyAlignment="1" applyFont="1">
      <alignment horizontal="center"/>
    </xf>
    <xf borderId="0" fillId="0" fontId="5" numFmtId="0" xfId="0" applyFont="1"/>
    <xf borderId="0" fillId="4" fontId="4" numFmtId="0" xfId="0" applyAlignment="1" applyFill="1" applyFont="1">
      <alignment horizontal="center"/>
    </xf>
    <xf borderId="0" fillId="4" fontId="5" numFmtId="0" xfId="0" applyFont="1"/>
    <xf borderId="0" fillId="4" fontId="4" numFmtId="165" xfId="0" applyFont="1" applyNumberFormat="1"/>
    <xf borderId="2" fillId="3" fontId="3" numFmtId="0" xfId="0" applyAlignment="1" applyBorder="1" applyFont="1">
      <alignment horizontal="center" shrinkToFit="0" vertical="center" wrapText="1"/>
    </xf>
    <xf borderId="2" fillId="0" fontId="4" numFmtId="0" xfId="0" applyBorder="1" applyFont="1"/>
    <xf borderId="2" fillId="0" fontId="4" numFmtId="165" xfId="0" applyBorder="1" applyFont="1" applyNumberFormat="1"/>
    <xf borderId="2" fillId="0" fontId="4" numFmtId="0" xfId="0" applyAlignment="1" applyBorder="1" applyFont="1">
      <alignment horizontal="center"/>
    </xf>
    <xf borderId="0" fillId="0" fontId="2" numFmtId="49" xfId="0" applyAlignment="1" applyFont="1" applyNumberFormat="1">
      <alignment horizontal="left"/>
    </xf>
    <xf borderId="2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3" fillId="0" fontId="6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3" fillId="0" fontId="4" numFmtId="165" xfId="0" applyBorder="1" applyFont="1" applyNumberFormat="1"/>
    <xf borderId="3" fillId="0" fontId="4" numFmtId="0" xfId="0" applyAlignment="1" applyBorder="1" applyFont="1">
      <alignment horizontal="center"/>
    </xf>
    <xf borderId="0" fillId="0" fontId="6" numFmtId="0" xfId="0" applyAlignment="1" applyFont="1">
      <alignment horizontal="center" shrinkToFit="0" vertical="center" wrapText="1"/>
    </xf>
    <xf borderId="2" fillId="4" fontId="4" numFmtId="165" xfId="0" applyBorder="1" applyFont="1" applyNumberFormat="1"/>
    <xf borderId="0" fillId="4" fontId="4" numFmtId="0" xfId="0" applyFont="1"/>
    <xf borderId="0" fillId="0" fontId="5" numFmtId="165" xfId="0" applyFont="1" applyNumberFormat="1"/>
    <xf borderId="0" fillId="0" fontId="5" numFmtId="0" xfId="0" applyAlignment="1" applyFont="1">
      <alignment horizontal="center"/>
    </xf>
    <xf borderId="3" fillId="0" fontId="6" numFmtId="0" xfId="0" applyAlignment="1" applyBorder="1" applyFont="1">
      <alignment horizontal="center" vertical="center"/>
    </xf>
    <xf borderId="3" fillId="4" fontId="4" numFmtId="165" xfId="0" applyBorder="1" applyFont="1" applyNumberFormat="1"/>
    <xf borderId="4" fillId="0" fontId="6" numFmtId="0" xfId="0" applyAlignment="1" applyBorder="1" applyFont="1">
      <alignment horizontal="center" vertical="center"/>
    </xf>
    <xf borderId="4" fillId="0" fontId="5" numFmtId="0" xfId="0" applyBorder="1" applyFont="1"/>
    <xf borderId="4" fillId="0" fontId="5" numFmtId="165" xfId="0" applyBorder="1" applyFont="1" applyNumberFormat="1"/>
    <xf borderId="4" fillId="0" fontId="5" numFmtId="0" xfId="0" applyAlignment="1" applyBorder="1" applyFont="1">
      <alignment horizontal="center"/>
    </xf>
    <xf borderId="0" fillId="5" fontId="4" numFmtId="0" xfId="0" applyFill="1" applyFont="1"/>
    <xf borderId="0" fillId="5" fontId="4" numFmtId="165" xfId="0" applyFont="1" applyNumberFormat="1"/>
    <xf borderId="0" fillId="5" fontId="4" numFmtId="0" xfId="0" applyAlignment="1" applyFont="1">
      <alignment horizontal="center"/>
    </xf>
    <xf borderId="2" fillId="0" fontId="6" numFmtId="0" xfId="0" applyAlignment="1" applyBorder="1" applyFont="1">
      <alignment horizontal="center" shrinkToFit="0" vertical="center" wrapText="1"/>
    </xf>
    <xf borderId="5" fillId="0" fontId="4" numFmtId="0" xfId="0" applyBorder="1" applyFont="1"/>
    <xf borderId="5" fillId="0" fontId="4" numFmtId="165" xfId="0" applyBorder="1" applyFont="1" applyNumberFormat="1"/>
    <xf borderId="5" fillId="0" fontId="4" numFmtId="0" xfId="0" applyAlignment="1" applyBorder="1" applyFont="1">
      <alignment horizontal="center"/>
    </xf>
    <xf borderId="0" fillId="6" fontId="4" numFmtId="0" xfId="0" applyFill="1" applyFont="1"/>
    <xf borderId="0" fillId="6" fontId="4" numFmtId="165" xfId="0" applyFont="1" applyNumberFormat="1"/>
    <xf borderId="0" fillId="6" fontId="4" numFmtId="0" xfId="0" applyAlignment="1" applyFont="1">
      <alignment horizontal="center"/>
    </xf>
    <xf borderId="3" fillId="0" fontId="4" numFmtId="0" xfId="0" applyAlignment="1" applyBorder="1" applyFont="1">
      <alignment vertical="center"/>
    </xf>
    <xf borderId="3" fillId="0" fontId="4" numFmtId="165" xfId="0" applyAlignment="1" applyBorder="1" applyFont="1" applyNumberFormat="1">
      <alignment vertical="center"/>
    </xf>
    <xf borderId="3" fillId="0" fontId="4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0" fillId="4" fontId="4" numFmtId="0" xfId="0" applyAlignment="1" applyFont="1">
      <alignment vertical="center"/>
    </xf>
    <xf borderId="0" fillId="0" fontId="4" numFmtId="165" xfId="0" applyAlignment="1" applyFont="1" applyNumberFormat="1">
      <alignment vertical="center"/>
    </xf>
    <xf borderId="0" fillId="0" fontId="4" numFmtId="0" xfId="0" applyAlignment="1" applyFont="1">
      <alignment horizontal="center" vertical="center"/>
    </xf>
    <xf borderId="0" fillId="0" fontId="2" numFmtId="166" xfId="0" applyAlignment="1" applyFont="1" applyNumberFormat="1">
      <alignment horizontal="left"/>
    </xf>
    <xf borderId="2" fillId="3" fontId="3" numFmtId="0" xfId="0" applyAlignment="1" applyBorder="1" applyFont="1">
      <alignment horizontal="center" shrinkToFit="0" wrapText="1"/>
    </xf>
    <xf borderId="0" fillId="0" fontId="2" numFmtId="167" xfId="0" applyAlignment="1" applyFont="1" applyNumberFormat="1">
      <alignment horizontal="left"/>
    </xf>
    <xf borderId="6" fillId="7" fontId="4" numFmtId="0" xfId="0" applyBorder="1" applyFill="1" applyFont="1"/>
    <xf borderId="6" fillId="7" fontId="4" numFmtId="165" xfId="0" applyAlignment="1" applyBorder="1" applyFont="1" applyNumberFormat="1">
      <alignment horizontal="center"/>
    </xf>
    <xf borderId="7" fillId="7" fontId="7" numFmtId="0" xfId="0" applyAlignment="1" applyBorder="1" applyFont="1">
      <alignment horizontal="center"/>
    </xf>
    <xf borderId="0" fillId="3" fontId="3" numFmtId="0" xfId="0" applyAlignment="1" applyFont="1">
      <alignment horizontal="center" shrinkToFit="0" wrapText="1"/>
    </xf>
    <xf borderId="0" fillId="4" fontId="4" numFmtId="0" xfId="0" applyFont="1"/>
    <xf borderId="0" fillId="4" fontId="4" numFmtId="165" xfId="0" applyAlignment="1" applyFont="1" applyNumberFormat="1">
      <alignment horizontal="center"/>
    </xf>
    <xf borderId="8" fillId="4" fontId="7" numFmtId="0" xfId="0" applyAlignment="1" applyBorder="1" applyFont="1">
      <alignment horizontal="center"/>
    </xf>
    <xf borderId="9" fillId="7" fontId="4" numFmtId="0" xfId="0" applyBorder="1" applyFont="1"/>
    <xf borderId="9" fillId="7" fontId="4" numFmtId="165" xfId="0" applyAlignment="1" applyBorder="1" applyFont="1" applyNumberFormat="1">
      <alignment horizontal="center"/>
    </xf>
    <xf borderId="10" fillId="7" fontId="7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11" fillId="8" fontId="8" numFmtId="0" xfId="0" applyAlignment="1" applyBorder="1" applyFill="1" applyFont="1">
      <alignment horizontal="center" shrinkToFit="0" vertical="top" wrapText="0"/>
    </xf>
    <xf borderId="11" fillId="2" fontId="1" numFmtId="0" xfId="0" applyAlignment="1" applyBorder="1" applyFont="1">
      <alignment horizontal="center" shrinkToFit="0" vertical="top" wrapText="1"/>
    </xf>
    <xf borderId="12" fillId="2" fontId="1" numFmtId="0" xfId="0" applyAlignment="1" applyBorder="1" applyFont="1">
      <alignment horizontal="center" shrinkToFit="0" vertical="top" wrapText="0"/>
    </xf>
    <xf borderId="0" fillId="2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0"/>
    </xf>
    <xf borderId="0" fillId="0" fontId="8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shrinkToFit="0" wrapText="1"/>
    </xf>
    <xf borderId="0" fillId="0" fontId="4" numFmtId="164" xfId="0" applyAlignment="1" applyFont="1" applyNumberFormat="1">
      <alignment horizontal="center"/>
    </xf>
    <xf borderId="11" fillId="4" fontId="4" numFmtId="0" xfId="0" applyAlignment="1" applyBorder="1" applyFont="1">
      <alignment horizontal="center"/>
    </xf>
    <xf borderId="12" fillId="9" fontId="9" numFmtId="49" xfId="0" applyAlignment="1" applyBorder="1" applyFill="1" applyFont="1" applyNumberFormat="1">
      <alignment horizontal="center" shrinkToFit="0" vertical="top" wrapText="0"/>
    </xf>
    <xf borderId="12" fillId="4" fontId="9" numFmtId="49" xfId="0" applyAlignment="1" applyBorder="1" applyFont="1" applyNumberFormat="1">
      <alignment horizontal="center" shrinkToFit="0" vertical="top" wrapText="0"/>
    </xf>
    <xf borderId="13" fillId="4" fontId="9" numFmtId="0" xfId="0" applyAlignment="1" applyBorder="1" applyFont="1">
      <alignment horizontal="center" shrinkToFit="0" vertical="top" wrapText="0"/>
    </xf>
    <xf borderId="12" fillId="0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14" fillId="0" fontId="4" numFmtId="0" xfId="0" applyAlignment="1" applyBorder="1" applyFont="1">
      <alignment horizontal="center"/>
    </xf>
    <xf borderId="11" fillId="4" fontId="9" numFmtId="1" xfId="0" applyAlignment="1" applyBorder="1" applyFont="1" applyNumberFormat="1">
      <alignment horizontal="center" shrinkToFit="0" vertical="top" wrapText="0"/>
    </xf>
    <xf borderId="15" fillId="0" fontId="4" numFmtId="0" xfId="0" applyAlignment="1" applyBorder="1" applyFont="1">
      <alignment horizontal="center"/>
    </xf>
    <xf borderId="11" fillId="10" fontId="9" numFmtId="1" xfId="0" applyAlignment="1" applyBorder="1" applyFill="1" applyFont="1" applyNumberFormat="1">
      <alignment horizontal="center" shrinkToFit="0" vertical="top" wrapText="0"/>
    </xf>
    <xf borderId="12" fillId="9" fontId="4" numFmtId="0" xfId="0" applyAlignment="1" applyBorder="1" applyFont="1">
      <alignment horizontal="center"/>
    </xf>
    <xf borderId="0" fillId="0" fontId="10" numFmtId="0" xfId="0" applyFont="1"/>
    <xf borderId="0" fillId="4" fontId="4" numFmtId="164" xfId="0" applyAlignment="1" applyFont="1" applyNumberFormat="1">
      <alignment horizontal="center"/>
    </xf>
    <xf borderId="12" fillId="4" fontId="9" numFmtId="1" xfId="0" applyAlignment="1" applyBorder="1" applyFont="1" applyNumberFormat="1">
      <alignment horizontal="center" shrinkToFit="0" vertical="top" wrapText="0"/>
    </xf>
    <xf borderId="12" fillId="4" fontId="4" numFmtId="0" xfId="0" applyAlignment="1" applyBorder="1" applyFont="1">
      <alignment horizontal="center"/>
    </xf>
    <xf borderId="12" fillId="4" fontId="9" numFmtId="0" xfId="0" applyAlignment="1" applyBorder="1" applyFont="1">
      <alignment horizontal="center" shrinkToFit="0" vertical="top" wrapText="0"/>
    </xf>
    <xf borderId="15" fillId="4" fontId="4" numFmtId="0" xfId="0" applyAlignment="1" applyBorder="1" applyFont="1">
      <alignment horizontal="center"/>
    </xf>
    <xf borderId="0" fillId="4" fontId="5" numFmtId="0" xfId="0" applyAlignment="1" applyFont="1">
      <alignment horizontal="center"/>
    </xf>
    <xf borderId="0" fillId="11" fontId="4" numFmtId="164" xfId="0" applyAlignment="1" applyFill="1" applyFont="1" applyNumberFormat="1">
      <alignment horizontal="center"/>
    </xf>
    <xf borderId="0" fillId="11" fontId="10" numFmtId="0" xfId="0" applyFont="1"/>
    <xf borderId="0" fillId="11" fontId="5" numFmtId="0" xfId="0" applyFont="1"/>
    <xf borderId="0" fillId="11" fontId="4" numFmtId="165" xfId="0" applyFont="1" applyNumberFormat="1"/>
    <xf borderId="0" fillId="11" fontId="4" numFmtId="0" xfId="0" applyAlignment="1" applyFont="1">
      <alignment horizontal="center"/>
    </xf>
    <xf borderId="12" fillId="11" fontId="4" numFmtId="0" xfId="0" applyAlignment="1" applyBorder="1" applyFont="1">
      <alignment horizontal="center"/>
    </xf>
    <xf borderId="12" fillId="11" fontId="9" numFmtId="0" xfId="0" applyAlignment="1" applyBorder="1" applyFont="1">
      <alignment horizontal="center" shrinkToFit="0" vertical="top" wrapText="0"/>
    </xf>
    <xf borderId="11" fillId="11" fontId="4" numFmtId="0" xfId="0" applyAlignment="1" applyBorder="1" applyFont="1">
      <alignment horizontal="center"/>
    </xf>
    <xf borderId="15" fillId="11" fontId="4" numFmtId="0" xfId="0" applyAlignment="1" applyBorder="1" applyFont="1">
      <alignment horizontal="center"/>
    </xf>
    <xf borderId="0" fillId="11" fontId="4" numFmtId="0" xfId="0" applyFont="1"/>
    <xf borderId="0" fillId="11" fontId="5" numFmtId="0" xfId="0" applyAlignment="1" applyFont="1">
      <alignment horizontal="center"/>
    </xf>
    <xf borderId="16" fillId="0" fontId="4" numFmtId="0" xfId="0" applyAlignment="1" applyBorder="1" applyFont="1">
      <alignment horizontal="center"/>
    </xf>
    <xf borderId="2" fillId="0" fontId="11" numFmtId="0" xfId="0" applyBorder="1" applyFont="1"/>
    <xf borderId="2" fillId="0" fontId="4" numFmtId="164" xfId="0" applyAlignment="1" applyBorder="1" applyFont="1" applyNumberFormat="1">
      <alignment horizontal="center"/>
    </xf>
    <xf borderId="17" fillId="4" fontId="9" numFmtId="1" xfId="0" applyAlignment="1" applyBorder="1" applyFont="1" applyNumberFormat="1">
      <alignment horizontal="center" shrinkToFit="0" vertical="top" wrapText="0"/>
    </xf>
    <xf borderId="18" fillId="4" fontId="4" numFmtId="0" xfId="0" applyAlignment="1" applyBorder="1" applyFont="1">
      <alignment horizontal="center"/>
    </xf>
    <xf borderId="19" fillId="4" fontId="9" numFmtId="0" xfId="0" applyAlignment="1" applyBorder="1" applyFont="1">
      <alignment horizontal="center" shrinkToFit="0" vertical="top" wrapText="0"/>
    </xf>
    <xf borderId="18" fillId="0" fontId="4" numFmtId="0" xfId="0" applyAlignment="1" applyBorder="1" applyFont="1">
      <alignment horizontal="center"/>
    </xf>
    <xf borderId="17" fillId="0" fontId="4" numFmtId="0" xfId="0" applyAlignment="1" applyBorder="1" applyFont="1">
      <alignment horizontal="center"/>
    </xf>
    <xf borderId="12" fillId="12" fontId="4" numFmtId="0" xfId="0" applyAlignment="1" applyBorder="1" applyFill="1" applyFont="1">
      <alignment horizontal="center"/>
    </xf>
    <xf borderId="12" fillId="9" fontId="5" numFmtId="0" xfId="0" applyAlignment="1" applyBorder="1" applyFont="1">
      <alignment horizontal="center"/>
    </xf>
    <xf borderId="12" fillId="4" fontId="5" numFmtId="0" xfId="0" applyAlignment="1" applyBorder="1" applyFont="1">
      <alignment horizontal="center"/>
    </xf>
    <xf borderId="11" fillId="4" fontId="12" numFmtId="1" xfId="0" applyAlignment="1" applyBorder="1" applyFont="1" applyNumberFormat="1">
      <alignment horizontal="center" shrinkToFit="0" vertical="top" wrapText="0"/>
    </xf>
    <xf borderId="0" fillId="0" fontId="4" numFmtId="49" xfId="0" applyAlignment="1" applyFont="1" applyNumberFormat="1">
      <alignment horizontal="center"/>
    </xf>
    <xf borderId="2" fillId="0" fontId="6" numFmtId="0" xfId="0" applyAlignment="1" applyBorder="1" applyFont="1">
      <alignment horizontal="center" textRotation="90" vertical="center"/>
    </xf>
    <xf borderId="2" fillId="0" fontId="4" numFmtId="49" xfId="0" applyAlignment="1" applyBorder="1" applyFont="1" applyNumberFormat="1">
      <alignment horizontal="center"/>
    </xf>
    <xf borderId="17" fillId="10" fontId="9" numFmtId="1" xfId="0" applyAlignment="1" applyBorder="1" applyFont="1" applyNumberFormat="1">
      <alignment horizontal="center" shrinkToFit="0" vertical="top" wrapText="0"/>
    </xf>
    <xf borderId="18" fillId="12" fontId="4" numFmtId="0" xfId="0" applyAlignment="1" applyBorder="1" applyFont="1">
      <alignment horizontal="center"/>
    </xf>
    <xf borderId="0" fillId="0" fontId="13" numFmtId="0" xfId="0" applyAlignment="1" applyFont="1">
      <alignment horizontal="center" shrinkToFit="0" textRotation="90" vertical="center" wrapText="1"/>
    </xf>
    <xf borderId="3" fillId="0" fontId="13" numFmtId="0" xfId="0" applyAlignment="1" applyBorder="1" applyFont="1">
      <alignment horizontal="center" shrinkToFit="0" textRotation="90" vertical="center" wrapText="1"/>
    </xf>
    <xf borderId="3" fillId="0" fontId="4" numFmtId="49" xfId="0" applyAlignment="1" applyBorder="1" applyFont="1" applyNumberFormat="1">
      <alignment horizontal="center"/>
    </xf>
    <xf borderId="20" fillId="4" fontId="9" numFmtId="1" xfId="0" applyAlignment="1" applyBorder="1" applyFont="1" applyNumberFormat="1">
      <alignment horizontal="center" shrinkToFit="0" vertical="top" wrapText="0"/>
    </xf>
    <xf borderId="21" fillId="4" fontId="4" numFmtId="0" xfId="0" applyAlignment="1" applyBorder="1" applyFont="1">
      <alignment horizontal="center"/>
    </xf>
    <xf borderId="22" fillId="4" fontId="9" numFmtId="0" xfId="0" applyAlignment="1" applyBorder="1" applyFont="1">
      <alignment horizontal="center" shrinkToFit="0" vertical="top" wrapText="0"/>
    </xf>
    <xf borderId="21" fillId="0" fontId="4" numFmtId="0" xfId="0" applyAlignment="1" applyBorder="1" applyFont="1">
      <alignment horizontal="center"/>
    </xf>
    <xf borderId="20" fillId="0" fontId="4" numFmtId="0" xfId="0" applyAlignment="1" applyBorder="1" applyFont="1">
      <alignment horizontal="center"/>
    </xf>
    <xf borderId="13" fillId="5" fontId="9" numFmtId="0" xfId="0" applyAlignment="1" applyBorder="1" applyFont="1">
      <alignment horizontal="center" shrinkToFit="0" vertical="top" wrapText="0"/>
    </xf>
    <xf borderId="18" fillId="9" fontId="5" numFmtId="0" xfId="0" applyAlignment="1" applyBorder="1" applyFont="1">
      <alignment horizontal="center"/>
    </xf>
    <xf borderId="0" fillId="4" fontId="4" numFmtId="49" xfId="0" applyAlignment="1" applyFont="1" applyNumberFormat="1">
      <alignment horizontal="center"/>
    </xf>
    <xf borderId="15" fillId="4" fontId="5" numFmtId="0" xfId="0" applyAlignment="1" applyBorder="1" applyFont="1">
      <alignment horizontal="center"/>
    </xf>
    <xf borderId="23" fillId="4" fontId="4" numFmtId="0" xfId="0" applyAlignment="1" applyBorder="1" applyFont="1">
      <alignment horizontal="center"/>
    </xf>
    <xf borderId="0" fillId="0" fontId="4" numFmtId="0" xfId="0" applyAlignment="1" applyFont="1">
      <alignment shrinkToFit="0" wrapText="1"/>
    </xf>
    <xf borderId="15" fillId="13" fontId="4" numFmtId="0" xfId="0" applyAlignment="1" applyBorder="1" applyFill="1" applyFont="1">
      <alignment horizontal="center"/>
    </xf>
    <xf borderId="12" fillId="14" fontId="4" numFmtId="0" xfId="0" applyAlignment="1" applyBorder="1" applyFill="1" applyFont="1">
      <alignment horizontal="center"/>
    </xf>
    <xf borderId="12" fillId="12" fontId="5" numFmtId="0" xfId="0" applyAlignment="1" applyBorder="1" applyFont="1">
      <alignment horizontal="center"/>
    </xf>
    <xf borderId="3" fillId="0" fontId="6" numFmtId="0" xfId="0" applyAlignment="1" applyBorder="1" applyFont="1">
      <alignment horizontal="center" textRotation="90" vertical="center"/>
    </xf>
    <xf borderId="21" fillId="13" fontId="4" numFmtId="0" xfId="0" applyAlignment="1" applyBorder="1" applyFont="1">
      <alignment horizontal="center"/>
    </xf>
    <xf borderId="13" fillId="15" fontId="9" numFmtId="0" xfId="0" applyAlignment="1" applyBorder="1" applyFill="1" applyFont="1">
      <alignment horizontal="center" shrinkToFit="0" vertical="top" wrapText="0"/>
    </xf>
    <xf borderId="12" fillId="13" fontId="4" numFmtId="0" xfId="0" applyAlignment="1" applyBorder="1" applyFont="1">
      <alignment horizontal="center"/>
    </xf>
    <xf borderId="4" fillId="0" fontId="6" numFmtId="0" xfId="0" applyAlignment="1" applyBorder="1" applyFont="1">
      <alignment horizontal="center" textRotation="90" vertical="center"/>
    </xf>
    <xf borderId="4" fillId="0" fontId="5" numFmtId="49" xfId="0" applyAlignment="1" applyBorder="1" applyFont="1" applyNumberFormat="1">
      <alignment horizontal="center"/>
    </xf>
    <xf borderId="24" fillId="4" fontId="9" numFmtId="1" xfId="0" applyAlignment="1" applyBorder="1" applyFont="1" applyNumberFormat="1">
      <alignment horizontal="center" shrinkToFit="0" vertical="top" wrapText="0"/>
    </xf>
    <xf borderId="0" fillId="0" fontId="5" numFmtId="49" xfId="0" applyAlignment="1" applyFont="1" applyNumberFormat="1">
      <alignment horizontal="center"/>
    </xf>
    <xf borderId="0" fillId="9" fontId="10" numFmtId="0" xfId="0" applyFont="1"/>
    <xf borderId="0" fillId="16" fontId="4" numFmtId="49" xfId="0" applyAlignment="1" applyFill="1" applyFont="1" applyNumberFormat="1">
      <alignment horizontal="center"/>
    </xf>
    <xf borderId="0" fillId="16" fontId="4" numFmtId="0" xfId="0" applyFont="1"/>
    <xf borderId="0" fillId="16" fontId="10" numFmtId="0" xfId="0" applyFont="1"/>
    <xf borderId="0" fillId="16" fontId="4" numFmtId="165" xfId="0" applyFont="1" applyNumberFormat="1"/>
    <xf borderId="0" fillId="16" fontId="4" numFmtId="0" xfId="0" applyAlignment="1" applyFont="1">
      <alignment horizontal="center"/>
    </xf>
    <xf borderId="11" fillId="16" fontId="9" numFmtId="1" xfId="0" applyAlignment="1" applyBorder="1" applyFont="1" applyNumberFormat="1">
      <alignment horizontal="center" shrinkToFit="0" vertical="top" wrapText="0"/>
    </xf>
    <xf borderId="12" fillId="16" fontId="4" numFmtId="0" xfId="0" applyAlignment="1" applyBorder="1" applyFont="1">
      <alignment horizontal="center"/>
    </xf>
    <xf borderId="13" fillId="16" fontId="9" numFmtId="0" xfId="0" applyAlignment="1" applyBorder="1" applyFont="1">
      <alignment horizontal="center" shrinkToFit="0" vertical="top" wrapText="0"/>
    </xf>
    <xf borderId="11" fillId="16" fontId="4" numFmtId="0" xfId="0" applyAlignment="1" applyBorder="1" applyFont="1">
      <alignment horizontal="center"/>
    </xf>
    <xf borderId="15" fillId="16" fontId="4" numFmtId="0" xfId="0" applyAlignment="1" applyBorder="1" applyFont="1">
      <alignment horizontal="center"/>
    </xf>
    <xf borderId="11" fillId="5" fontId="4" numFmtId="0" xfId="0" applyAlignment="1" applyBorder="1" applyFont="1">
      <alignment horizontal="center"/>
    </xf>
    <xf borderId="2" fillId="0" fontId="6" numFmtId="0" xfId="0" applyAlignment="1" applyBorder="1" applyFont="1">
      <alignment horizontal="center" shrinkToFit="0" textRotation="90" vertical="center" wrapText="1"/>
    </xf>
    <xf borderId="18" fillId="4" fontId="5" numFmtId="0" xfId="0" applyAlignment="1" applyBorder="1" applyFont="1">
      <alignment horizontal="center"/>
    </xf>
    <xf borderId="5" fillId="0" fontId="4" numFmtId="49" xfId="0" applyAlignment="1" applyBorder="1" applyFont="1" applyNumberFormat="1">
      <alignment horizontal="center"/>
    </xf>
    <xf borderId="25" fillId="4" fontId="4" numFmtId="0" xfId="0" applyAlignment="1" applyBorder="1" applyFont="1">
      <alignment horizontal="center"/>
    </xf>
    <xf borderId="3" fillId="0" fontId="6" numFmtId="0" xfId="0" applyAlignment="1" applyBorder="1" applyFont="1">
      <alignment horizontal="center" shrinkToFit="0" textRotation="90" vertical="center" wrapText="1"/>
    </xf>
    <xf borderId="21" fillId="14" fontId="4" numFmtId="0" xfId="0" applyAlignment="1" applyBorder="1" applyFont="1">
      <alignment horizontal="center"/>
    </xf>
    <xf borderId="0" fillId="17" fontId="4" numFmtId="49" xfId="0" applyAlignment="1" applyFill="1" applyFont="1" applyNumberFormat="1">
      <alignment horizontal="center"/>
    </xf>
    <xf borderId="0" fillId="17" fontId="4" numFmtId="0" xfId="0" applyFont="1"/>
    <xf borderId="0" fillId="17" fontId="4" numFmtId="165" xfId="0" applyFont="1" applyNumberFormat="1"/>
    <xf borderId="0" fillId="17" fontId="4" numFmtId="0" xfId="0" applyAlignment="1" applyFont="1">
      <alignment horizontal="center"/>
    </xf>
    <xf borderId="11" fillId="17" fontId="12" numFmtId="1" xfId="0" applyAlignment="1" applyBorder="1" applyFont="1" applyNumberFormat="1">
      <alignment horizontal="center" shrinkToFit="0" vertical="top" wrapText="0"/>
    </xf>
    <xf borderId="12" fillId="17" fontId="5" numFmtId="0" xfId="0" applyAlignment="1" applyBorder="1" applyFont="1">
      <alignment horizontal="center"/>
    </xf>
    <xf borderId="13" fillId="17" fontId="9" numFmtId="0" xfId="0" applyAlignment="1" applyBorder="1" applyFont="1">
      <alignment horizontal="center" shrinkToFit="0" vertical="top" wrapText="0"/>
    </xf>
    <xf borderId="12" fillId="17" fontId="4" numFmtId="0" xfId="0" applyAlignment="1" applyBorder="1" applyFont="1">
      <alignment horizontal="center"/>
    </xf>
    <xf borderId="11" fillId="17" fontId="4" numFmtId="0" xfId="0" applyAlignment="1" applyBorder="1" applyFont="1">
      <alignment horizontal="center"/>
    </xf>
    <xf borderId="15" fillId="17" fontId="4" numFmtId="0" xfId="0" applyAlignment="1" applyBorder="1" applyFont="1">
      <alignment horizontal="center"/>
    </xf>
    <xf borderId="0" fillId="17" fontId="5" numFmtId="0" xfId="0" applyAlignment="1" applyFont="1">
      <alignment horizontal="center"/>
    </xf>
    <xf borderId="21" fillId="12" fontId="5" numFmtId="0" xfId="0" applyAlignment="1" applyBorder="1" applyFont="1">
      <alignment horizontal="center"/>
    </xf>
    <xf borderId="21" fillId="18" fontId="4" numFmtId="0" xfId="0" applyAlignment="1" applyBorder="1" applyFill="1" applyFont="1">
      <alignment horizontal="center"/>
    </xf>
    <xf borderId="12" fillId="19" fontId="5" numFmtId="0" xfId="0" applyAlignment="1" applyBorder="1" applyFill="1" applyFont="1">
      <alignment horizontal="center"/>
    </xf>
    <xf borderId="12" fillId="14" fontId="5" numFmtId="0" xfId="0" applyAlignment="1" applyBorder="1" applyFont="1">
      <alignment horizontal="center"/>
    </xf>
    <xf borderId="12" fillId="20" fontId="4" numFmtId="0" xfId="0" applyAlignment="1" applyBorder="1" applyFill="1" applyFont="1">
      <alignment horizontal="center"/>
    </xf>
    <xf borderId="3" fillId="0" fontId="4" numFmtId="49" xfId="0" applyAlignment="1" applyBorder="1" applyFont="1" applyNumberFormat="1">
      <alignment horizontal="center" vertical="center"/>
    </xf>
    <xf borderId="20" fillId="4" fontId="9" numFmtId="1" xfId="0" applyAlignment="1" applyBorder="1" applyFont="1" applyNumberFormat="1">
      <alignment horizontal="center" shrinkToFit="0" vertical="center" wrapText="0"/>
    </xf>
    <xf borderId="0" fillId="0" fontId="4" numFmtId="49" xfId="0" applyAlignment="1" applyFont="1" applyNumberFormat="1">
      <alignment horizontal="center" vertical="center"/>
    </xf>
    <xf borderId="0" fillId="6" fontId="4" numFmtId="0" xfId="0" applyAlignment="1" applyFont="1">
      <alignment vertical="center"/>
    </xf>
    <xf borderId="11" fillId="4" fontId="9" numFmtId="1" xfId="0" applyAlignment="1" applyBorder="1" applyFont="1" applyNumberFormat="1">
      <alignment horizontal="center" shrinkToFit="0" vertical="center" wrapText="0"/>
    </xf>
    <xf borderId="5" fillId="0" fontId="4" numFmtId="49" xfId="0" applyAlignment="1" applyBorder="1" applyFont="1" applyNumberFormat="1">
      <alignment horizontal="center" vertical="center"/>
    </xf>
    <xf borderId="12" fillId="14" fontId="14" numFmtId="0" xfId="0" applyAlignment="1" applyBorder="1" applyFont="1">
      <alignment horizontal="center"/>
    </xf>
    <xf borderId="0" fillId="0" fontId="4" numFmtId="166" xfId="0" applyAlignment="1" applyFont="1" applyNumberFormat="1">
      <alignment horizontal="center"/>
    </xf>
    <xf borderId="18" fillId="14" fontId="4" numFmtId="0" xfId="0" applyAlignment="1" applyBorder="1" applyFont="1">
      <alignment horizontal="center"/>
    </xf>
    <xf borderId="17" fillId="4" fontId="4" numFmtId="0" xfId="0" applyAlignment="1" applyBorder="1" applyFont="1">
      <alignment horizontal="center"/>
    </xf>
    <xf borderId="0" fillId="11" fontId="4" numFmtId="49" xfId="0" applyAlignment="1" applyFont="1" applyNumberFormat="1">
      <alignment horizontal="center"/>
    </xf>
    <xf borderId="11" fillId="11" fontId="9" numFmtId="1" xfId="0" applyAlignment="1" applyBorder="1" applyFont="1" applyNumberFormat="1">
      <alignment horizontal="center" shrinkToFit="0" vertical="top" wrapText="0"/>
    </xf>
    <xf borderId="13" fillId="11" fontId="9" numFmtId="0" xfId="0" applyAlignment="1" applyBorder="1" applyFont="1">
      <alignment horizontal="center" shrinkToFit="0" vertical="top" wrapText="0"/>
    </xf>
    <xf borderId="26" fillId="0" fontId="4" numFmtId="49" xfId="0" applyAlignment="1" applyBorder="1" applyFont="1" applyNumberFormat="1">
      <alignment horizontal="center"/>
    </xf>
    <xf borderId="27" fillId="14" fontId="4" numFmtId="0" xfId="0" applyAlignment="1" applyBorder="1" applyFont="1">
      <alignment horizontal="center"/>
    </xf>
    <xf borderId="11" fillId="21" fontId="4" numFmtId="0" xfId="0" applyAlignment="1" applyBorder="1" applyFill="1" applyFont="1">
      <alignment horizontal="center"/>
    </xf>
    <xf borderId="13" fillId="0" fontId="4" numFmtId="0" xfId="0" applyAlignment="1" applyBorder="1" applyFont="1">
      <alignment horizontal="center"/>
    </xf>
    <xf borderId="26" fillId="0" fontId="11" numFmtId="0" xfId="0" applyBorder="1" applyFont="1"/>
    <xf borderId="26" fillId="0" fontId="4" numFmtId="164" xfId="0" applyAlignment="1" applyBorder="1" applyFont="1" applyNumberFormat="1">
      <alignment horizontal="center"/>
    </xf>
    <xf borderId="26" fillId="0" fontId="4" numFmtId="0" xfId="0" applyBorder="1" applyFont="1"/>
    <xf borderId="26" fillId="0" fontId="4" numFmtId="165" xfId="0" applyBorder="1" applyFont="1" applyNumberFormat="1"/>
    <xf borderId="26" fillId="0" fontId="4" numFmtId="0" xfId="0" applyAlignment="1" applyBorder="1" applyFont="1">
      <alignment horizontal="center"/>
    </xf>
    <xf borderId="28" fillId="4" fontId="9" numFmtId="1" xfId="0" applyAlignment="1" applyBorder="1" applyFont="1" applyNumberFormat="1">
      <alignment horizontal="center" shrinkToFit="0" vertical="top" wrapText="0"/>
    </xf>
    <xf borderId="29" fillId="4" fontId="9" numFmtId="0" xfId="0" applyAlignment="1" applyBorder="1" applyFont="1">
      <alignment horizontal="center" shrinkToFit="0" vertical="top" wrapText="0"/>
    </xf>
    <xf borderId="27" fillId="0" fontId="4" numFmtId="0" xfId="0" applyAlignment="1" applyBorder="1" applyFont="1">
      <alignment horizontal="center"/>
    </xf>
    <xf borderId="28" fillId="0" fontId="4" numFmtId="0" xfId="0" applyAlignment="1" applyBorder="1" applyFont="1">
      <alignment horizontal="center"/>
    </xf>
    <xf borderId="2" fillId="0" fontId="9" numFmtId="168" xfId="0" applyAlignment="1" applyBorder="1" applyFont="1" applyNumberFormat="1">
      <alignment horizontal="center" shrinkToFit="0" vertical="top" wrapText="0"/>
    </xf>
    <xf borderId="17" fillId="4" fontId="15" numFmtId="168" xfId="0" applyAlignment="1" applyBorder="1" applyFont="1" applyNumberFormat="1">
      <alignment shrinkToFit="0" vertical="top" wrapText="0"/>
    </xf>
    <xf borderId="0" fillId="4" fontId="15" numFmtId="0" xfId="0" applyAlignment="1" applyFont="1">
      <alignment shrinkToFit="0" vertical="top" wrapText="0"/>
    </xf>
    <xf borderId="2" fillId="0" fontId="7" numFmtId="0" xfId="0" applyAlignment="1" applyBorder="1" applyFont="1">
      <alignment horizontal="center"/>
    </xf>
    <xf borderId="2" fillId="0" fontId="7" numFmtId="0" xfId="0" applyBorder="1" applyFont="1"/>
    <xf borderId="0" fillId="4" fontId="16" numFmtId="0" xfId="0" applyAlignment="1" applyFont="1">
      <alignment horizontal="right"/>
    </xf>
    <xf borderId="0" fillId="0" fontId="9" numFmtId="168" xfId="0" applyAlignment="1" applyFont="1" applyNumberFormat="1">
      <alignment horizontal="center" shrinkToFit="0" vertical="top" wrapText="0"/>
    </xf>
    <xf borderId="0" fillId="0" fontId="7" numFmtId="0" xfId="0" applyFont="1"/>
    <xf borderId="0" fillId="4" fontId="9" numFmtId="0" xfId="0" applyAlignment="1" applyFont="1">
      <alignment shrinkToFit="0" vertical="top" wrapText="0"/>
    </xf>
    <xf borderId="0" fillId="13" fontId="4" numFmtId="0" xfId="0" applyFont="1"/>
    <xf borderId="11" fillId="4" fontId="9" numFmtId="168" xfId="0" applyAlignment="1" applyBorder="1" applyFont="1" applyNumberFormat="1">
      <alignment shrinkToFit="0" vertical="top" wrapText="0"/>
    </xf>
    <xf borderId="0" fillId="18" fontId="4" numFmtId="0" xfId="0" applyFont="1"/>
    <xf borderId="0" fillId="21" fontId="5" numFmtId="0" xfId="0" applyFont="1"/>
    <xf borderId="0" fillId="8" fontId="4" numFmtId="0" xfId="0" applyFont="1"/>
    <xf borderId="11" fillId="4" fontId="4" numFmtId="0" xfId="0" applyBorder="1" applyFont="1"/>
    <xf borderId="0" fillId="4" fontId="9" numFmtId="168" xfId="0" applyAlignment="1" applyFont="1" applyNumberFormat="1">
      <alignment shrinkToFit="0" vertical="top" wrapText="0"/>
    </xf>
    <xf borderId="0" fillId="0" fontId="9" numFmtId="168" xfId="0" applyAlignment="1" applyFont="1" applyNumberFormat="1">
      <alignment shrinkToFit="0" vertical="top" wrapText="0"/>
    </xf>
    <xf borderId="0" fillId="0" fontId="9" numFmtId="0" xfId="0" applyAlignment="1" applyFont="1">
      <alignment shrinkToFit="0" vertical="top" wrapText="0"/>
    </xf>
    <xf borderId="11" fillId="0" fontId="4" numFmtId="0" xfId="0" applyBorder="1" applyFont="1"/>
    <xf borderId="11" fillId="0" fontId="8" numFmtId="0" xfId="0" applyAlignment="1" applyBorder="1" applyFont="1">
      <alignment horizontal="center" shrinkToFit="0" vertical="top" wrapText="0"/>
    </xf>
    <xf borderId="11" fillId="2" fontId="1" numFmtId="0" xfId="0" applyAlignment="1" applyBorder="1" applyFont="1">
      <alignment horizontal="center" shrinkToFit="0" vertical="top" wrapText="0"/>
    </xf>
    <xf borderId="11" fillId="2" fontId="1" numFmtId="0" xfId="0" applyAlignment="1" applyBorder="1" applyFont="1">
      <alignment horizontal="center" shrinkToFit="0" vertical="center" wrapText="1"/>
    </xf>
    <xf borderId="0" fillId="0" fontId="8" numFmtId="169" xfId="0" applyAlignment="1" applyFont="1" applyNumberFormat="1">
      <alignment horizontal="center" shrinkToFit="0" vertical="top" wrapText="1"/>
    </xf>
    <xf borderId="30" fillId="7" fontId="4" numFmtId="2" xfId="0" applyAlignment="1" applyBorder="1" applyFont="1" applyNumberFormat="1">
      <alignment horizontal="center"/>
    </xf>
    <xf borderId="31" fillId="19" fontId="4" numFmtId="2" xfId="0" applyAlignment="1" applyBorder="1" applyFont="1" applyNumberFormat="1">
      <alignment horizontal="center"/>
    </xf>
    <xf borderId="11" fillId="0" fontId="9" numFmtId="1" xfId="0" applyAlignment="1" applyBorder="1" applyFont="1" applyNumberFormat="1">
      <alignment horizontal="center" shrinkToFit="0" vertical="top" wrapText="0"/>
    </xf>
    <xf borderId="13" fillId="22" fontId="9" numFmtId="0" xfId="0" applyAlignment="1" applyBorder="1" applyFill="1" applyFont="1">
      <alignment horizontal="center" shrinkToFit="0" vertical="top" wrapText="0"/>
    </xf>
    <xf borderId="31" fillId="23" fontId="4" numFmtId="2" xfId="0" applyAlignment="1" applyBorder="1" applyFill="1" applyFont="1" applyNumberFormat="1">
      <alignment horizontal="center"/>
    </xf>
    <xf borderId="12" fillId="22" fontId="4" numFmtId="0" xfId="0" applyAlignment="1" applyBorder="1" applyFont="1">
      <alignment horizontal="center"/>
    </xf>
    <xf borderId="0" fillId="24" fontId="5" numFmtId="0" xfId="0" applyAlignment="1" applyFill="1" applyFont="1">
      <alignment horizontal="center"/>
    </xf>
    <xf borderId="0" fillId="25" fontId="4" numFmtId="0" xfId="0" applyAlignment="1" applyFill="1" applyFont="1">
      <alignment horizontal="center"/>
    </xf>
    <xf borderId="12" fillId="0" fontId="9" numFmtId="1" xfId="0" applyAlignment="1" applyBorder="1" applyFont="1" applyNumberFormat="1">
      <alignment horizontal="center" shrinkToFit="0" vertical="top" wrapText="0"/>
    </xf>
    <xf borderId="31" fillId="7" fontId="4" numFmtId="2" xfId="0" applyAlignment="1" applyBorder="1" applyFont="1" applyNumberFormat="1">
      <alignment horizontal="center"/>
    </xf>
    <xf borderId="17" fillId="0" fontId="9" numFmtId="1" xfId="0" applyAlignment="1" applyBorder="1" applyFont="1" applyNumberFormat="1">
      <alignment horizontal="center" shrinkToFit="0" vertical="top" wrapText="0"/>
    </xf>
    <xf borderId="18" fillId="9" fontId="4" numFmtId="0" xfId="0" applyAlignment="1" applyBorder="1" applyFont="1">
      <alignment horizontal="center"/>
    </xf>
    <xf borderId="19" fillId="11" fontId="9" numFmtId="0" xfId="0" applyAlignment="1" applyBorder="1" applyFont="1">
      <alignment horizontal="center" shrinkToFit="0" vertical="top" wrapText="0"/>
    </xf>
    <xf borderId="11" fillId="10" fontId="12" numFmtId="1" xfId="0" applyAlignment="1" applyBorder="1" applyFont="1" applyNumberFormat="1">
      <alignment horizontal="center" shrinkToFit="0" vertical="top" wrapText="0"/>
    </xf>
    <xf borderId="16" fillId="4" fontId="4" numFmtId="0" xfId="0" applyAlignment="1" applyBorder="1" applyFont="1">
      <alignment horizontal="center"/>
    </xf>
    <xf borderId="20" fillId="10" fontId="9" numFmtId="1" xfId="0" applyAlignment="1" applyBorder="1" applyFont="1" applyNumberFormat="1">
      <alignment horizontal="center" shrinkToFit="0" vertical="top" wrapText="0"/>
    </xf>
    <xf borderId="21" fillId="9" fontId="4" numFmtId="0" xfId="0" applyAlignment="1" applyBorder="1" applyFont="1">
      <alignment horizontal="center"/>
    </xf>
    <xf borderId="22" fillId="11" fontId="9" numFmtId="0" xfId="0" applyAlignment="1" applyBorder="1" applyFont="1">
      <alignment horizontal="center" shrinkToFit="0" vertical="top" wrapText="0"/>
    </xf>
    <xf borderId="14" fillId="4" fontId="4" numFmtId="0" xfId="0" applyAlignment="1" applyBorder="1" applyFont="1">
      <alignment horizontal="center"/>
    </xf>
    <xf borderId="23" fillId="0" fontId="4" numFmtId="0" xfId="0" applyAlignment="1" applyBorder="1" applyFont="1">
      <alignment horizontal="center"/>
    </xf>
    <xf borderId="12" fillId="26" fontId="4" numFmtId="0" xfId="0" applyAlignment="1" applyBorder="1" applyFill="1" applyFont="1">
      <alignment horizontal="center"/>
    </xf>
    <xf borderId="12" fillId="26" fontId="5" numFmtId="0" xfId="0" applyAlignment="1" applyBorder="1" applyFont="1">
      <alignment horizontal="center"/>
    </xf>
    <xf borderId="20" fillId="0" fontId="9" numFmtId="1" xfId="0" applyAlignment="1" applyBorder="1" applyFont="1" applyNumberFormat="1">
      <alignment horizontal="center" shrinkToFit="0" vertical="top" wrapText="0"/>
    </xf>
    <xf borderId="21" fillId="26" fontId="4" numFmtId="0" xfId="0" applyAlignment="1" applyBorder="1" applyFont="1">
      <alignment horizontal="center"/>
    </xf>
    <xf borderId="13" fillId="10" fontId="9" numFmtId="0" xfId="0" applyAlignment="1" applyBorder="1" applyFont="1">
      <alignment horizontal="center" shrinkToFit="0" vertical="top" wrapText="0"/>
    </xf>
    <xf borderId="24" fillId="0" fontId="9" numFmtId="1" xfId="0" applyAlignment="1" applyBorder="1" applyFont="1" applyNumberFormat="1">
      <alignment horizontal="center" shrinkToFit="0" vertical="top" wrapText="0"/>
    </xf>
    <xf borderId="11" fillId="0" fontId="12" numFmtId="1" xfId="0" applyAlignment="1" applyBorder="1" applyFont="1" applyNumberFormat="1">
      <alignment horizontal="center" shrinkToFit="0" vertical="top" wrapText="0"/>
    </xf>
    <xf borderId="18" fillId="26" fontId="4" numFmtId="0" xfId="0" applyAlignment="1" applyBorder="1" applyFont="1">
      <alignment horizontal="center"/>
    </xf>
    <xf borderId="13" fillId="26" fontId="4" numFmtId="0" xfId="0" applyAlignment="1" applyBorder="1" applyFont="1">
      <alignment horizontal="center"/>
    </xf>
    <xf borderId="18" fillId="26" fontId="5" numFmtId="0" xfId="0" applyAlignment="1" applyBorder="1" applyFont="1">
      <alignment horizontal="center"/>
    </xf>
    <xf borderId="14" fillId="0" fontId="5" numFmtId="0" xfId="0" applyAlignment="1" applyBorder="1" applyFont="1">
      <alignment horizontal="center"/>
    </xf>
    <xf borderId="15" fillId="0" fontId="5" numFmtId="0" xfId="0" applyAlignment="1" applyBorder="1" applyFont="1">
      <alignment horizontal="center"/>
    </xf>
    <xf borderId="25" fillId="0" fontId="4" numFmtId="0" xfId="0" applyAlignment="1" applyBorder="1" applyFont="1">
      <alignment horizontal="center"/>
    </xf>
    <xf borderId="16" fillId="0" fontId="5" numFmtId="0" xfId="0" applyAlignment="1" applyBorder="1" applyFont="1">
      <alignment horizontal="center"/>
    </xf>
    <xf borderId="0" fillId="6" fontId="4" numFmtId="49" xfId="0" applyAlignment="1" applyFont="1" applyNumberFormat="1">
      <alignment horizontal="center"/>
    </xf>
    <xf borderId="11" fillId="6" fontId="12" numFmtId="1" xfId="0" applyAlignment="1" applyBorder="1" applyFont="1" applyNumberFormat="1">
      <alignment horizontal="center" shrinkToFit="0" vertical="top" wrapText="0"/>
    </xf>
    <xf borderId="12" fillId="6" fontId="14" numFmtId="0" xfId="0" applyAlignment="1" applyBorder="1" applyFont="1">
      <alignment horizontal="center"/>
    </xf>
    <xf borderId="13" fillId="6" fontId="9" numFmtId="0" xfId="0" applyAlignment="1" applyBorder="1" applyFont="1">
      <alignment horizontal="center" shrinkToFit="0" vertical="top" wrapText="0"/>
    </xf>
    <xf borderId="12" fillId="6" fontId="4" numFmtId="0" xfId="0" applyAlignment="1" applyBorder="1" applyFont="1">
      <alignment horizontal="center"/>
    </xf>
    <xf borderId="11" fillId="6" fontId="4" numFmtId="0" xfId="0" applyAlignment="1" applyBorder="1" applyFont="1">
      <alignment horizontal="center"/>
    </xf>
    <xf borderId="0" fillId="6" fontId="5" numFmtId="0" xfId="0" applyAlignment="1" applyFont="1">
      <alignment horizontal="center"/>
    </xf>
    <xf borderId="31" fillId="7" fontId="4" numFmtId="2" xfId="0" applyBorder="1" applyFont="1" applyNumberFormat="1"/>
    <xf borderId="11" fillId="6" fontId="4" numFmtId="0" xfId="0" applyBorder="1" applyFont="1"/>
    <xf borderId="12" fillId="6" fontId="4" numFmtId="0" xfId="0" applyBorder="1" applyFont="1"/>
    <xf borderId="20" fillId="0" fontId="9" numFmtId="1" xfId="0" applyAlignment="1" applyBorder="1" applyFont="1" applyNumberFormat="1">
      <alignment horizontal="center" shrinkToFit="0" vertical="center" wrapText="0"/>
    </xf>
    <xf borderId="0" fillId="5" fontId="4" numFmtId="0" xfId="0" applyAlignment="1" applyFont="1">
      <alignment vertical="center"/>
    </xf>
    <xf borderId="11" fillId="0" fontId="9" numFmtId="1" xfId="0" applyAlignment="1" applyBorder="1" applyFont="1" applyNumberFormat="1">
      <alignment horizontal="center" shrinkToFit="0" vertical="center" wrapText="0"/>
    </xf>
    <xf borderId="11" fillId="6" fontId="9" numFmtId="1" xfId="0" applyAlignment="1" applyBorder="1" applyFont="1" applyNumberFormat="1">
      <alignment horizontal="center" shrinkToFit="0" vertical="top" wrapText="0"/>
    </xf>
    <xf borderId="12" fillId="21" fontId="4" numFmtId="0" xfId="0" applyAlignment="1" applyBorder="1" applyFont="1">
      <alignment horizontal="center"/>
    </xf>
    <xf borderId="13" fillId="0" fontId="7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4" fontId="17" numFmtId="0" xfId="0" applyFont="1"/>
    <xf borderId="12" fillId="0" fontId="4" numFmtId="0" xfId="0" applyBorder="1" applyFont="1"/>
    <xf borderId="0" fillId="4" fontId="17" numFmtId="168" xfId="0" applyFont="1" applyNumberFormat="1"/>
    <xf borderId="0" fillId="4" fontId="17" numFmtId="9" xfId="0" applyFont="1" applyNumberFormat="1"/>
    <xf borderId="0" fillId="4" fontId="18" numFmtId="0" xfId="0" applyFont="1"/>
    <xf borderId="0" fillId="4" fontId="19" numFmtId="0" xfId="0" applyFon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  <tableStyles count="2">
    <tableStyle count="2" pivot="0" name="LISTADO DE REFERENCIAS-style">
      <tableStyleElement dxfId="1" type="firstRowStripe"/>
      <tableStyleElement dxfId="2" type="secondRowStripe"/>
    </tableStyle>
    <tableStyle count="2" pivot="0" name="HISTÓRICO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223:I225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LISTADO DE REFERENCIAS-style" showColumnStripes="0" showFirstColumn="1" showLastColumn="1" showRowStripes="1"/>
</table>
</file>

<file path=xl/tables/table2.xml><?xml version="1.0" encoding="utf-8"?>
<table xmlns="http://schemas.openxmlformats.org/spreadsheetml/2006/main" headerRowCount="0" ref="R245:R461" displayName="Table_2" name="Table_2" id="2">
  <tableColumns count="1">
    <tableColumn name="Column1" id="1"/>
  </tableColumns>
  <tableStyleInfo name="HISTÓRIC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7.75"/>
    <col customWidth="1" min="3" max="3" width="47.0"/>
    <col customWidth="1" min="4" max="4" width="42.25"/>
    <col customWidth="1" min="5" max="5" width="11.0"/>
    <col customWidth="1" min="6" max="6" width="16.88"/>
    <col customWidth="1" min="7" max="7" width="98.13"/>
    <col customWidth="1" min="8" max="8" width="11.13"/>
    <col customWidth="1" min="9" max="9" width="10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ht="15.75" customHeight="1">
      <c r="A2" s="4">
        <v>3.0</v>
      </c>
      <c r="B2" s="4">
        <v>1.0</v>
      </c>
      <c r="C2" s="4" t="s">
        <v>9</v>
      </c>
      <c r="D2" s="4"/>
      <c r="E2" s="5">
        <v>44927.0</v>
      </c>
      <c r="F2" s="6" t="s">
        <v>10</v>
      </c>
      <c r="G2" s="6" t="s">
        <v>11</v>
      </c>
      <c r="H2" s="7">
        <v>25.13</v>
      </c>
      <c r="I2" s="8">
        <v>2.0</v>
      </c>
    </row>
    <row r="3" ht="15.75" customHeight="1">
      <c r="A3" s="4">
        <v>3.0</v>
      </c>
      <c r="B3" s="4">
        <v>1.0</v>
      </c>
      <c r="C3" s="4" t="s">
        <v>9</v>
      </c>
      <c r="D3" s="4"/>
      <c r="E3" s="5">
        <v>44958.0</v>
      </c>
      <c r="F3" s="6" t="s">
        <v>12</v>
      </c>
      <c r="G3" s="6" t="s">
        <v>13</v>
      </c>
      <c r="H3" s="7">
        <v>15.29</v>
      </c>
      <c r="I3" s="8">
        <v>12.0</v>
      </c>
    </row>
    <row r="4" ht="15.75" customHeight="1">
      <c r="A4" s="4">
        <v>3.0</v>
      </c>
      <c r="B4" s="4">
        <v>1.0</v>
      </c>
      <c r="C4" s="4" t="s">
        <v>9</v>
      </c>
      <c r="D4" s="4"/>
      <c r="E4" s="5">
        <v>44986.0</v>
      </c>
      <c r="F4" s="9" t="s">
        <v>14</v>
      </c>
      <c r="G4" s="6" t="s">
        <v>15</v>
      </c>
      <c r="H4" s="7">
        <v>16.94</v>
      </c>
      <c r="I4" s="8">
        <v>12.0</v>
      </c>
    </row>
    <row r="5" ht="15.75" customHeight="1">
      <c r="A5" s="4">
        <v>3.0</v>
      </c>
      <c r="B5" s="4">
        <v>1.0</v>
      </c>
      <c r="C5" s="4" t="s">
        <v>9</v>
      </c>
      <c r="D5" s="4"/>
      <c r="E5" s="5">
        <v>45017.0</v>
      </c>
      <c r="F5" s="9" t="s">
        <v>16</v>
      </c>
      <c r="G5" s="6" t="s">
        <v>17</v>
      </c>
      <c r="H5" s="7">
        <v>3.9</v>
      </c>
      <c r="I5" s="8">
        <v>6.0</v>
      </c>
    </row>
    <row r="6" ht="15.75" customHeight="1">
      <c r="A6" s="4">
        <v>3.0</v>
      </c>
      <c r="B6" s="4">
        <v>1.0</v>
      </c>
      <c r="C6" s="4" t="s">
        <v>9</v>
      </c>
      <c r="D6" s="4"/>
      <c r="E6" s="5">
        <v>45047.0</v>
      </c>
      <c r="F6" s="9" t="s">
        <v>18</v>
      </c>
      <c r="G6" s="6" t="s">
        <v>19</v>
      </c>
      <c r="H6" s="7">
        <v>4.0</v>
      </c>
      <c r="I6" s="8">
        <v>6.0</v>
      </c>
    </row>
    <row r="7" ht="15.75" customHeight="1">
      <c r="A7" s="4">
        <v>3.0</v>
      </c>
      <c r="B7" s="4">
        <v>1.0</v>
      </c>
      <c r="C7" s="4" t="s">
        <v>9</v>
      </c>
      <c r="D7" s="4"/>
      <c r="E7" s="5">
        <v>45078.0</v>
      </c>
      <c r="F7" s="9" t="s">
        <v>20</v>
      </c>
      <c r="G7" s="9" t="s">
        <v>21</v>
      </c>
      <c r="H7" s="7">
        <v>14.0</v>
      </c>
      <c r="I7" s="8">
        <v>10.0</v>
      </c>
    </row>
    <row r="8" ht="15.75" customHeight="1">
      <c r="A8" s="4">
        <v>3.0</v>
      </c>
      <c r="B8" s="4">
        <v>1.0</v>
      </c>
      <c r="C8" s="4" t="s">
        <v>9</v>
      </c>
      <c r="D8" s="4"/>
      <c r="E8" s="5">
        <v>45108.0</v>
      </c>
      <c r="F8" s="9" t="s">
        <v>22</v>
      </c>
      <c r="G8" s="6" t="s">
        <v>23</v>
      </c>
      <c r="H8" s="7">
        <v>4.0</v>
      </c>
      <c r="I8" s="10">
        <v>5.0</v>
      </c>
    </row>
    <row r="9" ht="17.25" customHeight="1">
      <c r="A9" s="4">
        <v>3.0</v>
      </c>
      <c r="B9" s="4">
        <v>1.0</v>
      </c>
      <c r="C9" s="4" t="s">
        <v>9</v>
      </c>
      <c r="D9" s="4"/>
      <c r="E9" s="5">
        <v>45139.0</v>
      </c>
      <c r="F9" s="11" t="s">
        <v>24</v>
      </c>
      <c r="G9" s="11" t="s">
        <v>25</v>
      </c>
      <c r="H9" s="12">
        <v>23.32</v>
      </c>
      <c r="I9" s="10">
        <v>5.0</v>
      </c>
    </row>
    <row r="10" ht="15.75" customHeight="1">
      <c r="A10" s="4">
        <v>3.0</v>
      </c>
      <c r="B10" s="4">
        <v>1.0</v>
      </c>
      <c r="C10" s="4" t="s">
        <v>9</v>
      </c>
      <c r="D10" s="4"/>
      <c r="E10" s="5">
        <v>45170.0</v>
      </c>
      <c r="F10" s="11" t="s">
        <v>26</v>
      </c>
      <c r="G10" s="6" t="s">
        <v>27</v>
      </c>
      <c r="H10" s="7">
        <v>6.0</v>
      </c>
      <c r="I10" s="8">
        <v>5.0</v>
      </c>
    </row>
    <row r="11" ht="15.75" customHeight="1">
      <c r="A11" s="13">
        <v>3.0</v>
      </c>
      <c r="B11" s="13">
        <v>2.0</v>
      </c>
      <c r="C11" s="13" t="s">
        <v>28</v>
      </c>
      <c r="D11" s="13"/>
      <c r="E11" s="5">
        <v>44928.0</v>
      </c>
      <c r="F11" s="14" t="s">
        <v>29</v>
      </c>
      <c r="G11" s="14" t="s">
        <v>30</v>
      </c>
      <c r="H11" s="15">
        <v>7.32</v>
      </c>
      <c r="I11" s="16">
        <v>5.0</v>
      </c>
    </row>
    <row r="12" ht="15.75" customHeight="1">
      <c r="A12" s="4">
        <v>3.0</v>
      </c>
      <c r="B12" s="4">
        <v>2.0</v>
      </c>
      <c r="C12" s="4" t="s">
        <v>28</v>
      </c>
      <c r="D12" s="4"/>
      <c r="E12" s="5">
        <v>44959.0</v>
      </c>
      <c r="F12" s="6" t="s">
        <v>31</v>
      </c>
      <c r="G12" s="6" t="s">
        <v>32</v>
      </c>
      <c r="H12" s="7">
        <v>7.32</v>
      </c>
      <c r="I12" s="8">
        <v>2.0</v>
      </c>
    </row>
    <row r="13" ht="15.75" customHeight="1">
      <c r="A13" s="4">
        <v>3.0</v>
      </c>
      <c r="B13" s="4">
        <v>2.0</v>
      </c>
      <c r="C13" s="4" t="s">
        <v>28</v>
      </c>
      <c r="D13" s="4"/>
      <c r="E13" s="5">
        <v>44987.0</v>
      </c>
      <c r="F13" s="6" t="s">
        <v>33</v>
      </c>
      <c r="G13" s="6" t="s">
        <v>34</v>
      </c>
      <c r="H13" s="7">
        <v>7.32</v>
      </c>
      <c r="I13" s="8">
        <v>2.0</v>
      </c>
    </row>
    <row r="14" ht="15.75" customHeight="1">
      <c r="A14" s="4">
        <v>3.0</v>
      </c>
      <c r="B14" s="4">
        <v>2.0</v>
      </c>
      <c r="C14" s="4" t="s">
        <v>28</v>
      </c>
      <c r="D14" s="4"/>
      <c r="E14" s="5">
        <v>45018.0</v>
      </c>
      <c r="F14" s="6" t="s">
        <v>35</v>
      </c>
      <c r="G14" s="6" t="s">
        <v>36</v>
      </c>
      <c r="H14" s="7">
        <v>7.32</v>
      </c>
      <c r="I14" s="8">
        <v>6.0</v>
      </c>
    </row>
    <row r="15" ht="15.75" customHeight="1">
      <c r="A15" s="4">
        <v>3.0</v>
      </c>
      <c r="B15" s="4">
        <v>2.0</v>
      </c>
      <c r="C15" s="4" t="s">
        <v>28</v>
      </c>
      <c r="D15" s="4"/>
      <c r="E15" s="5">
        <v>45048.0</v>
      </c>
      <c r="F15" s="6" t="s">
        <v>37</v>
      </c>
      <c r="G15" s="6" t="s">
        <v>38</v>
      </c>
      <c r="H15" s="7">
        <v>7.32</v>
      </c>
      <c r="I15" s="8">
        <v>2.0</v>
      </c>
    </row>
    <row r="16" ht="15.75" customHeight="1">
      <c r="A16" s="4">
        <v>3.0</v>
      </c>
      <c r="B16" s="4">
        <v>2.0</v>
      </c>
      <c r="C16" s="4" t="s">
        <v>28</v>
      </c>
      <c r="D16" s="4"/>
      <c r="E16" s="5">
        <v>45079.0</v>
      </c>
      <c r="F16" s="6" t="s">
        <v>39</v>
      </c>
      <c r="G16" s="6" t="s">
        <v>40</v>
      </c>
      <c r="H16" s="7">
        <v>7.32</v>
      </c>
      <c r="I16" s="8">
        <v>2.0</v>
      </c>
    </row>
    <row r="17" ht="15.75" customHeight="1">
      <c r="A17" s="4">
        <v>3.0</v>
      </c>
      <c r="B17" s="4">
        <v>2.0</v>
      </c>
      <c r="C17" s="4" t="s">
        <v>28</v>
      </c>
      <c r="D17" s="4"/>
      <c r="E17" s="5">
        <v>45109.0</v>
      </c>
      <c r="F17" s="6" t="s">
        <v>41</v>
      </c>
      <c r="G17" s="6" t="s">
        <v>42</v>
      </c>
      <c r="H17" s="7">
        <v>7.32</v>
      </c>
      <c r="I17" s="8">
        <v>2.0</v>
      </c>
    </row>
    <row r="18" ht="15.75" customHeight="1">
      <c r="A18" s="4">
        <v>3.0</v>
      </c>
      <c r="B18" s="4">
        <v>2.0</v>
      </c>
      <c r="C18" s="4" t="s">
        <v>28</v>
      </c>
      <c r="D18" s="4"/>
      <c r="E18" s="5">
        <v>45140.0</v>
      </c>
      <c r="F18" s="6" t="s">
        <v>43</v>
      </c>
      <c r="G18" s="6" t="s">
        <v>44</v>
      </c>
      <c r="H18" s="7">
        <v>7.32</v>
      </c>
      <c r="I18" s="8">
        <v>2.0</v>
      </c>
    </row>
    <row r="19" ht="15.75" customHeight="1">
      <c r="A19" s="4">
        <v>3.0</v>
      </c>
      <c r="B19" s="4">
        <v>2.0</v>
      </c>
      <c r="C19" s="4" t="s">
        <v>28</v>
      </c>
      <c r="D19" s="4"/>
      <c r="E19" s="5">
        <v>45171.0</v>
      </c>
      <c r="F19" s="6" t="s">
        <v>45</v>
      </c>
      <c r="G19" s="6" t="s">
        <v>46</v>
      </c>
      <c r="H19" s="7">
        <v>16.57</v>
      </c>
      <c r="I19" s="8">
        <v>1.0</v>
      </c>
    </row>
    <row r="20" ht="15.75" customHeight="1">
      <c r="A20" s="4">
        <v>3.0</v>
      </c>
      <c r="B20" s="4">
        <v>2.0</v>
      </c>
      <c r="C20" s="4" t="s">
        <v>28</v>
      </c>
      <c r="D20" s="4"/>
      <c r="E20" s="5">
        <v>45201.0</v>
      </c>
      <c r="F20" s="6" t="s">
        <v>47</v>
      </c>
      <c r="G20" s="6" t="s">
        <v>48</v>
      </c>
      <c r="H20" s="7">
        <v>7.32</v>
      </c>
      <c r="I20" s="8">
        <v>2.0</v>
      </c>
    </row>
    <row r="21" ht="15.75" customHeight="1">
      <c r="A21" s="4">
        <v>3.0</v>
      </c>
      <c r="B21" s="4">
        <v>2.0</v>
      </c>
      <c r="C21" s="4" t="s">
        <v>28</v>
      </c>
      <c r="D21" s="4"/>
      <c r="E21" s="5">
        <v>45232.0</v>
      </c>
      <c r="F21" s="6" t="s">
        <v>49</v>
      </c>
      <c r="G21" s="6" t="s">
        <v>50</v>
      </c>
      <c r="H21" s="7">
        <v>4.0</v>
      </c>
      <c r="I21" s="8">
        <v>10.0</v>
      </c>
    </row>
    <row r="22" ht="15.75" customHeight="1">
      <c r="A22" s="4">
        <v>3.0</v>
      </c>
      <c r="B22" s="4">
        <v>2.0</v>
      </c>
      <c r="C22" s="4" t="s">
        <v>28</v>
      </c>
      <c r="D22" s="4"/>
      <c r="E22" s="5">
        <v>45262.0</v>
      </c>
      <c r="F22" s="6" t="s">
        <v>51</v>
      </c>
      <c r="G22" s="6" t="s">
        <v>52</v>
      </c>
      <c r="H22" s="7">
        <v>5.0</v>
      </c>
      <c r="I22" s="8">
        <v>6.0</v>
      </c>
    </row>
    <row r="23" ht="15.75" customHeight="1">
      <c r="A23" s="4">
        <v>3.0</v>
      </c>
      <c r="B23" s="4">
        <v>2.0</v>
      </c>
      <c r="C23" s="4" t="s">
        <v>28</v>
      </c>
      <c r="D23" s="4"/>
      <c r="E23" s="2" t="s">
        <v>53</v>
      </c>
      <c r="F23" s="6" t="s">
        <v>54</v>
      </c>
      <c r="G23" s="6" t="s">
        <v>55</v>
      </c>
      <c r="H23" s="7">
        <v>12.65</v>
      </c>
      <c r="I23" s="8">
        <v>1.0</v>
      </c>
    </row>
    <row r="24" ht="15.75" customHeight="1">
      <c r="A24" s="4">
        <v>3.0</v>
      </c>
      <c r="B24" s="4">
        <v>2.0</v>
      </c>
      <c r="C24" s="4" t="s">
        <v>28</v>
      </c>
      <c r="D24" s="4"/>
      <c r="E24" s="2" t="s">
        <v>56</v>
      </c>
      <c r="F24" s="6" t="s">
        <v>57</v>
      </c>
      <c r="G24" s="6" t="s">
        <v>58</v>
      </c>
      <c r="H24" s="7">
        <v>7.32</v>
      </c>
      <c r="I24" s="8">
        <v>2.0</v>
      </c>
    </row>
    <row r="25" ht="15.75" customHeight="1">
      <c r="A25" s="4">
        <v>3.0</v>
      </c>
      <c r="B25" s="4">
        <v>2.0</v>
      </c>
      <c r="C25" s="4" t="s">
        <v>28</v>
      </c>
      <c r="D25" s="4"/>
      <c r="E25" s="2" t="s">
        <v>59</v>
      </c>
      <c r="F25" s="6" t="s">
        <v>60</v>
      </c>
      <c r="G25" s="6" t="s">
        <v>61</v>
      </c>
      <c r="H25" s="7">
        <v>30.0</v>
      </c>
      <c r="I25" s="8">
        <v>6.0</v>
      </c>
    </row>
    <row r="26" ht="15.75" customHeight="1">
      <c r="A26" s="4">
        <v>3.0</v>
      </c>
      <c r="B26" s="4">
        <v>2.0</v>
      </c>
      <c r="C26" s="4" t="s">
        <v>28</v>
      </c>
      <c r="D26" s="4"/>
      <c r="E26" s="2" t="s">
        <v>62</v>
      </c>
      <c r="F26" s="6" t="s">
        <v>63</v>
      </c>
      <c r="G26" s="6" t="s">
        <v>64</v>
      </c>
      <c r="H26" s="7">
        <v>7.32</v>
      </c>
      <c r="I26" s="8">
        <v>3.0</v>
      </c>
    </row>
    <row r="27" ht="15.75" customHeight="1">
      <c r="A27" s="4">
        <v>3.0</v>
      </c>
      <c r="B27" s="4">
        <v>2.0</v>
      </c>
      <c r="C27" s="4" t="s">
        <v>28</v>
      </c>
      <c r="D27" s="4"/>
      <c r="E27" s="2" t="s">
        <v>65</v>
      </c>
      <c r="F27" s="6" t="s">
        <v>66</v>
      </c>
      <c r="G27" s="6" t="s">
        <v>67</v>
      </c>
      <c r="H27" s="7">
        <v>9.22</v>
      </c>
      <c r="I27" s="8">
        <v>1.0</v>
      </c>
    </row>
    <row r="28" ht="15.75" customHeight="1">
      <c r="A28" s="4">
        <v>3.0</v>
      </c>
      <c r="B28" s="4">
        <v>2.0</v>
      </c>
      <c r="C28" s="4" t="s">
        <v>28</v>
      </c>
      <c r="D28" s="4"/>
      <c r="E28" s="17" t="s">
        <v>68</v>
      </c>
      <c r="F28" s="6" t="s">
        <v>69</v>
      </c>
      <c r="G28" s="6" t="s">
        <v>70</v>
      </c>
      <c r="H28" s="7">
        <v>80.82</v>
      </c>
      <c r="I28" s="8">
        <v>2.0</v>
      </c>
    </row>
    <row r="29" ht="15.75" customHeight="1">
      <c r="A29" s="4">
        <v>2.0</v>
      </c>
      <c r="B29" s="13">
        <v>3.0</v>
      </c>
      <c r="C29" s="13" t="s">
        <v>71</v>
      </c>
      <c r="D29" s="18" t="s">
        <v>72</v>
      </c>
      <c r="E29" s="17" t="s">
        <v>73</v>
      </c>
      <c r="F29" s="14" t="s">
        <v>74</v>
      </c>
      <c r="G29" s="14" t="s">
        <v>75</v>
      </c>
      <c r="H29" s="15">
        <v>3.1</v>
      </c>
      <c r="I29" s="16">
        <v>12.0</v>
      </c>
    </row>
    <row r="30" ht="15.75" customHeight="1">
      <c r="A30" s="4">
        <v>2.0</v>
      </c>
      <c r="B30" s="4">
        <v>3.0</v>
      </c>
      <c r="C30" s="4" t="s">
        <v>71</v>
      </c>
      <c r="D30" s="19" t="s">
        <v>72</v>
      </c>
      <c r="E30" s="17" t="s">
        <v>76</v>
      </c>
      <c r="F30" s="6" t="s">
        <v>77</v>
      </c>
      <c r="G30" s="6" t="s">
        <v>78</v>
      </c>
      <c r="H30" s="12">
        <v>5.95</v>
      </c>
      <c r="I30" s="8">
        <v>6.0</v>
      </c>
    </row>
    <row r="31" ht="15.75" customHeight="1">
      <c r="A31" s="4">
        <v>2.0</v>
      </c>
      <c r="B31" s="4">
        <v>3.0</v>
      </c>
      <c r="C31" s="4" t="s">
        <v>71</v>
      </c>
      <c r="D31" s="19" t="s">
        <v>72</v>
      </c>
      <c r="E31" s="17" t="s">
        <v>79</v>
      </c>
      <c r="F31" s="6" t="s">
        <v>80</v>
      </c>
      <c r="G31" s="6" t="s">
        <v>81</v>
      </c>
      <c r="H31" s="7">
        <v>12.0</v>
      </c>
      <c r="I31" s="8">
        <v>4.0</v>
      </c>
    </row>
    <row r="32" ht="15.75" customHeight="1">
      <c r="A32" s="4">
        <v>2.0</v>
      </c>
      <c r="B32" s="4">
        <v>3.0</v>
      </c>
      <c r="C32" s="4" t="s">
        <v>71</v>
      </c>
      <c r="D32" s="19" t="s">
        <v>72</v>
      </c>
      <c r="E32" s="17" t="s">
        <v>82</v>
      </c>
      <c r="F32" s="6" t="s">
        <v>83</v>
      </c>
      <c r="G32" s="6" t="s">
        <v>84</v>
      </c>
      <c r="H32" s="7">
        <v>5.95</v>
      </c>
      <c r="I32" s="8">
        <v>2.0</v>
      </c>
    </row>
    <row r="33" ht="15.75" customHeight="1">
      <c r="A33" s="4">
        <v>2.0</v>
      </c>
      <c r="B33" s="4">
        <v>3.0</v>
      </c>
      <c r="C33" s="4" t="s">
        <v>71</v>
      </c>
      <c r="D33" s="19" t="s">
        <v>72</v>
      </c>
      <c r="E33" s="17" t="s">
        <v>85</v>
      </c>
      <c r="F33" s="6" t="s">
        <v>86</v>
      </c>
      <c r="G33" s="6" t="s">
        <v>87</v>
      </c>
      <c r="H33" s="7">
        <v>12.0</v>
      </c>
      <c r="I33" s="8">
        <v>2.0</v>
      </c>
    </row>
    <row r="34" ht="15.75" customHeight="1">
      <c r="A34" s="4">
        <v>2.0</v>
      </c>
      <c r="B34" s="4">
        <v>3.0</v>
      </c>
      <c r="C34" s="4" t="s">
        <v>71</v>
      </c>
      <c r="D34" s="19" t="s">
        <v>72</v>
      </c>
      <c r="E34" s="17" t="s">
        <v>88</v>
      </c>
      <c r="F34" s="6" t="s">
        <v>89</v>
      </c>
      <c r="G34" s="6" t="s">
        <v>90</v>
      </c>
      <c r="H34" s="7">
        <v>12.0</v>
      </c>
      <c r="I34" s="8">
        <v>3.0</v>
      </c>
    </row>
    <row r="35" ht="15.75" customHeight="1">
      <c r="A35" s="4">
        <v>2.0</v>
      </c>
      <c r="B35" s="4">
        <v>3.0</v>
      </c>
      <c r="C35" s="4" t="s">
        <v>71</v>
      </c>
      <c r="D35" s="19" t="s">
        <v>72</v>
      </c>
      <c r="E35" s="17" t="s">
        <v>91</v>
      </c>
      <c r="F35" s="6" t="s">
        <v>92</v>
      </c>
      <c r="G35" s="6" t="s">
        <v>93</v>
      </c>
      <c r="H35" s="7">
        <v>10.0</v>
      </c>
      <c r="I35" s="8">
        <v>3.0</v>
      </c>
    </row>
    <row r="36" ht="15.75" customHeight="1">
      <c r="A36" s="4">
        <v>2.0</v>
      </c>
      <c r="B36" s="4">
        <v>3.0</v>
      </c>
      <c r="C36" s="4" t="s">
        <v>71</v>
      </c>
      <c r="D36" s="19" t="s">
        <v>72</v>
      </c>
      <c r="E36" s="17" t="s">
        <v>94</v>
      </c>
      <c r="F36" s="6" t="s">
        <v>95</v>
      </c>
      <c r="G36" s="6" t="s">
        <v>96</v>
      </c>
      <c r="H36" s="7">
        <v>4.29</v>
      </c>
      <c r="I36" s="8">
        <v>3.0</v>
      </c>
    </row>
    <row r="37" ht="15.75" customHeight="1">
      <c r="A37" s="4">
        <v>2.0</v>
      </c>
      <c r="B37" s="4">
        <v>3.0</v>
      </c>
      <c r="C37" s="4" t="s">
        <v>71</v>
      </c>
      <c r="D37" s="19" t="s">
        <v>72</v>
      </c>
      <c r="E37" s="17" t="s">
        <v>97</v>
      </c>
      <c r="F37" s="6" t="s">
        <v>98</v>
      </c>
      <c r="G37" s="6" t="s">
        <v>99</v>
      </c>
      <c r="H37" s="7">
        <v>3.12</v>
      </c>
      <c r="I37" s="8">
        <v>3.0</v>
      </c>
    </row>
    <row r="38" ht="15.75" customHeight="1">
      <c r="A38" s="4">
        <v>2.0</v>
      </c>
      <c r="B38" s="4">
        <v>3.0</v>
      </c>
      <c r="C38" s="4" t="s">
        <v>71</v>
      </c>
      <c r="D38" s="19" t="s">
        <v>72</v>
      </c>
      <c r="E38" s="17" t="s">
        <v>100</v>
      </c>
      <c r="F38" s="6" t="s">
        <v>101</v>
      </c>
      <c r="G38" s="6" t="s">
        <v>102</v>
      </c>
      <c r="H38" s="7">
        <v>5.53</v>
      </c>
      <c r="I38" s="8">
        <v>3.0</v>
      </c>
    </row>
    <row r="39" ht="15.75" customHeight="1">
      <c r="A39" s="4">
        <v>2.0</v>
      </c>
      <c r="B39" s="4">
        <v>3.0</v>
      </c>
      <c r="C39" s="4" t="s">
        <v>71</v>
      </c>
      <c r="D39" s="19" t="s">
        <v>72</v>
      </c>
      <c r="E39" s="17" t="s">
        <v>103</v>
      </c>
      <c r="F39" s="6" t="s">
        <v>104</v>
      </c>
      <c r="G39" s="6" t="s">
        <v>105</v>
      </c>
      <c r="H39" s="7">
        <v>5.0</v>
      </c>
      <c r="I39" s="8">
        <v>2.0</v>
      </c>
    </row>
    <row r="40" ht="15.75" customHeight="1">
      <c r="A40" s="4">
        <v>2.0</v>
      </c>
      <c r="B40" s="4">
        <v>3.0</v>
      </c>
      <c r="C40" s="4" t="s">
        <v>71</v>
      </c>
      <c r="D40" s="19" t="s">
        <v>72</v>
      </c>
      <c r="E40" s="17" t="s">
        <v>106</v>
      </c>
      <c r="F40" s="6" t="s">
        <v>107</v>
      </c>
      <c r="G40" s="6" t="s">
        <v>108</v>
      </c>
      <c r="H40" s="7">
        <v>5.0</v>
      </c>
      <c r="I40" s="8">
        <v>2.0</v>
      </c>
    </row>
    <row r="41" ht="15.75" customHeight="1">
      <c r="A41" s="4">
        <v>2.0</v>
      </c>
      <c r="B41" s="13">
        <v>3.0</v>
      </c>
      <c r="C41" s="13" t="s">
        <v>71</v>
      </c>
      <c r="D41" s="20" t="s">
        <v>109</v>
      </c>
      <c r="E41" s="17" t="s">
        <v>110</v>
      </c>
      <c r="F41" s="21" t="s">
        <v>111</v>
      </c>
      <c r="G41" s="21" t="s">
        <v>112</v>
      </c>
      <c r="H41" s="22">
        <v>24.71</v>
      </c>
      <c r="I41" s="23">
        <v>1.0</v>
      </c>
    </row>
    <row r="42" ht="15.75" customHeight="1">
      <c r="A42" s="4">
        <v>2.0</v>
      </c>
      <c r="B42" s="4">
        <v>3.0</v>
      </c>
      <c r="C42" s="4" t="s">
        <v>71</v>
      </c>
      <c r="D42" s="24" t="s">
        <v>109</v>
      </c>
      <c r="E42" s="17" t="s">
        <v>113</v>
      </c>
      <c r="F42" s="6" t="s">
        <v>114</v>
      </c>
      <c r="G42" s="6" t="s">
        <v>115</v>
      </c>
      <c r="H42" s="7">
        <v>9.25</v>
      </c>
      <c r="I42" s="8">
        <v>2.0</v>
      </c>
    </row>
    <row r="43" ht="15.75" customHeight="1">
      <c r="A43" s="4">
        <v>2.0</v>
      </c>
      <c r="B43" s="4">
        <v>3.0</v>
      </c>
      <c r="C43" s="4" t="s">
        <v>71</v>
      </c>
      <c r="D43" s="24" t="s">
        <v>109</v>
      </c>
      <c r="E43" s="17" t="s">
        <v>116</v>
      </c>
      <c r="F43" s="6" t="s">
        <v>117</v>
      </c>
      <c r="G43" s="6" t="s">
        <v>118</v>
      </c>
      <c r="H43" s="7">
        <v>8.0</v>
      </c>
      <c r="I43" s="8">
        <v>3.0</v>
      </c>
    </row>
    <row r="44" ht="15.75" customHeight="1">
      <c r="A44" s="4">
        <v>2.0</v>
      </c>
      <c r="B44" s="4">
        <v>3.0</v>
      </c>
      <c r="C44" s="4" t="s">
        <v>71</v>
      </c>
      <c r="D44" s="24" t="s">
        <v>109</v>
      </c>
      <c r="E44" s="17" t="s">
        <v>119</v>
      </c>
      <c r="F44" s="6" t="s">
        <v>120</v>
      </c>
      <c r="G44" s="6" t="s">
        <v>121</v>
      </c>
      <c r="H44" s="7">
        <v>9.45</v>
      </c>
      <c r="I44" s="8">
        <v>3.0</v>
      </c>
    </row>
    <row r="45" ht="15.75" customHeight="1">
      <c r="A45" s="4">
        <v>2.0</v>
      </c>
      <c r="B45" s="4">
        <v>3.0</v>
      </c>
      <c r="C45" s="4" t="s">
        <v>71</v>
      </c>
      <c r="D45" s="24" t="s">
        <v>109</v>
      </c>
      <c r="E45" s="17" t="s">
        <v>122</v>
      </c>
      <c r="F45" s="6" t="s">
        <v>123</v>
      </c>
      <c r="G45" s="6" t="s">
        <v>124</v>
      </c>
      <c r="H45" s="12">
        <v>32.0</v>
      </c>
      <c r="I45" s="8">
        <v>2.0</v>
      </c>
    </row>
    <row r="46" ht="15.75" customHeight="1">
      <c r="A46" s="4">
        <v>3.0</v>
      </c>
      <c r="B46" s="13">
        <v>4.0</v>
      </c>
      <c r="C46" s="13" t="s">
        <v>125</v>
      </c>
      <c r="D46" s="13"/>
      <c r="E46" s="17" t="s">
        <v>126</v>
      </c>
      <c r="F46" s="14" t="s">
        <v>127</v>
      </c>
      <c r="G46" s="14" t="s">
        <v>128</v>
      </c>
      <c r="H46" s="25">
        <v>4.0</v>
      </c>
      <c r="I46" s="16">
        <v>10.0</v>
      </c>
    </row>
    <row r="47" ht="15.75" customHeight="1">
      <c r="A47" s="4">
        <v>3.0</v>
      </c>
      <c r="B47" s="4">
        <v>4.0</v>
      </c>
      <c r="C47" s="4" t="s">
        <v>125</v>
      </c>
      <c r="D47" s="4"/>
      <c r="E47" s="17" t="s">
        <v>129</v>
      </c>
      <c r="F47" s="6" t="s">
        <v>130</v>
      </c>
      <c r="G47" s="6" t="s">
        <v>131</v>
      </c>
      <c r="H47" s="12">
        <v>3.0</v>
      </c>
      <c r="I47" s="8">
        <v>10.0</v>
      </c>
    </row>
    <row r="48" ht="15.75" customHeight="1">
      <c r="A48" s="4">
        <v>3.0</v>
      </c>
      <c r="B48" s="4">
        <v>4.0</v>
      </c>
      <c r="C48" s="4" t="s">
        <v>125</v>
      </c>
      <c r="D48" s="4"/>
      <c r="E48" s="17" t="s">
        <v>132</v>
      </c>
      <c r="F48" s="6" t="s">
        <v>133</v>
      </c>
      <c r="G48" s="6" t="s">
        <v>134</v>
      </c>
      <c r="H48" s="12">
        <v>10.0</v>
      </c>
      <c r="I48" s="8">
        <v>2.0</v>
      </c>
    </row>
    <row r="49" ht="16.5" customHeight="1">
      <c r="A49" s="4">
        <v>3.0</v>
      </c>
      <c r="B49" s="4">
        <v>4.0</v>
      </c>
      <c r="C49" s="4" t="s">
        <v>125</v>
      </c>
      <c r="D49" s="4"/>
      <c r="E49" s="17" t="s">
        <v>135</v>
      </c>
      <c r="F49" s="6" t="s">
        <v>136</v>
      </c>
      <c r="G49" s="6" t="s">
        <v>137</v>
      </c>
      <c r="H49" s="12">
        <v>12.0</v>
      </c>
      <c r="I49" s="8">
        <v>2.0</v>
      </c>
    </row>
    <row r="50" ht="15.75" customHeight="1">
      <c r="A50" s="4">
        <v>3.0</v>
      </c>
      <c r="B50" s="4">
        <v>4.0</v>
      </c>
      <c r="C50" s="4" t="s">
        <v>125</v>
      </c>
      <c r="D50" s="4"/>
      <c r="E50" s="17" t="s">
        <v>138</v>
      </c>
      <c r="F50" s="6" t="s">
        <v>139</v>
      </c>
      <c r="G50" s="6" t="s">
        <v>140</v>
      </c>
      <c r="H50" s="12">
        <v>15.0</v>
      </c>
      <c r="I50" s="8">
        <v>2.0</v>
      </c>
    </row>
    <row r="51" ht="15.75" customHeight="1">
      <c r="A51" s="4">
        <v>3.0</v>
      </c>
      <c r="B51" s="4">
        <v>4.0</v>
      </c>
      <c r="C51" s="4" t="s">
        <v>125</v>
      </c>
      <c r="D51" s="4"/>
      <c r="E51" s="17" t="s">
        <v>141</v>
      </c>
      <c r="F51" s="6" t="s">
        <v>142</v>
      </c>
      <c r="G51" s="6" t="s">
        <v>143</v>
      </c>
      <c r="H51" s="12">
        <v>18.0</v>
      </c>
      <c r="I51" s="8">
        <v>2.0</v>
      </c>
    </row>
    <row r="52" ht="15.75" customHeight="1">
      <c r="A52" s="4">
        <v>3.0</v>
      </c>
      <c r="B52" s="4">
        <v>4.0</v>
      </c>
      <c r="C52" s="4" t="s">
        <v>125</v>
      </c>
      <c r="D52" s="4"/>
      <c r="E52" s="17" t="s">
        <v>144</v>
      </c>
      <c r="F52" s="6" t="s">
        <v>145</v>
      </c>
      <c r="G52" s="6" t="s">
        <v>146</v>
      </c>
      <c r="H52" s="12">
        <v>22.0</v>
      </c>
      <c r="I52" s="8">
        <v>2.0</v>
      </c>
    </row>
    <row r="53" ht="15.75" customHeight="1">
      <c r="A53" s="4">
        <v>3.0</v>
      </c>
      <c r="B53" s="4">
        <v>4.0</v>
      </c>
      <c r="C53" s="4" t="s">
        <v>125</v>
      </c>
      <c r="D53" s="4"/>
      <c r="E53" s="17" t="s">
        <v>147</v>
      </c>
      <c r="F53" s="6" t="s">
        <v>148</v>
      </c>
      <c r="G53" s="6" t="s">
        <v>149</v>
      </c>
      <c r="H53" s="12">
        <v>15.0</v>
      </c>
      <c r="I53" s="8">
        <v>2.0</v>
      </c>
    </row>
    <row r="54" ht="15.75" customHeight="1">
      <c r="A54" s="4">
        <v>3.0</v>
      </c>
      <c r="B54" s="4">
        <v>4.0</v>
      </c>
      <c r="C54" s="4" t="s">
        <v>125</v>
      </c>
      <c r="D54" s="4"/>
      <c r="E54" s="17" t="s">
        <v>150</v>
      </c>
      <c r="F54" s="6" t="s">
        <v>151</v>
      </c>
      <c r="G54" s="6" t="s">
        <v>152</v>
      </c>
      <c r="H54" s="12">
        <v>20.5</v>
      </c>
      <c r="I54" s="8">
        <v>3.0</v>
      </c>
    </row>
    <row r="55" ht="15.75" customHeight="1">
      <c r="A55" s="4">
        <v>3.0</v>
      </c>
      <c r="B55" s="4">
        <v>4.0</v>
      </c>
      <c r="C55" s="4" t="s">
        <v>125</v>
      </c>
      <c r="D55" s="4"/>
      <c r="E55" s="17" t="s">
        <v>153</v>
      </c>
      <c r="F55" s="6" t="s">
        <v>154</v>
      </c>
      <c r="G55" s="6" t="s">
        <v>155</v>
      </c>
      <c r="H55" s="12">
        <v>15.0</v>
      </c>
      <c r="I55" s="8">
        <v>3.0</v>
      </c>
    </row>
    <row r="56" ht="15.75" customHeight="1">
      <c r="A56" s="4">
        <v>3.0</v>
      </c>
      <c r="B56" s="4">
        <v>4.0</v>
      </c>
      <c r="C56" s="4" t="s">
        <v>125</v>
      </c>
      <c r="D56" s="4"/>
      <c r="E56" s="17" t="s">
        <v>156</v>
      </c>
      <c r="F56" s="6" t="s">
        <v>157</v>
      </c>
      <c r="G56" s="6" t="s">
        <v>158</v>
      </c>
      <c r="H56" s="12">
        <v>22.0</v>
      </c>
      <c r="I56" s="8">
        <v>2.0</v>
      </c>
    </row>
    <row r="57" ht="15.75" customHeight="1">
      <c r="A57" s="4">
        <v>3.0</v>
      </c>
      <c r="B57" s="4">
        <v>4.0</v>
      </c>
      <c r="C57" s="4" t="s">
        <v>125</v>
      </c>
      <c r="D57" s="4"/>
      <c r="E57" s="17" t="s">
        <v>159</v>
      </c>
      <c r="F57" s="6" t="s">
        <v>160</v>
      </c>
      <c r="G57" s="6" t="s">
        <v>161</v>
      </c>
      <c r="H57" s="12">
        <v>3.5</v>
      </c>
      <c r="I57" s="8">
        <v>2.0</v>
      </c>
    </row>
    <row r="58" ht="15.75" customHeight="1">
      <c r="A58" s="4">
        <v>3.0</v>
      </c>
      <c r="B58" s="4">
        <v>4.0</v>
      </c>
      <c r="C58" s="4" t="s">
        <v>125</v>
      </c>
      <c r="D58" s="4"/>
      <c r="E58" s="17" t="s">
        <v>162</v>
      </c>
      <c r="F58" s="6" t="s">
        <v>163</v>
      </c>
      <c r="G58" s="6" t="s">
        <v>164</v>
      </c>
      <c r="H58" s="12">
        <v>8.0</v>
      </c>
      <c r="I58" s="8">
        <v>1.0</v>
      </c>
    </row>
    <row r="59" ht="15.75" customHeight="1">
      <c r="A59" s="4">
        <v>3.0</v>
      </c>
      <c r="B59" s="4">
        <v>4.0</v>
      </c>
      <c r="C59" s="4" t="s">
        <v>125</v>
      </c>
      <c r="D59" s="4"/>
      <c r="E59" s="17" t="s">
        <v>165</v>
      </c>
      <c r="F59" s="6" t="s">
        <v>166</v>
      </c>
      <c r="G59" s="6" t="s">
        <v>167</v>
      </c>
      <c r="H59" s="12">
        <v>4.5</v>
      </c>
      <c r="I59" s="8">
        <v>2.0</v>
      </c>
    </row>
    <row r="60" ht="15.75" customHeight="1">
      <c r="A60" s="4">
        <v>3.0</v>
      </c>
      <c r="B60" s="4">
        <v>4.0</v>
      </c>
      <c r="C60" s="4" t="s">
        <v>125</v>
      </c>
      <c r="D60" s="4"/>
      <c r="E60" s="17" t="s">
        <v>168</v>
      </c>
      <c r="F60" s="26" t="s">
        <v>169</v>
      </c>
      <c r="G60" s="26" t="s">
        <v>170</v>
      </c>
      <c r="H60" s="12">
        <v>9.5</v>
      </c>
      <c r="I60" s="10">
        <v>5.0</v>
      </c>
    </row>
    <row r="61" ht="15.75" customHeight="1">
      <c r="A61" s="4">
        <v>3.0</v>
      </c>
      <c r="B61" s="4">
        <v>4.0</v>
      </c>
      <c r="C61" s="4" t="s">
        <v>125</v>
      </c>
      <c r="D61" s="4"/>
      <c r="E61" s="17" t="s">
        <v>171</v>
      </c>
      <c r="F61" s="6" t="s">
        <v>172</v>
      </c>
      <c r="G61" s="6" t="s">
        <v>173</v>
      </c>
      <c r="H61" s="12">
        <v>9.25</v>
      </c>
      <c r="I61" s="8">
        <v>2.0</v>
      </c>
    </row>
    <row r="62" ht="15.75" customHeight="1">
      <c r="A62" s="4">
        <v>3.0</v>
      </c>
      <c r="B62" s="4">
        <v>4.0</v>
      </c>
      <c r="C62" s="4" t="s">
        <v>125</v>
      </c>
      <c r="D62" s="4"/>
      <c r="E62" s="17" t="s">
        <v>174</v>
      </c>
      <c r="F62" s="6" t="s">
        <v>175</v>
      </c>
      <c r="G62" s="6" t="s">
        <v>176</v>
      </c>
      <c r="H62" s="12">
        <v>8.0</v>
      </c>
      <c r="I62" s="8">
        <v>2.0</v>
      </c>
    </row>
    <row r="63" ht="15.75" customHeight="1">
      <c r="A63" s="4">
        <v>3.0</v>
      </c>
      <c r="B63" s="4">
        <v>4.0</v>
      </c>
      <c r="C63" s="4" t="s">
        <v>125</v>
      </c>
      <c r="D63" s="4"/>
      <c r="E63" s="17" t="s">
        <v>177</v>
      </c>
      <c r="F63" s="6" t="s">
        <v>178</v>
      </c>
      <c r="G63" s="6" t="s">
        <v>179</v>
      </c>
      <c r="H63" s="12">
        <v>8.0</v>
      </c>
      <c r="I63" s="8">
        <v>2.0</v>
      </c>
    </row>
    <row r="64" ht="15.75" customHeight="1">
      <c r="A64" s="4">
        <v>2.0</v>
      </c>
      <c r="B64" s="13">
        <v>5.0</v>
      </c>
      <c r="C64" s="13" t="s">
        <v>180</v>
      </c>
      <c r="D64" s="18" t="s">
        <v>181</v>
      </c>
      <c r="E64" s="17" t="s">
        <v>182</v>
      </c>
      <c r="F64" s="14" t="s">
        <v>183</v>
      </c>
      <c r="G64" s="14" t="s">
        <v>184</v>
      </c>
      <c r="H64" s="15">
        <v>10.0</v>
      </c>
      <c r="I64" s="16">
        <v>5.0</v>
      </c>
    </row>
    <row r="65" ht="15.75" customHeight="1">
      <c r="A65" s="4">
        <v>2.0</v>
      </c>
      <c r="B65" s="4">
        <v>5.0</v>
      </c>
      <c r="C65" s="4" t="s">
        <v>180</v>
      </c>
      <c r="D65" s="19" t="s">
        <v>181</v>
      </c>
      <c r="E65" s="17" t="s">
        <v>185</v>
      </c>
      <c r="F65" s="6" t="s">
        <v>186</v>
      </c>
      <c r="G65" s="6" t="s">
        <v>187</v>
      </c>
      <c r="H65" s="7">
        <v>6.4</v>
      </c>
      <c r="I65" s="8">
        <v>5.0</v>
      </c>
    </row>
    <row r="66" ht="15.75" customHeight="1">
      <c r="A66" s="4">
        <v>2.0</v>
      </c>
      <c r="B66" s="4">
        <v>5.0</v>
      </c>
      <c r="C66" s="4" t="s">
        <v>180</v>
      </c>
      <c r="D66" s="19" t="s">
        <v>181</v>
      </c>
      <c r="E66" s="17" t="s">
        <v>188</v>
      </c>
      <c r="F66" s="6" t="s">
        <v>189</v>
      </c>
      <c r="G66" s="6" t="s">
        <v>190</v>
      </c>
      <c r="H66" s="7">
        <v>6.4</v>
      </c>
      <c r="I66" s="8">
        <v>5.0</v>
      </c>
    </row>
    <row r="67" ht="15.75" customHeight="1">
      <c r="A67" s="4">
        <v>2.0</v>
      </c>
      <c r="B67" s="4">
        <v>5.0</v>
      </c>
      <c r="C67" s="4" t="s">
        <v>180</v>
      </c>
      <c r="D67" s="19" t="s">
        <v>181</v>
      </c>
      <c r="E67" s="17" t="s">
        <v>191</v>
      </c>
      <c r="F67" s="6" t="s">
        <v>192</v>
      </c>
      <c r="G67" s="6" t="s">
        <v>193</v>
      </c>
      <c r="H67" s="7">
        <v>6.4</v>
      </c>
      <c r="I67" s="8">
        <v>5.0</v>
      </c>
    </row>
    <row r="68" ht="15.75" customHeight="1">
      <c r="A68" s="4">
        <v>2.0</v>
      </c>
      <c r="B68" s="4">
        <v>5.0</v>
      </c>
      <c r="C68" s="4" t="s">
        <v>180</v>
      </c>
      <c r="D68" s="19" t="s">
        <v>181</v>
      </c>
      <c r="E68" s="17" t="s">
        <v>194</v>
      </c>
      <c r="F68" s="6" t="s">
        <v>195</v>
      </c>
      <c r="G68" s="6" t="s">
        <v>196</v>
      </c>
      <c r="H68" s="12">
        <v>7.5</v>
      </c>
      <c r="I68" s="8">
        <v>2.0</v>
      </c>
    </row>
    <row r="69" ht="15.75" customHeight="1">
      <c r="A69" s="4">
        <v>2.0</v>
      </c>
      <c r="B69" s="4">
        <v>5.0</v>
      </c>
      <c r="C69" s="4" t="s">
        <v>180</v>
      </c>
      <c r="D69" s="19" t="s">
        <v>181</v>
      </c>
      <c r="E69" s="17" t="s">
        <v>197</v>
      </c>
      <c r="F69" s="6" t="s">
        <v>198</v>
      </c>
      <c r="G69" s="6" t="s">
        <v>199</v>
      </c>
      <c r="H69" s="12">
        <v>4.4</v>
      </c>
      <c r="I69" s="8">
        <v>2.0</v>
      </c>
    </row>
    <row r="70" ht="15.75" customHeight="1">
      <c r="A70" s="4">
        <v>2.0</v>
      </c>
      <c r="B70" s="4">
        <v>5.0</v>
      </c>
      <c r="C70" s="4" t="s">
        <v>180</v>
      </c>
      <c r="D70" s="19" t="s">
        <v>181</v>
      </c>
      <c r="E70" s="17" t="s">
        <v>200</v>
      </c>
      <c r="F70" s="6" t="s">
        <v>201</v>
      </c>
      <c r="G70" s="6" t="s">
        <v>202</v>
      </c>
      <c r="H70" s="7">
        <v>6.4</v>
      </c>
      <c r="I70" s="8">
        <v>5.0</v>
      </c>
    </row>
    <row r="71" ht="15.75" customHeight="1">
      <c r="A71" s="4">
        <v>2.0</v>
      </c>
      <c r="B71" s="4">
        <v>5.0</v>
      </c>
      <c r="C71" s="4" t="s">
        <v>180</v>
      </c>
      <c r="D71" s="19" t="s">
        <v>181</v>
      </c>
      <c r="E71" s="17" t="s">
        <v>203</v>
      </c>
      <c r="F71" s="6" t="s">
        <v>204</v>
      </c>
      <c r="G71" s="6" t="s">
        <v>205</v>
      </c>
      <c r="H71" s="7">
        <v>6.4</v>
      </c>
      <c r="I71" s="8">
        <v>5.0</v>
      </c>
    </row>
    <row r="72" ht="15.75" customHeight="1">
      <c r="A72" s="4">
        <v>2.0</v>
      </c>
      <c r="B72" s="4">
        <v>5.0</v>
      </c>
      <c r="C72" s="4" t="s">
        <v>180</v>
      </c>
      <c r="D72" s="19" t="s">
        <v>181</v>
      </c>
      <c r="E72" s="17" t="s">
        <v>206</v>
      </c>
      <c r="F72" s="6" t="s">
        <v>207</v>
      </c>
      <c r="G72" s="6" t="s">
        <v>208</v>
      </c>
      <c r="H72" s="7">
        <v>6.4</v>
      </c>
      <c r="I72" s="8">
        <v>5.0</v>
      </c>
    </row>
    <row r="73" ht="15.75" customHeight="1">
      <c r="A73" s="4">
        <v>2.0</v>
      </c>
      <c r="B73" s="4">
        <v>5.0</v>
      </c>
      <c r="C73" s="4" t="s">
        <v>180</v>
      </c>
      <c r="D73" s="19" t="s">
        <v>181</v>
      </c>
      <c r="E73" s="17" t="s">
        <v>209</v>
      </c>
      <c r="F73" s="6" t="s">
        <v>210</v>
      </c>
      <c r="G73" s="6" t="s">
        <v>211</v>
      </c>
      <c r="H73" s="7">
        <v>6.4</v>
      </c>
      <c r="I73" s="8">
        <v>5.0</v>
      </c>
    </row>
    <row r="74" ht="15.75" customHeight="1">
      <c r="A74" s="4">
        <v>2.0</v>
      </c>
      <c r="B74" s="4">
        <v>5.0</v>
      </c>
      <c r="C74" s="4" t="s">
        <v>180</v>
      </c>
      <c r="D74" s="19" t="s">
        <v>181</v>
      </c>
      <c r="E74" s="17" t="s">
        <v>212</v>
      </c>
      <c r="F74" s="9" t="s">
        <v>213</v>
      </c>
      <c r="G74" s="9" t="s">
        <v>214</v>
      </c>
      <c r="H74" s="27">
        <v>23.14</v>
      </c>
      <c r="I74" s="28">
        <v>1.0</v>
      </c>
    </row>
    <row r="75" ht="15.75" customHeight="1">
      <c r="A75" s="4">
        <v>2.0</v>
      </c>
      <c r="B75" s="4">
        <v>5.0</v>
      </c>
      <c r="C75" s="4" t="s">
        <v>180</v>
      </c>
      <c r="D75" s="19" t="s">
        <v>181</v>
      </c>
      <c r="E75" s="17" t="s">
        <v>215</v>
      </c>
      <c r="F75" s="9" t="s">
        <v>216</v>
      </c>
      <c r="G75" s="9" t="s">
        <v>217</v>
      </c>
      <c r="H75" s="27">
        <v>23.29</v>
      </c>
      <c r="I75" s="28">
        <v>1.0</v>
      </c>
    </row>
    <row r="76" ht="15.75" customHeight="1">
      <c r="A76" s="4">
        <v>2.0</v>
      </c>
      <c r="B76" s="4">
        <v>5.0</v>
      </c>
      <c r="C76" s="4" t="s">
        <v>180</v>
      </c>
      <c r="D76" s="19" t="s">
        <v>181</v>
      </c>
      <c r="E76" s="17" t="s">
        <v>218</v>
      </c>
      <c r="F76" s="6" t="s">
        <v>219</v>
      </c>
      <c r="G76" s="6" t="s">
        <v>220</v>
      </c>
      <c r="H76" s="7">
        <v>6.4</v>
      </c>
      <c r="I76" s="8">
        <v>5.0</v>
      </c>
    </row>
    <row r="77" ht="15.75" customHeight="1">
      <c r="A77" s="4">
        <v>2.0</v>
      </c>
      <c r="B77" s="4">
        <v>5.0</v>
      </c>
      <c r="C77" s="4" t="s">
        <v>180</v>
      </c>
      <c r="D77" s="19" t="s">
        <v>181</v>
      </c>
      <c r="E77" s="17" t="s">
        <v>221</v>
      </c>
      <c r="F77" s="6" t="s">
        <v>222</v>
      </c>
      <c r="G77" s="6" t="s">
        <v>223</v>
      </c>
      <c r="H77" s="7">
        <v>6.4</v>
      </c>
      <c r="I77" s="8">
        <v>5.0</v>
      </c>
    </row>
    <row r="78" ht="15.75" customHeight="1">
      <c r="A78" s="4">
        <v>2.0</v>
      </c>
      <c r="B78" s="4">
        <v>5.0</v>
      </c>
      <c r="C78" s="4" t="s">
        <v>180</v>
      </c>
      <c r="D78" s="19" t="s">
        <v>181</v>
      </c>
      <c r="E78" s="17" t="s">
        <v>224</v>
      </c>
      <c r="F78" s="6" t="s">
        <v>225</v>
      </c>
      <c r="G78" s="6" t="s">
        <v>226</v>
      </c>
      <c r="H78" s="12">
        <v>9.6</v>
      </c>
      <c r="I78" s="8">
        <v>2.0</v>
      </c>
    </row>
    <row r="79" ht="15.75" customHeight="1">
      <c r="A79" s="4">
        <v>2.0</v>
      </c>
      <c r="B79" s="4">
        <v>5.0</v>
      </c>
      <c r="C79" s="4" t="s">
        <v>180</v>
      </c>
      <c r="D79" s="19" t="s">
        <v>181</v>
      </c>
      <c r="E79" s="17" t="s">
        <v>227</v>
      </c>
      <c r="F79" s="6" t="s">
        <v>228</v>
      </c>
      <c r="G79" s="6" t="s">
        <v>229</v>
      </c>
      <c r="H79" s="12">
        <v>7.0</v>
      </c>
      <c r="I79" s="8">
        <v>2.0</v>
      </c>
    </row>
    <row r="80" ht="15.75" customHeight="1">
      <c r="A80" s="4">
        <v>2.0</v>
      </c>
      <c r="B80" s="4">
        <v>5.0</v>
      </c>
      <c r="C80" s="4" t="s">
        <v>180</v>
      </c>
      <c r="D80" s="19" t="s">
        <v>181</v>
      </c>
      <c r="E80" s="17" t="s">
        <v>230</v>
      </c>
      <c r="F80" s="6" t="s">
        <v>231</v>
      </c>
      <c r="G80" s="6" t="s">
        <v>232</v>
      </c>
      <c r="H80" s="12">
        <v>10.92</v>
      </c>
      <c r="I80" s="8">
        <v>2.0</v>
      </c>
    </row>
    <row r="81" ht="15.75" customHeight="1">
      <c r="A81" s="4">
        <v>2.0</v>
      </c>
      <c r="B81" s="4">
        <v>5.0</v>
      </c>
      <c r="C81" s="4" t="s">
        <v>180</v>
      </c>
      <c r="D81" s="19" t="s">
        <v>181</v>
      </c>
      <c r="E81" s="17" t="s">
        <v>233</v>
      </c>
      <c r="F81" s="6" t="s">
        <v>234</v>
      </c>
      <c r="G81" s="6" t="s">
        <v>235</v>
      </c>
      <c r="H81" s="12">
        <v>7.2</v>
      </c>
      <c r="I81" s="8">
        <v>2.0</v>
      </c>
    </row>
    <row r="82" ht="15.75" customHeight="1">
      <c r="A82" s="4">
        <v>2.0</v>
      </c>
      <c r="B82" s="4">
        <v>5.0</v>
      </c>
      <c r="C82" s="4" t="s">
        <v>180</v>
      </c>
      <c r="D82" s="19" t="s">
        <v>181</v>
      </c>
      <c r="E82" s="17" t="s">
        <v>236</v>
      </c>
      <c r="F82" s="6" t="s">
        <v>237</v>
      </c>
      <c r="G82" s="6" t="s">
        <v>238</v>
      </c>
      <c r="H82" s="12">
        <v>13.33</v>
      </c>
      <c r="I82" s="8">
        <v>1.0</v>
      </c>
    </row>
    <row r="83" ht="15.75" customHeight="1">
      <c r="A83" s="4">
        <v>2.0</v>
      </c>
      <c r="B83" s="4">
        <v>5.0</v>
      </c>
      <c r="C83" s="4" t="s">
        <v>180</v>
      </c>
      <c r="D83" s="19" t="s">
        <v>181</v>
      </c>
      <c r="E83" s="17" t="s">
        <v>239</v>
      </c>
      <c r="F83" s="6" t="s">
        <v>240</v>
      </c>
      <c r="G83" s="6" t="s">
        <v>241</v>
      </c>
      <c r="H83" s="12">
        <v>8.5</v>
      </c>
      <c r="I83" s="8">
        <v>1.0</v>
      </c>
    </row>
    <row r="84" ht="15.75" customHeight="1">
      <c r="A84" s="4">
        <v>2.0</v>
      </c>
      <c r="B84" s="4">
        <v>5.0</v>
      </c>
      <c r="C84" s="4" t="s">
        <v>180</v>
      </c>
      <c r="D84" s="29" t="s">
        <v>242</v>
      </c>
      <c r="E84" s="17" t="s">
        <v>243</v>
      </c>
      <c r="F84" s="21" t="s">
        <v>244</v>
      </c>
      <c r="G84" s="21" t="s">
        <v>245</v>
      </c>
      <c r="H84" s="30">
        <v>12.0</v>
      </c>
      <c r="I84" s="23">
        <v>5.0</v>
      </c>
    </row>
    <row r="85" ht="15.75" customHeight="1">
      <c r="A85" s="4">
        <v>2.0</v>
      </c>
      <c r="B85" s="4">
        <v>5.0</v>
      </c>
      <c r="C85" s="4" t="s">
        <v>180</v>
      </c>
      <c r="D85" s="19" t="s">
        <v>242</v>
      </c>
      <c r="E85" s="17" t="s">
        <v>246</v>
      </c>
      <c r="F85" s="6" t="s">
        <v>247</v>
      </c>
      <c r="G85" s="6" t="s">
        <v>248</v>
      </c>
      <c r="H85" s="12">
        <v>10.0</v>
      </c>
      <c r="I85" s="8">
        <v>5.0</v>
      </c>
    </row>
    <row r="86" ht="15.75" customHeight="1">
      <c r="A86" s="4">
        <v>2.0</v>
      </c>
      <c r="B86" s="4">
        <v>5.0</v>
      </c>
      <c r="C86" s="4" t="s">
        <v>180</v>
      </c>
      <c r="D86" s="19" t="s">
        <v>242</v>
      </c>
      <c r="E86" s="17" t="s">
        <v>249</v>
      </c>
      <c r="F86" s="6" t="s">
        <v>250</v>
      </c>
      <c r="G86" s="6" t="s">
        <v>251</v>
      </c>
      <c r="H86" s="12">
        <v>10.0</v>
      </c>
      <c r="I86" s="8">
        <v>5.0</v>
      </c>
    </row>
    <row r="87" ht="15.75" customHeight="1">
      <c r="A87" s="4">
        <v>2.0</v>
      </c>
      <c r="B87" s="4">
        <v>5.0</v>
      </c>
      <c r="C87" s="4" t="s">
        <v>180</v>
      </c>
      <c r="D87" s="19" t="s">
        <v>242</v>
      </c>
      <c r="E87" s="17" t="s">
        <v>252</v>
      </c>
      <c r="F87" s="6" t="s">
        <v>253</v>
      </c>
      <c r="G87" s="6" t="s">
        <v>254</v>
      </c>
      <c r="H87" s="12">
        <v>14.0</v>
      </c>
      <c r="I87" s="8">
        <v>5.0</v>
      </c>
    </row>
    <row r="88" ht="15.75" customHeight="1">
      <c r="A88" s="4">
        <v>2.0</v>
      </c>
      <c r="B88" s="4">
        <v>5.0</v>
      </c>
      <c r="C88" s="4" t="s">
        <v>180</v>
      </c>
      <c r="D88" s="19" t="s">
        <v>242</v>
      </c>
      <c r="E88" s="17" t="s">
        <v>255</v>
      </c>
      <c r="F88" s="6" t="s">
        <v>256</v>
      </c>
      <c r="G88" s="6" t="s">
        <v>257</v>
      </c>
      <c r="H88" s="12">
        <v>12.0</v>
      </c>
      <c r="I88" s="8">
        <v>5.0</v>
      </c>
    </row>
    <row r="89" ht="15.75" customHeight="1">
      <c r="A89" s="4">
        <v>2.0</v>
      </c>
      <c r="B89" s="4">
        <v>5.0</v>
      </c>
      <c r="C89" s="4" t="s">
        <v>180</v>
      </c>
      <c r="D89" s="19" t="s">
        <v>242</v>
      </c>
      <c r="E89" s="17" t="s">
        <v>258</v>
      </c>
      <c r="F89" s="6" t="s">
        <v>259</v>
      </c>
      <c r="G89" s="6" t="s">
        <v>260</v>
      </c>
      <c r="H89" s="12">
        <v>12.0</v>
      </c>
      <c r="I89" s="8">
        <v>5.0</v>
      </c>
    </row>
    <row r="90" ht="15.75" customHeight="1">
      <c r="A90" s="4">
        <v>2.0</v>
      </c>
      <c r="B90" s="4">
        <v>5.0</v>
      </c>
      <c r="C90" s="4" t="s">
        <v>180</v>
      </c>
      <c r="D90" s="19" t="s">
        <v>242</v>
      </c>
      <c r="E90" s="17" t="s">
        <v>261</v>
      </c>
      <c r="F90" s="6" t="s">
        <v>262</v>
      </c>
      <c r="G90" s="6" t="s">
        <v>263</v>
      </c>
      <c r="H90" s="12">
        <v>13.0</v>
      </c>
      <c r="I90" s="8">
        <v>5.0</v>
      </c>
    </row>
    <row r="91" ht="15.75" customHeight="1">
      <c r="A91" s="4">
        <v>2.0</v>
      </c>
      <c r="B91" s="4">
        <v>5.0</v>
      </c>
      <c r="C91" s="4" t="s">
        <v>180</v>
      </c>
      <c r="D91" s="19" t="s">
        <v>242</v>
      </c>
      <c r="E91" s="17" t="s">
        <v>264</v>
      </c>
      <c r="F91" s="6" t="s">
        <v>265</v>
      </c>
      <c r="G91" s="6" t="s">
        <v>266</v>
      </c>
      <c r="H91" s="12">
        <v>12.0</v>
      </c>
      <c r="I91" s="8">
        <v>5.0</v>
      </c>
    </row>
    <row r="92" ht="15.75" customHeight="1">
      <c r="A92" s="4">
        <v>2.0</v>
      </c>
      <c r="B92" s="4">
        <v>5.0</v>
      </c>
      <c r="C92" s="4" t="s">
        <v>180</v>
      </c>
      <c r="D92" s="19" t="s">
        <v>242</v>
      </c>
      <c r="E92" s="17" t="s">
        <v>267</v>
      </c>
      <c r="F92" s="6" t="s">
        <v>268</v>
      </c>
      <c r="G92" s="6" t="s">
        <v>269</v>
      </c>
      <c r="H92" s="12">
        <v>10.0</v>
      </c>
      <c r="I92" s="8">
        <v>5.0</v>
      </c>
    </row>
    <row r="93" ht="15.75" customHeight="1">
      <c r="A93" s="4">
        <v>2.0</v>
      </c>
      <c r="B93" s="4">
        <v>5.0</v>
      </c>
      <c r="C93" s="4" t="s">
        <v>180</v>
      </c>
      <c r="D93" s="19" t="s">
        <v>242</v>
      </c>
      <c r="E93" s="17" t="s">
        <v>270</v>
      </c>
      <c r="F93" s="6" t="s">
        <v>271</v>
      </c>
      <c r="G93" s="6" t="s">
        <v>272</v>
      </c>
      <c r="H93" s="12">
        <v>10.0</v>
      </c>
      <c r="I93" s="8">
        <v>5.0</v>
      </c>
    </row>
    <row r="94" ht="15.75" customHeight="1">
      <c r="A94" s="4">
        <v>2.0</v>
      </c>
      <c r="B94" s="4">
        <v>5.0</v>
      </c>
      <c r="C94" s="4" t="s">
        <v>180</v>
      </c>
      <c r="D94" s="19" t="s">
        <v>242</v>
      </c>
      <c r="E94" s="17" t="s">
        <v>273</v>
      </c>
      <c r="F94" s="6" t="s">
        <v>274</v>
      </c>
      <c r="G94" s="6" t="s">
        <v>275</v>
      </c>
      <c r="H94" s="12">
        <v>12.0</v>
      </c>
      <c r="I94" s="8">
        <v>5.0</v>
      </c>
    </row>
    <row r="95" ht="15.75" customHeight="1">
      <c r="A95" s="4">
        <v>2.0</v>
      </c>
      <c r="B95" s="4">
        <v>5.0</v>
      </c>
      <c r="C95" s="4" t="s">
        <v>180</v>
      </c>
      <c r="D95" s="31" t="s">
        <v>276</v>
      </c>
      <c r="E95" s="17" t="s">
        <v>277</v>
      </c>
      <c r="F95" s="32" t="s">
        <v>278</v>
      </c>
      <c r="G95" s="32" t="s">
        <v>279</v>
      </c>
      <c r="H95" s="33">
        <v>3.0</v>
      </c>
      <c r="I95" s="34">
        <v>5.0</v>
      </c>
    </row>
    <row r="96" ht="15.75" customHeight="1">
      <c r="A96" s="4">
        <v>2.0</v>
      </c>
      <c r="B96" s="4">
        <v>5.0</v>
      </c>
      <c r="C96" s="4" t="s">
        <v>180</v>
      </c>
      <c r="D96" s="19" t="s">
        <v>276</v>
      </c>
      <c r="E96" s="17" t="s">
        <v>280</v>
      </c>
      <c r="F96" s="9" t="s">
        <v>281</v>
      </c>
      <c r="G96" s="9" t="s">
        <v>282</v>
      </c>
      <c r="H96" s="27">
        <v>3.0</v>
      </c>
      <c r="I96" s="28">
        <v>5.0</v>
      </c>
    </row>
    <row r="97" ht="15.75" customHeight="1">
      <c r="A97" s="4">
        <v>2.0</v>
      </c>
      <c r="B97" s="4">
        <v>5.0</v>
      </c>
      <c r="C97" s="4" t="s">
        <v>180</v>
      </c>
      <c r="D97" s="19" t="s">
        <v>276</v>
      </c>
      <c r="E97" s="17" t="s">
        <v>283</v>
      </c>
      <c r="F97" s="9" t="s">
        <v>284</v>
      </c>
      <c r="G97" s="9" t="s">
        <v>285</v>
      </c>
      <c r="H97" s="27">
        <v>3.0</v>
      </c>
      <c r="I97" s="28">
        <v>5.0</v>
      </c>
    </row>
    <row r="98" ht="15.75" customHeight="1">
      <c r="A98" s="4">
        <v>2.0</v>
      </c>
      <c r="B98" s="4">
        <v>5.0</v>
      </c>
      <c r="C98" s="4" t="s">
        <v>180</v>
      </c>
      <c r="D98" s="19" t="s">
        <v>276</v>
      </c>
      <c r="E98" s="17" t="s">
        <v>286</v>
      </c>
      <c r="F98" s="9" t="s">
        <v>287</v>
      </c>
      <c r="G98" s="9" t="s">
        <v>288</v>
      </c>
      <c r="H98" s="27">
        <v>3.0</v>
      </c>
      <c r="I98" s="28">
        <v>5.0</v>
      </c>
    </row>
    <row r="99" ht="15.75" customHeight="1">
      <c r="A99" s="4">
        <v>2.0</v>
      </c>
      <c r="B99" s="4">
        <v>5.0</v>
      </c>
      <c r="C99" s="4" t="s">
        <v>180</v>
      </c>
      <c r="D99" s="19" t="s">
        <v>276</v>
      </c>
      <c r="E99" s="17" t="s">
        <v>289</v>
      </c>
      <c r="F99" s="9" t="s">
        <v>290</v>
      </c>
      <c r="G99" s="9" t="s">
        <v>291</v>
      </c>
      <c r="H99" s="27">
        <v>3.0</v>
      </c>
      <c r="I99" s="28">
        <v>5.0</v>
      </c>
    </row>
    <row r="100" ht="15.75" customHeight="1">
      <c r="A100" s="4">
        <v>2.0</v>
      </c>
      <c r="B100" s="4">
        <v>5.0</v>
      </c>
      <c r="C100" s="4" t="s">
        <v>180</v>
      </c>
      <c r="D100" s="19" t="s">
        <v>276</v>
      </c>
      <c r="E100" s="17" t="s">
        <v>292</v>
      </c>
      <c r="F100" s="9" t="s">
        <v>293</v>
      </c>
      <c r="G100" s="9" t="s">
        <v>294</v>
      </c>
      <c r="H100" s="27">
        <v>3.0</v>
      </c>
      <c r="I100" s="28">
        <v>5.0</v>
      </c>
    </row>
    <row r="101" ht="15.75" customHeight="1">
      <c r="A101" s="4">
        <v>2.0</v>
      </c>
      <c r="B101" s="4">
        <v>5.0</v>
      </c>
      <c r="C101" s="4" t="s">
        <v>180</v>
      </c>
      <c r="D101" s="19" t="s">
        <v>276</v>
      </c>
      <c r="E101" s="17" t="s">
        <v>295</v>
      </c>
      <c r="F101" s="9" t="s">
        <v>296</v>
      </c>
      <c r="G101" s="9" t="s">
        <v>297</v>
      </c>
      <c r="H101" s="27">
        <v>3.0</v>
      </c>
      <c r="I101" s="28">
        <v>5.0</v>
      </c>
    </row>
    <row r="102" ht="15.75" customHeight="1">
      <c r="A102" s="4">
        <v>2.0</v>
      </c>
      <c r="B102" s="4">
        <v>5.0</v>
      </c>
      <c r="C102" s="4" t="s">
        <v>180</v>
      </c>
      <c r="D102" s="19" t="s">
        <v>276</v>
      </c>
      <c r="E102" s="17" t="s">
        <v>298</v>
      </c>
      <c r="F102" s="9" t="s">
        <v>299</v>
      </c>
      <c r="G102" s="9" t="s">
        <v>300</v>
      </c>
      <c r="H102" s="27">
        <v>3.0</v>
      </c>
      <c r="I102" s="28">
        <v>5.0</v>
      </c>
    </row>
    <row r="103" ht="15.75" customHeight="1">
      <c r="A103" s="4">
        <v>2.0</v>
      </c>
      <c r="B103" s="4">
        <v>5.0</v>
      </c>
      <c r="C103" s="4" t="s">
        <v>180</v>
      </c>
      <c r="D103" s="19" t="s">
        <v>276</v>
      </c>
      <c r="E103" s="17" t="s">
        <v>301</v>
      </c>
      <c r="F103" s="9" t="s">
        <v>302</v>
      </c>
      <c r="G103" s="9" t="s">
        <v>303</v>
      </c>
      <c r="H103" s="27">
        <v>4.3</v>
      </c>
      <c r="I103" s="28">
        <v>5.0</v>
      </c>
    </row>
    <row r="104" ht="15.75" customHeight="1">
      <c r="A104" s="4">
        <v>2.0</v>
      </c>
      <c r="B104" s="4">
        <v>5.0</v>
      </c>
      <c r="C104" s="4" t="s">
        <v>180</v>
      </c>
      <c r="D104" s="19" t="s">
        <v>276</v>
      </c>
      <c r="E104" s="17" t="s">
        <v>304</v>
      </c>
      <c r="F104" s="9" t="s">
        <v>305</v>
      </c>
      <c r="G104" s="9" t="s">
        <v>306</v>
      </c>
      <c r="H104" s="27">
        <v>3.0</v>
      </c>
      <c r="I104" s="28">
        <v>5.0</v>
      </c>
    </row>
    <row r="105" ht="15.75" customHeight="1">
      <c r="A105" s="4">
        <v>2.0</v>
      </c>
      <c r="B105" s="4">
        <v>5.0</v>
      </c>
      <c r="C105" s="4" t="s">
        <v>180</v>
      </c>
      <c r="D105" s="19" t="s">
        <v>276</v>
      </c>
      <c r="E105" s="17" t="s">
        <v>307</v>
      </c>
      <c r="F105" s="9" t="s">
        <v>308</v>
      </c>
      <c r="G105" s="9" t="s">
        <v>309</v>
      </c>
      <c r="H105" s="27">
        <v>4.0</v>
      </c>
      <c r="I105" s="28">
        <v>5.0</v>
      </c>
    </row>
    <row r="106" ht="15.75" customHeight="1">
      <c r="A106" s="4">
        <v>2.0</v>
      </c>
      <c r="B106" s="4">
        <v>5.0</v>
      </c>
      <c r="C106" s="4" t="s">
        <v>180</v>
      </c>
      <c r="D106" s="19" t="s">
        <v>276</v>
      </c>
      <c r="E106" s="17" t="s">
        <v>310</v>
      </c>
      <c r="F106" s="6" t="s">
        <v>311</v>
      </c>
      <c r="G106" s="6" t="s">
        <v>312</v>
      </c>
      <c r="H106" s="7">
        <v>1.3</v>
      </c>
      <c r="I106" s="8">
        <v>5.0</v>
      </c>
    </row>
    <row r="107" ht="15.75" customHeight="1">
      <c r="A107" s="4">
        <v>2.0</v>
      </c>
      <c r="B107" s="4">
        <v>5.0</v>
      </c>
      <c r="C107" s="4" t="s">
        <v>180</v>
      </c>
      <c r="D107" s="19" t="s">
        <v>276</v>
      </c>
      <c r="E107" s="17" t="s">
        <v>313</v>
      </c>
      <c r="F107" s="6" t="s">
        <v>314</v>
      </c>
      <c r="G107" s="6" t="s">
        <v>315</v>
      </c>
      <c r="H107" s="7">
        <v>1.35</v>
      </c>
      <c r="I107" s="8">
        <v>5.0</v>
      </c>
    </row>
    <row r="108" ht="15.75" customHeight="1">
      <c r="A108" s="4">
        <v>1.0</v>
      </c>
      <c r="B108" s="13">
        <v>6.0</v>
      </c>
      <c r="C108" s="13" t="s">
        <v>316</v>
      </c>
      <c r="D108" s="13"/>
      <c r="E108" s="17" t="s">
        <v>317</v>
      </c>
      <c r="F108" s="14" t="s">
        <v>318</v>
      </c>
      <c r="G108" s="14" t="s">
        <v>319</v>
      </c>
      <c r="H108" s="15">
        <v>1.8</v>
      </c>
      <c r="I108" s="16">
        <v>2.0</v>
      </c>
    </row>
    <row r="109" ht="15.75" customHeight="1">
      <c r="A109" s="4">
        <v>1.0</v>
      </c>
      <c r="B109" s="4">
        <v>6.0</v>
      </c>
      <c r="C109" s="4" t="s">
        <v>316</v>
      </c>
      <c r="D109" s="4"/>
      <c r="E109" s="17" t="s">
        <v>320</v>
      </c>
      <c r="F109" s="6" t="s">
        <v>321</v>
      </c>
      <c r="G109" s="6" t="s">
        <v>322</v>
      </c>
      <c r="H109" s="7">
        <v>2.0</v>
      </c>
      <c r="I109" s="8">
        <v>2.0</v>
      </c>
    </row>
    <row r="110" ht="15.75" customHeight="1">
      <c r="A110" s="4">
        <v>1.0</v>
      </c>
      <c r="B110" s="4">
        <v>6.0</v>
      </c>
      <c r="C110" s="4" t="s">
        <v>316</v>
      </c>
      <c r="D110" s="4"/>
      <c r="E110" s="17" t="s">
        <v>323</v>
      </c>
      <c r="F110" s="6" t="s">
        <v>324</v>
      </c>
      <c r="G110" s="6" t="s">
        <v>325</v>
      </c>
      <c r="H110" s="7">
        <v>1.65</v>
      </c>
      <c r="I110" s="8">
        <v>2.0</v>
      </c>
    </row>
    <row r="111" ht="15.75" customHeight="1">
      <c r="A111" s="4">
        <v>1.0</v>
      </c>
      <c r="B111" s="4">
        <v>6.0</v>
      </c>
      <c r="C111" s="4" t="s">
        <v>316</v>
      </c>
      <c r="D111" s="4"/>
      <c r="E111" s="5">
        <v>45022.0</v>
      </c>
      <c r="F111" s="6" t="s">
        <v>326</v>
      </c>
      <c r="G111" s="6" t="s">
        <v>327</v>
      </c>
      <c r="H111" s="7">
        <v>1.18</v>
      </c>
      <c r="I111" s="8">
        <v>2.0</v>
      </c>
    </row>
    <row r="112" ht="15.75" customHeight="1">
      <c r="A112" s="4">
        <v>1.0</v>
      </c>
      <c r="B112" s="4">
        <v>6.0</v>
      </c>
      <c r="C112" s="4" t="s">
        <v>316</v>
      </c>
      <c r="D112" s="4"/>
      <c r="E112" s="17" t="s">
        <v>328</v>
      </c>
      <c r="F112" s="6" t="s">
        <v>329</v>
      </c>
      <c r="G112" s="6" t="s">
        <v>330</v>
      </c>
      <c r="H112" s="7">
        <v>3.4</v>
      </c>
      <c r="I112" s="8">
        <v>2.0</v>
      </c>
    </row>
    <row r="113" ht="15.75" customHeight="1">
      <c r="A113" s="4">
        <v>1.0</v>
      </c>
      <c r="B113" s="4">
        <v>6.0</v>
      </c>
      <c r="C113" s="4" t="s">
        <v>316</v>
      </c>
      <c r="D113" s="4"/>
      <c r="E113" s="17" t="s">
        <v>331</v>
      </c>
      <c r="F113" s="6" t="s">
        <v>332</v>
      </c>
      <c r="G113" s="6" t="s">
        <v>333</v>
      </c>
      <c r="H113" s="7">
        <v>1.37</v>
      </c>
      <c r="I113" s="8">
        <v>2.0</v>
      </c>
    </row>
    <row r="114" ht="15.75" customHeight="1">
      <c r="A114" s="4">
        <v>1.0</v>
      </c>
      <c r="B114" s="4">
        <v>6.0</v>
      </c>
      <c r="C114" s="4" t="s">
        <v>316</v>
      </c>
      <c r="D114" s="4"/>
      <c r="E114" s="17" t="s">
        <v>334</v>
      </c>
      <c r="F114" s="6" t="s">
        <v>335</v>
      </c>
      <c r="G114" s="6" t="s">
        <v>336</v>
      </c>
      <c r="H114" s="7">
        <v>1.5</v>
      </c>
      <c r="I114" s="8">
        <v>2.0</v>
      </c>
    </row>
    <row r="115" ht="15.75" customHeight="1">
      <c r="A115" s="4">
        <v>1.0</v>
      </c>
      <c r="B115" s="4">
        <v>6.0</v>
      </c>
      <c r="C115" s="4" t="s">
        <v>316</v>
      </c>
      <c r="D115" s="4"/>
      <c r="E115" s="17" t="s">
        <v>337</v>
      </c>
      <c r="F115" s="6" t="s">
        <v>338</v>
      </c>
      <c r="G115" s="6" t="s">
        <v>339</v>
      </c>
      <c r="H115" s="7">
        <v>1.5</v>
      </c>
      <c r="I115" s="8">
        <v>2.0</v>
      </c>
    </row>
    <row r="116" ht="15.75" customHeight="1">
      <c r="A116" s="4">
        <v>1.0</v>
      </c>
      <c r="B116" s="4">
        <v>6.0</v>
      </c>
      <c r="C116" s="4" t="s">
        <v>316</v>
      </c>
      <c r="D116" s="4"/>
      <c r="E116" s="17" t="s">
        <v>340</v>
      </c>
      <c r="F116" s="6" t="s">
        <v>341</v>
      </c>
      <c r="G116" s="6" t="s">
        <v>342</v>
      </c>
      <c r="H116" s="7">
        <v>1.5</v>
      </c>
      <c r="I116" s="8">
        <v>2.0</v>
      </c>
    </row>
    <row r="117" ht="15.75" customHeight="1">
      <c r="A117" s="4">
        <v>1.0</v>
      </c>
      <c r="B117" s="4">
        <v>6.0</v>
      </c>
      <c r="C117" s="4" t="s">
        <v>316</v>
      </c>
      <c r="D117" s="4"/>
      <c r="E117" s="17" t="s">
        <v>343</v>
      </c>
      <c r="F117" s="6" t="s">
        <v>344</v>
      </c>
      <c r="G117" s="6" t="s">
        <v>345</v>
      </c>
      <c r="H117" s="7">
        <v>1.8</v>
      </c>
      <c r="I117" s="8">
        <v>2.0</v>
      </c>
    </row>
    <row r="118" ht="15.75" customHeight="1">
      <c r="A118" s="4">
        <v>1.0</v>
      </c>
      <c r="B118" s="4">
        <v>6.0</v>
      </c>
      <c r="C118" s="4" t="s">
        <v>316</v>
      </c>
      <c r="D118" s="4"/>
      <c r="E118" s="17" t="s">
        <v>346</v>
      </c>
      <c r="F118" s="6" t="s">
        <v>347</v>
      </c>
      <c r="G118" s="6" t="s">
        <v>348</v>
      </c>
      <c r="H118" s="7">
        <v>1.8</v>
      </c>
      <c r="I118" s="8">
        <v>2.0</v>
      </c>
    </row>
    <row r="119" ht="15.75" customHeight="1">
      <c r="A119" s="4">
        <v>1.0</v>
      </c>
      <c r="B119" s="4">
        <v>6.0</v>
      </c>
      <c r="C119" s="4" t="s">
        <v>316</v>
      </c>
      <c r="D119" s="4"/>
      <c r="E119" s="17" t="s">
        <v>349</v>
      </c>
      <c r="F119" s="6" t="s">
        <v>350</v>
      </c>
      <c r="G119" s="6" t="s">
        <v>351</v>
      </c>
      <c r="H119" s="7">
        <v>5.5</v>
      </c>
      <c r="I119" s="8">
        <v>2.0</v>
      </c>
    </row>
    <row r="120" ht="15.75" customHeight="1">
      <c r="A120" s="4">
        <v>1.0</v>
      </c>
      <c r="B120" s="4">
        <v>6.0</v>
      </c>
      <c r="C120" s="4" t="s">
        <v>316</v>
      </c>
      <c r="D120" s="4"/>
      <c r="E120" s="17" t="s">
        <v>352</v>
      </c>
      <c r="F120" s="6" t="s">
        <v>353</v>
      </c>
      <c r="G120" s="6" t="s">
        <v>354</v>
      </c>
      <c r="H120" s="7">
        <v>2.5</v>
      </c>
      <c r="I120" s="8">
        <v>2.0</v>
      </c>
    </row>
    <row r="121" ht="15.75" customHeight="1">
      <c r="A121" s="4">
        <v>1.0</v>
      </c>
      <c r="B121" s="4">
        <v>6.0</v>
      </c>
      <c r="C121" s="4" t="s">
        <v>316</v>
      </c>
      <c r="D121" s="4"/>
      <c r="E121" s="17" t="s">
        <v>355</v>
      </c>
      <c r="F121" s="6" t="s">
        <v>356</v>
      </c>
      <c r="G121" s="6" t="s">
        <v>357</v>
      </c>
      <c r="H121" s="7">
        <v>1.8</v>
      </c>
      <c r="I121" s="8">
        <v>2.0</v>
      </c>
    </row>
    <row r="122" ht="15.75" customHeight="1">
      <c r="A122" s="4">
        <v>1.0</v>
      </c>
      <c r="B122" s="4">
        <v>6.0</v>
      </c>
      <c r="C122" s="4" t="s">
        <v>316</v>
      </c>
      <c r="D122" s="4"/>
      <c r="E122" s="17" t="s">
        <v>358</v>
      </c>
      <c r="F122" s="6" t="s">
        <v>359</v>
      </c>
      <c r="G122" s="6" t="s">
        <v>360</v>
      </c>
      <c r="H122" s="7">
        <v>2.0</v>
      </c>
      <c r="I122" s="8">
        <v>2.0</v>
      </c>
    </row>
    <row r="123" ht="15.75" customHeight="1">
      <c r="A123" s="4">
        <v>1.0</v>
      </c>
      <c r="B123" s="4">
        <v>6.0</v>
      </c>
      <c r="C123" s="4" t="s">
        <v>316</v>
      </c>
      <c r="D123" s="4"/>
      <c r="E123" s="17" t="s">
        <v>361</v>
      </c>
      <c r="F123" s="6" t="s">
        <v>362</v>
      </c>
      <c r="G123" s="6" t="s">
        <v>363</v>
      </c>
      <c r="H123" s="7">
        <v>2.5</v>
      </c>
      <c r="I123" s="8">
        <v>2.0</v>
      </c>
    </row>
    <row r="124" ht="15.75" customHeight="1">
      <c r="A124" s="4">
        <v>1.0</v>
      </c>
      <c r="B124" s="4">
        <v>6.0</v>
      </c>
      <c r="C124" s="4" t="s">
        <v>316</v>
      </c>
      <c r="D124" s="4"/>
      <c r="E124" s="17" t="s">
        <v>364</v>
      </c>
      <c r="F124" s="26" t="s">
        <v>365</v>
      </c>
      <c r="G124" s="6" t="s">
        <v>366</v>
      </c>
      <c r="H124" s="7">
        <v>3.15</v>
      </c>
      <c r="I124" s="8">
        <v>2.0</v>
      </c>
    </row>
    <row r="125" ht="15.75" customHeight="1">
      <c r="A125" s="4">
        <v>1.0</v>
      </c>
      <c r="B125" s="4">
        <v>6.0</v>
      </c>
      <c r="C125" s="4" t="s">
        <v>316</v>
      </c>
      <c r="D125" s="4"/>
      <c r="E125" s="17" t="s">
        <v>367</v>
      </c>
      <c r="F125" s="6" t="s">
        <v>368</v>
      </c>
      <c r="G125" s="6" t="s">
        <v>369</v>
      </c>
      <c r="H125" s="7">
        <v>1.5</v>
      </c>
      <c r="I125" s="8">
        <v>2.0</v>
      </c>
    </row>
    <row r="126" ht="15.75" customHeight="1">
      <c r="A126" s="4">
        <v>1.0</v>
      </c>
      <c r="B126" s="4">
        <v>6.0</v>
      </c>
      <c r="C126" s="4" t="s">
        <v>316</v>
      </c>
      <c r="D126" s="4"/>
      <c r="E126" s="17" t="s">
        <v>370</v>
      </c>
      <c r="F126" s="6" t="s">
        <v>371</v>
      </c>
      <c r="G126" s="6" t="s">
        <v>372</v>
      </c>
      <c r="H126" s="7">
        <v>4.0</v>
      </c>
      <c r="I126" s="8">
        <v>2.0</v>
      </c>
    </row>
    <row r="127" ht="15.75" customHeight="1">
      <c r="A127" s="4">
        <v>1.0</v>
      </c>
      <c r="B127" s="4">
        <v>6.0</v>
      </c>
      <c r="C127" s="4" t="s">
        <v>316</v>
      </c>
      <c r="D127" s="4"/>
      <c r="E127" s="17" t="s">
        <v>373</v>
      </c>
      <c r="F127" s="6" t="s">
        <v>374</v>
      </c>
      <c r="G127" s="6" t="s">
        <v>375</v>
      </c>
      <c r="H127" s="7">
        <v>4.0</v>
      </c>
      <c r="I127" s="8">
        <v>2.0</v>
      </c>
    </row>
    <row r="128" ht="15.75" customHeight="1">
      <c r="A128" s="4">
        <v>1.0</v>
      </c>
      <c r="B128" s="4">
        <v>6.0</v>
      </c>
      <c r="C128" s="4" t="s">
        <v>316</v>
      </c>
      <c r="D128" s="4"/>
      <c r="E128" s="17" t="s">
        <v>376</v>
      </c>
      <c r="F128" s="6" t="s">
        <v>377</v>
      </c>
      <c r="G128" s="6" t="s">
        <v>378</v>
      </c>
      <c r="H128" s="7">
        <v>6.68</v>
      </c>
      <c r="I128" s="8">
        <v>2.0</v>
      </c>
    </row>
    <row r="129" ht="15.75" customHeight="1">
      <c r="A129" s="4">
        <v>1.0</v>
      </c>
      <c r="B129" s="4">
        <v>6.0</v>
      </c>
      <c r="C129" s="4" t="s">
        <v>316</v>
      </c>
      <c r="D129" s="4"/>
      <c r="E129" s="17" t="s">
        <v>379</v>
      </c>
      <c r="F129" s="6" t="s">
        <v>380</v>
      </c>
      <c r="G129" s="6" t="s">
        <v>381</v>
      </c>
      <c r="H129" s="7">
        <v>1.2</v>
      </c>
      <c r="I129" s="8">
        <v>2.0</v>
      </c>
    </row>
    <row r="130" ht="15.75" customHeight="1">
      <c r="A130" s="4">
        <v>1.0</v>
      </c>
      <c r="B130" s="4">
        <v>6.0</v>
      </c>
      <c r="C130" s="4" t="s">
        <v>316</v>
      </c>
      <c r="D130" s="4"/>
      <c r="E130" s="17" t="s">
        <v>382</v>
      </c>
      <c r="F130" s="6" t="s">
        <v>383</v>
      </c>
      <c r="G130" s="6" t="s">
        <v>384</v>
      </c>
      <c r="H130" s="7">
        <v>1.8</v>
      </c>
      <c r="I130" s="8">
        <v>2.0</v>
      </c>
    </row>
    <row r="131" ht="15.75" customHeight="1">
      <c r="A131" s="4">
        <v>1.0</v>
      </c>
      <c r="B131" s="4">
        <v>6.0</v>
      </c>
      <c r="C131" s="4" t="s">
        <v>316</v>
      </c>
      <c r="D131" s="4"/>
      <c r="E131" s="17" t="s">
        <v>385</v>
      </c>
      <c r="F131" s="6" t="s">
        <v>386</v>
      </c>
      <c r="G131" s="6" t="s">
        <v>387</v>
      </c>
      <c r="H131" s="7">
        <v>2.5</v>
      </c>
      <c r="I131" s="8">
        <v>2.0</v>
      </c>
    </row>
    <row r="132" ht="15.75" customHeight="1">
      <c r="A132" s="4">
        <v>1.0</v>
      </c>
      <c r="B132" s="4">
        <v>6.0</v>
      </c>
      <c r="C132" s="4" t="s">
        <v>316</v>
      </c>
      <c r="D132" s="4"/>
      <c r="E132" s="2" t="s">
        <v>388</v>
      </c>
      <c r="F132" s="6" t="s">
        <v>389</v>
      </c>
      <c r="G132" s="6" t="s">
        <v>390</v>
      </c>
      <c r="H132" s="7">
        <v>3.0</v>
      </c>
      <c r="I132" s="8">
        <v>2.0</v>
      </c>
    </row>
    <row r="133" ht="15.75" customHeight="1">
      <c r="A133" s="4">
        <v>1.0</v>
      </c>
      <c r="B133" s="4">
        <v>6.0</v>
      </c>
      <c r="C133" s="4" t="s">
        <v>316</v>
      </c>
      <c r="D133" s="4"/>
      <c r="E133" s="2" t="s">
        <v>391</v>
      </c>
      <c r="F133" s="6" t="s">
        <v>392</v>
      </c>
      <c r="G133" s="6" t="s">
        <v>393</v>
      </c>
      <c r="H133" s="7">
        <v>2.5</v>
      </c>
      <c r="I133" s="8">
        <v>2.0</v>
      </c>
    </row>
    <row r="134" ht="15.75" customHeight="1">
      <c r="A134" s="4">
        <v>1.0</v>
      </c>
      <c r="B134" s="13">
        <v>7.0</v>
      </c>
      <c r="C134" s="13" t="s">
        <v>394</v>
      </c>
      <c r="D134" s="13"/>
      <c r="E134" s="17" t="s">
        <v>395</v>
      </c>
      <c r="F134" s="14" t="s">
        <v>396</v>
      </c>
      <c r="G134" s="14" t="s">
        <v>397</v>
      </c>
      <c r="H134" s="25">
        <v>9.0</v>
      </c>
      <c r="I134" s="16">
        <v>5.0</v>
      </c>
    </row>
    <row r="135" ht="15.75" customHeight="1">
      <c r="A135" s="4">
        <v>1.0</v>
      </c>
      <c r="B135" s="4">
        <v>7.0</v>
      </c>
      <c r="C135" s="4" t="s">
        <v>394</v>
      </c>
      <c r="D135" s="4"/>
      <c r="E135" s="17" t="s">
        <v>398</v>
      </c>
      <c r="F135" s="6" t="s">
        <v>399</v>
      </c>
      <c r="G135" s="6" t="s">
        <v>400</v>
      </c>
      <c r="H135" s="12">
        <v>5.04</v>
      </c>
      <c r="I135" s="8">
        <v>5.0</v>
      </c>
    </row>
    <row r="136" ht="15.75" customHeight="1">
      <c r="A136" s="4">
        <v>1.0</v>
      </c>
      <c r="B136" s="4">
        <v>7.0</v>
      </c>
      <c r="C136" s="4" t="s">
        <v>394</v>
      </c>
      <c r="D136" s="4"/>
      <c r="E136" s="17" t="s">
        <v>401</v>
      </c>
      <c r="F136" s="6" t="s">
        <v>402</v>
      </c>
      <c r="G136" s="6" t="s">
        <v>403</v>
      </c>
      <c r="H136" s="7">
        <v>8.19</v>
      </c>
      <c r="I136" s="8">
        <v>2.0</v>
      </c>
    </row>
    <row r="137" ht="15.75" customHeight="1">
      <c r="A137" s="4">
        <v>1.0</v>
      </c>
      <c r="B137" s="4">
        <v>7.0</v>
      </c>
      <c r="C137" s="4" t="s">
        <v>394</v>
      </c>
      <c r="D137" s="4"/>
      <c r="E137" s="17" t="s">
        <v>404</v>
      </c>
      <c r="F137" s="6" t="s">
        <v>405</v>
      </c>
      <c r="G137" s="6" t="s">
        <v>406</v>
      </c>
      <c r="H137" s="7">
        <v>8.19</v>
      </c>
      <c r="I137" s="8">
        <v>2.0</v>
      </c>
    </row>
    <row r="138" ht="15.75" customHeight="1">
      <c r="A138" s="4">
        <v>1.0</v>
      </c>
      <c r="B138" s="4">
        <v>7.0</v>
      </c>
      <c r="C138" s="4" t="s">
        <v>394</v>
      </c>
      <c r="D138" s="4"/>
      <c r="E138" s="17" t="s">
        <v>407</v>
      </c>
      <c r="F138" s="6" t="s">
        <v>408</v>
      </c>
      <c r="G138" s="6" t="s">
        <v>409</v>
      </c>
      <c r="H138" s="12">
        <v>30.0</v>
      </c>
      <c r="I138" s="8">
        <v>4.0</v>
      </c>
    </row>
    <row r="139" ht="15.75" customHeight="1">
      <c r="A139" s="4">
        <v>1.0</v>
      </c>
      <c r="B139" s="4">
        <v>7.0</v>
      </c>
      <c r="C139" s="4" t="s">
        <v>394</v>
      </c>
      <c r="D139" s="4"/>
      <c r="E139" s="17" t="s">
        <v>410</v>
      </c>
      <c r="F139" s="6" t="s">
        <v>411</v>
      </c>
      <c r="G139" s="6" t="s">
        <v>412</v>
      </c>
      <c r="H139" s="12">
        <v>23.5</v>
      </c>
      <c r="I139" s="8">
        <v>4.0</v>
      </c>
    </row>
    <row r="140" ht="15.75" customHeight="1">
      <c r="A140" s="4">
        <v>1.0</v>
      </c>
      <c r="B140" s="4">
        <v>7.0</v>
      </c>
      <c r="C140" s="4" t="s">
        <v>394</v>
      </c>
      <c r="D140" s="4"/>
      <c r="E140" s="17" t="s">
        <v>413</v>
      </c>
      <c r="F140" s="6" t="s">
        <v>414</v>
      </c>
      <c r="G140" s="6" t="s">
        <v>415</v>
      </c>
      <c r="H140" s="7">
        <v>183.83</v>
      </c>
      <c r="I140" s="8">
        <v>2.0</v>
      </c>
    </row>
    <row r="141" ht="15.75" customHeight="1">
      <c r="A141" s="4">
        <v>1.0</v>
      </c>
      <c r="B141" s="4">
        <v>7.0</v>
      </c>
      <c r="C141" s="4" t="s">
        <v>394</v>
      </c>
      <c r="D141" s="4"/>
      <c r="E141" s="17" t="s">
        <v>416</v>
      </c>
      <c r="F141" s="6" t="s">
        <v>417</v>
      </c>
      <c r="G141" s="6" t="s">
        <v>418</v>
      </c>
      <c r="H141" s="12">
        <v>44.45</v>
      </c>
      <c r="I141" s="8">
        <v>1.0</v>
      </c>
    </row>
    <row r="142" ht="15.75" customHeight="1">
      <c r="A142" s="4">
        <v>1.0</v>
      </c>
      <c r="B142" s="4">
        <v>7.0</v>
      </c>
      <c r="C142" s="4" t="s">
        <v>394</v>
      </c>
      <c r="D142" s="4"/>
      <c r="E142" s="17" t="s">
        <v>419</v>
      </c>
      <c r="F142" s="6" t="s">
        <v>420</v>
      </c>
      <c r="G142" s="6" t="s">
        <v>421</v>
      </c>
      <c r="H142" s="12">
        <v>13.0</v>
      </c>
      <c r="I142" s="8">
        <v>4.0</v>
      </c>
    </row>
    <row r="143" ht="15.75" customHeight="1">
      <c r="A143" s="4">
        <v>1.0</v>
      </c>
      <c r="B143" s="4">
        <v>7.0</v>
      </c>
      <c r="C143" s="4" t="s">
        <v>394</v>
      </c>
      <c r="D143" s="4"/>
      <c r="E143" s="17" t="s">
        <v>422</v>
      </c>
      <c r="F143" s="6" t="s">
        <v>423</v>
      </c>
      <c r="G143" s="6" t="s">
        <v>424</v>
      </c>
      <c r="H143" s="12">
        <v>22.0</v>
      </c>
      <c r="I143" s="8">
        <v>1.0</v>
      </c>
    </row>
    <row r="144" ht="15.75" customHeight="1">
      <c r="A144" s="4">
        <v>1.0</v>
      </c>
      <c r="B144" s="4">
        <v>7.0</v>
      </c>
      <c r="C144" s="4" t="s">
        <v>394</v>
      </c>
      <c r="D144" s="4"/>
      <c r="E144" s="17" t="s">
        <v>425</v>
      </c>
      <c r="F144" s="35"/>
      <c r="G144" s="35"/>
      <c r="H144" s="36"/>
      <c r="I144" s="37"/>
    </row>
    <row r="145" ht="15.75" customHeight="1">
      <c r="A145" s="4">
        <v>1.0</v>
      </c>
      <c r="B145" s="4">
        <v>7.0</v>
      </c>
      <c r="C145" s="4" t="s">
        <v>394</v>
      </c>
      <c r="D145" s="4"/>
      <c r="E145" s="17" t="s">
        <v>426</v>
      </c>
      <c r="F145" s="6" t="s">
        <v>427</v>
      </c>
      <c r="G145" s="6" t="s">
        <v>428</v>
      </c>
      <c r="H145" s="12">
        <v>50.0</v>
      </c>
      <c r="I145" s="8">
        <v>1.0</v>
      </c>
    </row>
    <row r="146" ht="15.75" customHeight="1">
      <c r="A146" s="4">
        <v>1.0</v>
      </c>
      <c r="B146" s="4">
        <v>7.0</v>
      </c>
      <c r="C146" s="4" t="s">
        <v>394</v>
      </c>
      <c r="D146" s="4"/>
      <c r="E146" s="2" t="s">
        <v>429</v>
      </c>
      <c r="F146" s="6" t="s">
        <v>430</v>
      </c>
      <c r="G146" s="6" t="s">
        <v>431</v>
      </c>
      <c r="H146" s="12">
        <v>65.0</v>
      </c>
      <c r="I146" s="8">
        <v>2.0</v>
      </c>
    </row>
    <row r="147" ht="15.75" customHeight="1">
      <c r="A147" s="4">
        <v>1.0</v>
      </c>
      <c r="B147" s="4">
        <v>7.0</v>
      </c>
      <c r="C147" s="4" t="s">
        <v>394</v>
      </c>
      <c r="D147" s="4"/>
      <c r="E147" s="2">
        <v>7.14</v>
      </c>
      <c r="F147" s="6" t="s">
        <v>432</v>
      </c>
      <c r="G147" s="6" t="s">
        <v>433</v>
      </c>
      <c r="H147" s="12">
        <v>32.0</v>
      </c>
      <c r="I147" s="8">
        <v>2.0</v>
      </c>
    </row>
    <row r="148" ht="15.75" customHeight="1">
      <c r="A148" s="13">
        <v>2.0</v>
      </c>
      <c r="B148" s="13">
        <v>8.0</v>
      </c>
      <c r="C148" s="13" t="s">
        <v>434</v>
      </c>
      <c r="D148" s="38" t="s">
        <v>435</v>
      </c>
      <c r="E148" s="17" t="s">
        <v>436</v>
      </c>
      <c r="F148" s="14" t="s">
        <v>437</v>
      </c>
      <c r="G148" s="14" t="s">
        <v>438</v>
      </c>
      <c r="H148" s="25">
        <v>53.14</v>
      </c>
      <c r="I148" s="16">
        <v>2.0</v>
      </c>
    </row>
    <row r="149" ht="15.75" customHeight="1">
      <c r="A149" s="4">
        <v>2.0</v>
      </c>
      <c r="B149" s="4">
        <v>8.0</v>
      </c>
      <c r="C149" s="4" t="s">
        <v>434</v>
      </c>
      <c r="D149" s="24" t="s">
        <v>435</v>
      </c>
      <c r="E149" s="17" t="s">
        <v>439</v>
      </c>
      <c r="F149" s="6" t="s">
        <v>440</v>
      </c>
      <c r="G149" s="6" t="s">
        <v>441</v>
      </c>
      <c r="H149" s="12">
        <v>58.82</v>
      </c>
      <c r="I149" s="8">
        <v>1.0</v>
      </c>
    </row>
    <row r="150" ht="15.75" customHeight="1">
      <c r="A150" s="4">
        <v>2.0</v>
      </c>
      <c r="B150" s="4">
        <v>8.0</v>
      </c>
      <c r="C150" s="4" t="s">
        <v>434</v>
      </c>
      <c r="D150" s="24" t="s">
        <v>435</v>
      </c>
      <c r="E150" s="17" t="s">
        <v>442</v>
      </c>
      <c r="F150" s="6" t="s">
        <v>443</v>
      </c>
      <c r="G150" s="6" t="s">
        <v>444</v>
      </c>
      <c r="H150" s="7">
        <v>5.0</v>
      </c>
      <c r="I150" s="8">
        <v>1.0</v>
      </c>
    </row>
    <row r="151" ht="15.75" customHeight="1">
      <c r="A151" s="4">
        <v>2.0</v>
      </c>
      <c r="B151" s="4">
        <v>8.0</v>
      </c>
      <c r="C151" s="4" t="s">
        <v>434</v>
      </c>
      <c r="D151" s="24" t="s">
        <v>435</v>
      </c>
      <c r="E151" s="17" t="s">
        <v>445</v>
      </c>
      <c r="F151" s="6" t="s">
        <v>446</v>
      </c>
      <c r="G151" s="6" t="s">
        <v>447</v>
      </c>
      <c r="H151" s="7">
        <v>66.47</v>
      </c>
      <c r="I151" s="8">
        <v>1.0</v>
      </c>
    </row>
    <row r="152" ht="15.75" customHeight="1">
      <c r="A152" s="4">
        <v>2.0</v>
      </c>
      <c r="B152" s="4">
        <v>8.0</v>
      </c>
      <c r="C152" s="4" t="s">
        <v>434</v>
      </c>
      <c r="D152" s="24" t="s">
        <v>435</v>
      </c>
      <c r="E152" s="17" t="s">
        <v>448</v>
      </c>
      <c r="F152" s="39" t="s">
        <v>449</v>
      </c>
      <c r="G152" s="39" t="s">
        <v>450</v>
      </c>
      <c r="H152" s="40">
        <v>46.29</v>
      </c>
      <c r="I152" s="41">
        <v>1.0</v>
      </c>
    </row>
    <row r="153" ht="15.75" customHeight="1">
      <c r="A153" s="4">
        <v>2.0</v>
      </c>
      <c r="B153" s="4">
        <v>8.0</v>
      </c>
      <c r="C153" s="4" t="s">
        <v>434</v>
      </c>
      <c r="D153" s="24" t="s">
        <v>435</v>
      </c>
      <c r="E153" s="17" t="s">
        <v>451</v>
      </c>
      <c r="F153" s="6" t="s">
        <v>452</v>
      </c>
      <c r="G153" s="6" t="s">
        <v>453</v>
      </c>
      <c r="H153" s="7">
        <v>29.8</v>
      </c>
      <c r="I153" s="8">
        <v>1.0</v>
      </c>
    </row>
    <row r="154" ht="15.75" customHeight="1">
      <c r="A154" s="4">
        <v>2.0</v>
      </c>
      <c r="B154" s="4">
        <v>8.0</v>
      </c>
      <c r="C154" s="4" t="s">
        <v>434</v>
      </c>
      <c r="D154" s="20" t="s">
        <v>454</v>
      </c>
      <c r="E154" s="17" t="s">
        <v>455</v>
      </c>
      <c r="F154" s="6" t="s">
        <v>456</v>
      </c>
      <c r="G154" s="6" t="s">
        <v>457</v>
      </c>
      <c r="H154" s="7">
        <v>120.0</v>
      </c>
      <c r="I154" s="8">
        <v>1.0</v>
      </c>
    </row>
    <row r="155" ht="15.75" customHeight="1">
      <c r="A155" s="4">
        <v>2.0</v>
      </c>
      <c r="B155" s="4">
        <v>8.0</v>
      </c>
      <c r="C155" s="4" t="s">
        <v>434</v>
      </c>
      <c r="D155" s="24" t="s">
        <v>454</v>
      </c>
      <c r="E155" s="17" t="s">
        <v>458</v>
      </c>
      <c r="F155" s="6" t="s">
        <v>459</v>
      </c>
      <c r="G155" s="6" t="s">
        <v>460</v>
      </c>
      <c r="H155" s="12">
        <v>20.68</v>
      </c>
      <c r="I155" s="8">
        <v>4.0</v>
      </c>
    </row>
    <row r="156" ht="15.75" customHeight="1">
      <c r="A156" s="4">
        <v>2.0</v>
      </c>
      <c r="B156" s="4">
        <v>8.0</v>
      </c>
      <c r="C156" s="4" t="s">
        <v>434</v>
      </c>
      <c r="D156" s="24" t="s">
        <v>454</v>
      </c>
      <c r="E156" s="17" t="s">
        <v>461</v>
      </c>
      <c r="F156" s="6" t="s">
        <v>462</v>
      </c>
      <c r="G156" s="6" t="s">
        <v>463</v>
      </c>
      <c r="H156" s="12">
        <v>20.0</v>
      </c>
      <c r="I156" s="8">
        <v>1.0</v>
      </c>
    </row>
    <row r="157" ht="15.75" customHeight="1">
      <c r="A157" s="4">
        <v>2.0</v>
      </c>
      <c r="B157" s="4">
        <v>8.0</v>
      </c>
      <c r="C157" s="4" t="s">
        <v>434</v>
      </c>
      <c r="D157" s="24" t="s">
        <v>454</v>
      </c>
      <c r="E157" s="17" t="s">
        <v>464</v>
      </c>
      <c r="F157" s="6" t="s">
        <v>465</v>
      </c>
      <c r="G157" s="6" t="s">
        <v>466</v>
      </c>
      <c r="H157" s="7">
        <v>39.76</v>
      </c>
      <c r="I157" s="8">
        <v>3.0</v>
      </c>
    </row>
    <row r="158" ht="15.75" customHeight="1">
      <c r="A158" s="4">
        <v>2.0</v>
      </c>
      <c r="B158" s="4">
        <v>8.0</v>
      </c>
      <c r="C158" s="4" t="s">
        <v>434</v>
      </c>
      <c r="D158" s="24" t="s">
        <v>454</v>
      </c>
      <c r="E158" s="17" t="s">
        <v>467</v>
      </c>
      <c r="F158" s="6" t="s">
        <v>468</v>
      </c>
      <c r="G158" s="6" t="s">
        <v>469</v>
      </c>
      <c r="H158" s="12">
        <v>20.17</v>
      </c>
      <c r="I158" s="8">
        <v>1.0</v>
      </c>
    </row>
    <row r="159" ht="15.75" customHeight="1">
      <c r="A159" s="4">
        <v>2.0</v>
      </c>
      <c r="B159" s="4">
        <v>8.0</v>
      </c>
      <c r="C159" s="4" t="s">
        <v>434</v>
      </c>
      <c r="D159" s="24" t="s">
        <v>454</v>
      </c>
      <c r="E159" s="17" t="s">
        <v>470</v>
      </c>
      <c r="F159" s="42"/>
      <c r="G159" s="42"/>
      <c r="H159" s="43"/>
      <c r="I159" s="44"/>
    </row>
    <row r="160" ht="15.75" customHeight="1">
      <c r="A160" s="4">
        <v>2.0</v>
      </c>
      <c r="B160" s="4">
        <v>8.0</v>
      </c>
      <c r="C160" s="4" t="s">
        <v>434</v>
      </c>
      <c r="D160" s="24" t="s">
        <v>454</v>
      </c>
      <c r="E160" s="17" t="s">
        <v>471</v>
      </c>
      <c r="F160" s="6" t="s">
        <v>472</v>
      </c>
      <c r="G160" s="6" t="s">
        <v>473</v>
      </c>
      <c r="H160" s="12">
        <v>13.45</v>
      </c>
      <c r="I160" s="8">
        <v>2.0</v>
      </c>
    </row>
    <row r="161" ht="15.75" customHeight="1">
      <c r="A161" s="4">
        <v>2.0</v>
      </c>
      <c r="B161" s="4">
        <v>8.0</v>
      </c>
      <c r="C161" s="4" t="s">
        <v>434</v>
      </c>
      <c r="D161" s="24" t="s">
        <v>454</v>
      </c>
      <c r="E161" s="17" t="s">
        <v>474</v>
      </c>
      <c r="F161" s="42"/>
      <c r="G161" s="42"/>
      <c r="H161" s="42"/>
      <c r="I161" s="42"/>
    </row>
    <row r="162" ht="15.75" customHeight="1">
      <c r="A162" s="4">
        <v>2.0</v>
      </c>
      <c r="B162" s="4">
        <v>8.0</v>
      </c>
      <c r="C162" s="4" t="s">
        <v>434</v>
      </c>
      <c r="D162" s="24" t="s">
        <v>454</v>
      </c>
      <c r="E162" s="17" t="s">
        <v>475</v>
      </c>
      <c r="F162" s="42"/>
      <c r="G162" s="42"/>
      <c r="H162" s="42"/>
      <c r="I162" s="42"/>
    </row>
    <row r="163" ht="15.75" customHeight="1">
      <c r="A163" s="4">
        <v>2.0</v>
      </c>
      <c r="B163" s="4">
        <v>8.0</v>
      </c>
      <c r="C163" s="4" t="s">
        <v>434</v>
      </c>
      <c r="D163" s="24" t="s">
        <v>454</v>
      </c>
      <c r="E163" s="17" t="s">
        <v>476</v>
      </c>
      <c r="F163" s="6" t="s">
        <v>477</v>
      </c>
      <c r="G163" s="6" t="s">
        <v>478</v>
      </c>
      <c r="H163" s="7">
        <v>58.78</v>
      </c>
      <c r="I163" s="8">
        <v>3.0</v>
      </c>
    </row>
    <row r="164" ht="15.75" customHeight="1">
      <c r="A164" s="4">
        <v>2.0</v>
      </c>
      <c r="B164" s="4">
        <v>8.0</v>
      </c>
      <c r="C164" s="4" t="s">
        <v>434</v>
      </c>
      <c r="D164" s="20" t="s">
        <v>479</v>
      </c>
      <c r="E164" s="17" t="s">
        <v>480</v>
      </c>
      <c r="F164" s="21" t="s">
        <v>481</v>
      </c>
      <c r="G164" s="21" t="s">
        <v>482</v>
      </c>
      <c r="H164" s="22">
        <v>143.29</v>
      </c>
      <c r="I164" s="23">
        <v>1.0</v>
      </c>
    </row>
    <row r="165" ht="15.75" customHeight="1">
      <c r="A165" s="4">
        <v>2.0</v>
      </c>
      <c r="B165" s="4">
        <v>8.0</v>
      </c>
      <c r="C165" s="4" t="s">
        <v>434</v>
      </c>
      <c r="D165" s="24" t="s">
        <v>479</v>
      </c>
      <c r="E165" s="17" t="s">
        <v>483</v>
      </c>
      <c r="F165" s="6" t="s">
        <v>484</v>
      </c>
      <c r="G165" s="6" t="s">
        <v>485</v>
      </c>
      <c r="H165" s="7">
        <v>120.94</v>
      </c>
      <c r="I165" s="8">
        <v>2.0</v>
      </c>
    </row>
    <row r="166" ht="15.75" customHeight="1">
      <c r="A166" s="4">
        <v>2.0</v>
      </c>
      <c r="B166" s="4">
        <v>8.0</v>
      </c>
      <c r="C166" s="4" t="s">
        <v>434</v>
      </c>
      <c r="D166" s="24" t="s">
        <v>479</v>
      </c>
      <c r="E166" s="17" t="s">
        <v>486</v>
      </c>
      <c r="F166" s="6" t="s">
        <v>487</v>
      </c>
      <c r="G166" s="6" t="s">
        <v>488</v>
      </c>
      <c r="H166" s="7">
        <v>251.53</v>
      </c>
      <c r="I166" s="8">
        <v>1.0</v>
      </c>
    </row>
    <row r="167" ht="15.75" customHeight="1">
      <c r="A167" s="4">
        <v>2.0</v>
      </c>
      <c r="B167" s="4">
        <v>8.0</v>
      </c>
      <c r="C167" s="4" t="s">
        <v>434</v>
      </c>
      <c r="D167" s="24" t="s">
        <v>479</v>
      </c>
      <c r="E167" s="17" t="s">
        <v>489</v>
      </c>
      <c r="F167" s="6" t="s">
        <v>490</v>
      </c>
      <c r="G167" s="6" t="s">
        <v>491</v>
      </c>
      <c r="H167" s="7">
        <v>23.29</v>
      </c>
      <c r="I167" s="8">
        <v>4.0</v>
      </c>
    </row>
    <row r="168" ht="15.75" customHeight="1">
      <c r="A168" s="4">
        <v>2.0</v>
      </c>
      <c r="B168" s="4">
        <v>8.0</v>
      </c>
      <c r="C168" s="4" t="s">
        <v>434</v>
      </c>
      <c r="D168" s="20" t="s">
        <v>492</v>
      </c>
      <c r="E168" s="17" t="s">
        <v>493</v>
      </c>
      <c r="F168" s="21" t="s">
        <v>494</v>
      </c>
      <c r="G168" s="21" t="s">
        <v>495</v>
      </c>
      <c r="H168" s="30">
        <v>51.0</v>
      </c>
      <c r="I168" s="23">
        <v>3.0</v>
      </c>
    </row>
    <row r="169" ht="15.75" customHeight="1">
      <c r="A169" s="4">
        <v>2.0</v>
      </c>
      <c r="B169" s="4">
        <v>8.0</v>
      </c>
      <c r="C169" s="4" t="s">
        <v>434</v>
      </c>
      <c r="D169" s="24" t="s">
        <v>492</v>
      </c>
      <c r="E169" s="17" t="s">
        <v>496</v>
      </c>
      <c r="F169" s="6" t="s">
        <v>497</v>
      </c>
      <c r="G169" s="6" t="s">
        <v>498</v>
      </c>
      <c r="H169" s="12">
        <v>51.0</v>
      </c>
      <c r="I169" s="8">
        <v>3.0</v>
      </c>
    </row>
    <row r="170" ht="15.75" customHeight="1">
      <c r="A170" s="4">
        <v>2.0</v>
      </c>
      <c r="B170" s="4">
        <v>8.0</v>
      </c>
      <c r="C170" s="4" t="s">
        <v>434</v>
      </c>
      <c r="D170" s="24" t="s">
        <v>492</v>
      </c>
      <c r="E170" s="17" t="s">
        <v>499</v>
      </c>
      <c r="F170" s="6" t="s">
        <v>500</v>
      </c>
      <c r="G170" s="6" t="s">
        <v>501</v>
      </c>
      <c r="H170" s="7">
        <v>48.86</v>
      </c>
      <c r="I170" s="8">
        <v>1.0</v>
      </c>
    </row>
    <row r="171" ht="15.75" customHeight="1">
      <c r="A171" s="4">
        <v>2.0</v>
      </c>
      <c r="B171" s="4">
        <v>8.0</v>
      </c>
      <c r="C171" s="4" t="s">
        <v>434</v>
      </c>
      <c r="D171" s="24" t="s">
        <v>492</v>
      </c>
      <c r="E171" s="17" t="s">
        <v>502</v>
      </c>
      <c r="F171" s="6" t="s">
        <v>503</v>
      </c>
      <c r="G171" s="6" t="s">
        <v>504</v>
      </c>
      <c r="H171" s="12">
        <v>294.0</v>
      </c>
      <c r="I171" s="8">
        <v>1.0</v>
      </c>
    </row>
    <row r="172" ht="15.75" customHeight="1">
      <c r="A172" s="4">
        <v>2.0</v>
      </c>
      <c r="B172" s="4">
        <v>8.0</v>
      </c>
      <c r="C172" s="4" t="s">
        <v>434</v>
      </c>
      <c r="D172" s="24" t="s">
        <v>492</v>
      </c>
      <c r="E172" s="17" t="s">
        <v>505</v>
      </c>
      <c r="F172" s="6" t="s">
        <v>506</v>
      </c>
      <c r="G172" s="6" t="s">
        <v>507</v>
      </c>
      <c r="H172" s="12">
        <v>65.0</v>
      </c>
      <c r="I172" s="8">
        <v>1.0</v>
      </c>
    </row>
    <row r="173" ht="15.75" customHeight="1">
      <c r="A173" s="4">
        <v>2.0</v>
      </c>
      <c r="B173" s="4">
        <v>8.0</v>
      </c>
      <c r="C173" s="4" t="s">
        <v>434</v>
      </c>
      <c r="D173" s="24" t="s">
        <v>492</v>
      </c>
      <c r="E173" s="17" t="s">
        <v>508</v>
      </c>
      <c r="F173" s="6" t="s">
        <v>509</v>
      </c>
      <c r="G173" s="6" t="s">
        <v>510</v>
      </c>
      <c r="H173" s="12">
        <v>55.07</v>
      </c>
      <c r="I173" s="8">
        <v>2.0</v>
      </c>
    </row>
    <row r="174" ht="15.75" customHeight="1">
      <c r="A174" s="4">
        <v>2.0</v>
      </c>
      <c r="B174" s="4">
        <v>8.0</v>
      </c>
      <c r="C174" s="4" t="s">
        <v>434</v>
      </c>
      <c r="D174" s="24" t="s">
        <v>492</v>
      </c>
      <c r="E174" s="17" t="s">
        <v>511</v>
      </c>
      <c r="F174" s="6" t="s">
        <v>512</v>
      </c>
      <c r="G174" s="6" t="s">
        <v>513</v>
      </c>
      <c r="H174" s="12">
        <v>18.0</v>
      </c>
      <c r="I174" s="8">
        <v>1.0</v>
      </c>
    </row>
    <row r="175" ht="15.75" customHeight="1">
      <c r="A175" s="4">
        <v>2.0</v>
      </c>
      <c r="B175" s="4">
        <v>8.0</v>
      </c>
      <c r="C175" s="4" t="s">
        <v>434</v>
      </c>
      <c r="D175" s="24" t="s">
        <v>492</v>
      </c>
      <c r="E175" s="17" t="s">
        <v>514</v>
      </c>
      <c r="F175" s="6" t="s">
        <v>515</v>
      </c>
      <c r="G175" s="6" t="s">
        <v>516</v>
      </c>
      <c r="H175" s="7">
        <v>65.6</v>
      </c>
      <c r="I175" s="8">
        <v>2.0</v>
      </c>
    </row>
    <row r="176" ht="15.75" customHeight="1">
      <c r="A176" s="4">
        <v>2.0</v>
      </c>
      <c r="B176" s="4">
        <v>8.0</v>
      </c>
      <c r="C176" s="4" t="s">
        <v>434</v>
      </c>
      <c r="D176" s="24" t="s">
        <v>492</v>
      </c>
      <c r="E176" s="17" t="s">
        <v>517</v>
      </c>
      <c r="F176" s="6" t="s">
        <v>518</v>
      </c>
      <c r="G176" s="6" t="s">
        <v>519</v>
      </c>
      <c r="H176" s="7">
        <v>46.29</v>
      </c>
      <c r="I176" s="8">
        <v>1.0</v>
      </c>
    </row>
    <row r="177" ht="15.75" customHeight="1">
      <c r="A177" s="4">
        <v>2.0</v>
      </c>
      <c r="B177" s="4">
        <v>8.0</v>
      </c>
      <c r="C177" s="4" t="s">
        <v>434</v>
      </c>
      <c r="D177" s="20" t="s">
        <v>520</v>
      </c>
      <c r="E177" s="17" t="s">
        <v>521</v>
      </c>
      <c r="F177" s="21" t="s">
        <v>522</v>
      </c>
      <c r="G177" s="21" t="s">
        <v>523</v>
      </c>
      <c r="H177" s="30">
        <v>15.5</v>
      </c>
      <c r="I177" s="23">
        <v>1.0</v>
      </c>
    </row>
    <row r="178" ht="15.75" customHeight="1">
      <c r="A178" s="4">
        <v>2.0</v>
      </c>
      <c r="B178" s="4">
        <v>8.0</v>
      </c>
      <c r="C178" s="4" t="s">
        <v>434</v>
      </c>
      <c r="D178" s="24" t="s">
        <v>520</v>
      </c>
      <c r="E178" s="17" t="s">
        <v>524</v>
      </c>
      <c r="F178" s="6" t="s">
        <v>525</v>
      </c>
      <c r="G178" s="6" t="s">
        <v>526</v>
      </c>
      <c r="H178" s="12">
        <v>15.5</v>
      </c>
      <c r="I178" s="8">
        <v>1.0</v>
      </c>
    </row>
    <row r="179" ht="15.75" customHeight="1">
      <c r="A179" s="4">
        <v>2.0</v>
      </c>
      <c r="B179" s="4">
        <v>8.0</v>
      </c>
      <c r="C179" s="4" t="s">
        <v>434</v>
      </c>
      <c r="D179" s="24" t="s">
        <v>520</v>
      </c>
      <c r="E179" s="17" t="s">
        <v>527</v>
      </c>
      <c r="F179" s="6" t="s">
        <v>528</v>
      </c>
      <c r="G179" s="6" t="s">
        <v>529</v>
      </c>
      <c r="H179" s="12">
        <v>26.89</v>
      </c>
      <c r="I179" s="8">
        <v>1.0</v>
      </c>
    </row>
    <row r="180" ht="15.75" customHeight="1">
      <c r="A180" s="4">
        <v>2.0</v>
      </c>
      <c r="B180" s="4">
        <v>8.0</v>
      </c>
      <c r="C180" s="4" t="s">
        <v>434</v>
      </c>
      <c r="D180" s="24" t="s">
        <v>520</v>
      </c>
      <c r="E180" s="17" t="s">
        <v>530</v>
      </c>
      <c r="F180" s="6" t="s">
        <v>531</v>
      </c>
      <c r="G180" s="6" t="s">
        <v>532</v>
      </c>
      <c r="H180" s="12">
        <v>47.06</v>
      </c>
      <c r="I180" s="8">
        <v>1.0</v>
      </c>
    </row>
    <row r="181" ht="15.75" customHeight="1">
      <c r="A181" s="4">
        <v>2.0</v>
      </c>
      <c r="B181" s="4">
        <v>8.0</v>
      </c>
      <c r="C181" s="4" t="s">
        <v>434</v>
      </c>
      <c r="D181" s="24" t="s">
        <v>520</v>
      </c>
      <c r="E181" s="17" t="s">
        <v>533</v>
      </c>
      <c r="F181" s="6" t="s">
        <v>534</v>
      </c>
      <c r="G181" s="6" t="s">
        <v>535</v>
      </c>
      <c r="H181" s="12">
        <v>28.57</v>
      </c>
      <c r="I181" s="8">
        <v>1.0</v>
      </c>
    </row>
    <row r="182" ht="15.75" customHeight="1">
      <c r="A182" s="4">
        <v>2.0</v>
      </c>
      <c r="B182" s="4">
        <v>8.0</v>
      </c>
      <c r="C182" s="4" t="s">
        <v>434</v>
      </c>
      <c r="D182" s="24" t="s">
        <v>520</v>
      </c>
      <c r="E182" s="17" t="s">
        <v>536</v>
      </c>
      <c r="F182" s="6" t="s">
        <v>537</v>
      </c>
      <c r="G182" s="6" t="s">
        <v>538</v>
      </c>
      <c r="H182" s="12">
        <v>25.21</v>
      </c>
      <c r="I182" s="8">
        <v>1.0</v>
      </c>
    </row>
    <row r="183" ht="15.75" customHeight="1">
      <c r="A183" s="4">
        <v>2.0</v>
      </c>
      <c r="B183" s="4">
        <v>8.0</v>
      </c>
      <c r="C183" s="4" t="s">
        <v>434</v>
      </c>
      <c r="D183" s="24" t="s">
        <v>520</v>
      </c>
      <c r="E183" s="17" t="s">
        <v>539</v>
      </c>
      <c r="F183" s="6" t="s">
        <v>540</v>
      </c>
      <c r="G183" s="6" t="s">
        <v>541</v>
      </c>
      <c r="H183" s="7">
        <v>160.0</v>
      </c>
      <c r="I183" s="8">
        <v>1.0</v>
      </c>
    </row>
    <row r="184" ht="19.5" customHeight="1">
      <c r="A184" s="4">
        <v>2.0</v>
      </c>
      <c r="B184" s="4">
        <v>8.0</v>
      </c>
      <c r="C184" s="4" t="s">
        <v>434</v>
      </c>
      <c r="D184" s="20" t="s">
        <v>542</v>
      </c>
      <c r="E184" s="17" t="s">
        <v>543</v>
      </c>
      <c r="F184" s="45" t="s">
        <v>544</v>
      </c>
      <c r="G184" s="45" t="s">
        <v>545</v>
      </c>
      <c r="H184" s="46">
        <v>76.24</v>
      </c>
      <c r="I184" s="47">
        <v>1.0</v>
      </c>
    </row>
    <row r="185" ht="19.5" customHeight="1">
      <c r="A185" s="4">
        <v>2.0</v>
      </c>
      <c r="B185" s="4">
        <v>8.0</v>
      </c>
      <c r="C185" s="4" t="s">
        <v>434</v>
      </c>
      <c r="D185" s="24" t="s">
        <v>542</v>
      </c>
      <c r="E185" s="17" t="s">
        <v>546</v>
      </c>
      <c r="F185" s="48" t="s">
        <v>547</v>
      </c>
      <c r="G185" s="49" t="s">
        <v>548</v>
      </c>
      <c r="H185" s="50">
        <v>89.18</v>
      </c>
      <c r="I185" s="51">
        <v>1.0</v>
      </c>
    </row>
    <row r="186" ht="18.0" customHeight="1">
      <c r="A186" s="4">
        <v>2.0</v>
      </c>
      <c r="B186" s="4">
        <v>8.0</v>
      </c>
      <c r="C186" s="4" t="s">
        <v>434</v>
      </c>
      <c r="D186" s="24" t="s">
        <v>542</v>
      </c>
      <c r="E186" s="17" t="s">
        <v>549</v>
      </c>
      <c r="F186" s="48" t="s">
        <v>550</v>
      </c>
      <c r="G186" s="48" t="s">
        <v>551</v>
      </c>
      <c r="H186" s="50">
        <v>89.18</v>
      </c>
      <c r="I186" s="51">
        <v>1.0</v>
      </c>
    </row>
    <row r="187" ht="15.75" customHeight="1">
      <c r="A187" s="4">
        <v>2.0</v>
      </c>
      <c r="B187" s="4">
        <v>8.0</v>
      </c>
      <c r="C187" s="4" t="s">
        <v>434</v>
      </c>
      <c r="D187" s="20" t="s">
        <v>552</v>
      </c>
      <c r="E187" s="17" t="s">
        <v>553</v>
      </c>
      <c r="F187" s="21" t="s">
        <v>554</v>
      </c>
      <c r="G187" s="21" t="s">
        <v>555</v>
      </c>
      <c r="H187" s="22">
        <v>32.94</v>
      </c>
      <c r="I187" s="23">
        <v>2.0</v>
      </c>
    </row>
    <row r="188" ht="15.75" customHeight="1">
      <c r="A188" s="4">
        <v>2.0</v>
      </c>
      <c r="B188" s="4">
        <v>8.0</v>
      </c>
      <c r="C188" s="4" t="s">
        <v>434</v>
      </c>
      <c r="D188" s="24" t="s">
        <v>552</v>
      </c>
      <c r="E188" s="17" t="s">
        <v>556</v>
      </c>
      <c r="F188" s="6" t="s">
        <v>557</v>
      </c>
      <c r="G188" s="6" t="s">
        <v>558</v>
      </c>
      <c r="H188" s="7">
        <v>18.24</v>
      </c>
      <c r="I188" s="8">
        <v>2.0</v>
      </c>
    </row>
    <row r="189" ht="15.75" customHeight="1">
      <c r="A189" s="4">
        <v>2.0</v>
      </c>
      <c r="B189" s="4">
        <v>8.0</v>
      </c>
      <c r="C189" s="4" t="s">
        <v>434</v>
      </c>
      <c r="D189" s="24" t="s">
        <v>552</v>
      </c>
      <c r="E189" s="17" t="s">
        <v>559</v>
      </c>
      <c r="F189" s="6" t="s">
        <v>560</v>
      </c>
      <c r="G189" s="6" t="s">
        <v>561</v>
      </c>
      <c r="H189" s="7">
        <v>56.19</v>
      </c>
      <c r="I189" s="8">
        <v>1.0</v>
      </c>
    </row>
    <row r="190" ht="15.75" customHeight="1">
      <c r="A190" s="4">
        <v>2.0</v>
      </c>
      <c r="B190" s="4">
        <v>8.0</v>
      </c>
      <c r="C190" s="4" t="s">
        <v>434</v>
      </c>
      <c r="D190" s="24" t="s">
        <v>552</v>
      </c>
      <c r="E190" s="17" t="s">
        <v>562</v>
      </c>
      <c r="F190" s="6" t="s">
        <v>563</v>
      </c>
      <c r="G190" s="6" t="s">
        <v>564</v>
      </c>
      <c r="H190" s="7">
        <v>15.06</v>
      </c>
      <c r="I190" s="8">
        <v>2.0</v>
      </c>
    </row>
    <row r="191" ht="15.75" customHeight="1">
      <c r="A191" s="4">
        <v>2.0</v>
      </c>
      <c r="B191" s="4">
        <v>8.0</v>
      </c>
      <c r="C191" s="4" t="s">
        <v>434</v>
      </c>
      <c r="D191" s="24" t="s">
        <v>552</v>
      </c>
      <c r="E191" s="17" t="s">
        <v>565</v>
      </c>
      <c r="F191" s="6" t="s">
        <v>566</v>
      </c>
      <c r="G191" s="6" t="s">
        <v>567</v>
      </c>
      <c r="H191" s="7">
        <v>33.6</v>
      </c>
      <c r="I191" s="8">
        <v>2.0</v>
      </c>
    </row>
    <row r="192" ht="15.75" customHeight="1">
      <c r="A192" s="4">
        <v>2.0</v>
      </c>
      <c r="B192" s="4">
        <v>8.0</v>
      </c>
      <c r="C192" s="4" t="s">
        <v>434</v>
      </c>
      <c r="D192" s="24" t="s">
        <v>552</v>
      </c>
      <c r="E192" s="17" t="s">
        <v>568</v>
      </c>
      <c r="F192" s="6" t="s">
        <v>569</v>
      </c>
      <c r="G192" s="6" t="s">
        <v>570</v>
      </c>
      <c r="H192" s="7">
        <v>43.29</v>
      </c>
      <c r="I192" s="8">
        <v>1.0</v>
      </c>
    </row>
    <row r="193" ht="15.75" customHeight="1">
      <c r="A193" s="4">
        <v>2.0</v>
      </c>
      <c r="B193" s="4">
        <v>8.0</v>
      </c>
      <c r="C193" s="4" t="s">
        <v>434</v>
      </c>
      <c r="D193" s="24" t="s">
        <v>552</v>
      </c>
      <c r="E193" s="17" t="s">
        <v>571</v>
      </c>
      <c r="F193" s="6" t="s">
        <v>572</v>
      </c>
      <c r="G193" s="6" t="s">
        <v>573</v>
      </c>
      <c r="H193" s="7">
        <v>68.48</v>
      </c>
      <c r="I193" s="8">
        <v>2.0</v>
      </c>
    </row>
    <row r="194" ht="15.75" customHeight="1">
      <c r="A194" s="4">
        <v>2.0</v>
      </c>
      <c r="B194" s="4">
        <v>8.0</v>
      </c>
      <c r="C194" s="4" t="s">
        <v>434</v>
      </c>
      <c r="D194" s="24" t="s">
        <v>552</v>
      </c>
      <c r="E194" s="17" t="s">
        <v>574</v>
      </c>
      <c r="F194" s="6" t="s">
        <v>575</v>
      </c>
      <c r="G194" s="6" t="s">
        <v>576</v>
      </c>
      <c r="H194" s="7">
        <v>40.0</v>
      </c>
      <c r="I194" s="8">
        <v>1.0</v>
      </c>
    </row>
    <row r="195" ht="15.75" customHeight="1">
      <c r="A195" s="4">
        <v>2.0</v>
      </c>
      <c r="B195" s="4">
        <v>8.0</v>
      </c>
      <c r="C195" s="4" t="s">
        <v>434</v>
      </c>
      <c r="D195" s="24" t="s">
        <v>552</v>
      </c>
      <c r="E195" s="17" t="s">
        <v>577</v>
      </c>
      <c r="F195" s="6" t="s">
        <v>578</v>
      </c>
      <c r="G195" s="6" t="s">
        <v>579</v>
      </c>
      <c r="H195" s="7">
        <v>40.0</v>
      </c>
      <c r="I195" s="8">
        <v>1.0</v>
      </c>
    </row>
    <row r="196" ht="15.75" customHeight="1">
      <c r="A196" s="4">
        <v>2.0</v>
      </c>
      <c r="B196" s="4">
        <v>8.0</v>
      </c>
      <c r="C196" s="4" t="s">
        <v>434</v>
      </c>
      <c r="D196" s="24" t="s">
        <v>552</v>
      </c>
      <c r="E196" s="17" t="s">
        <v>580</v>
      </c>
      <c r="F196" s="6" t="s">
        <v>581</v>
      </c>
      <c r="G196" s="6" t="s">
        <v>582</v>
      </c>
      <c r="H196" s="7">
        <v>43.48</v>
      </c>
      <c r="I196" s="8">
        <v>1.0</v>
      </c>
    </row>
    <row r="197" ht="15.75" customHeight="1">
      <c r="A197" s="4">
        <v>2.0</v>
      </c>
      <c r="B197" s="4">
        <v>8.0</v>
      </c>
      <c r="C197" s="4" t="s">
        <v>434</v>
      </c>
      <c r="D197" s="24" t="s">
        <v>552</v>
      </c>
      <c r="E197" s="52">
        <v>40732.0</v>
      </c>
      <c r="F197" s="6" t="s">
        <v>583</v>
      </c>
      <c r="G197" s="6" t="s">
        <v>584</v>
      </c>
      <c r="H197" s="7">
        <v>25.84</v>
      </c>
      <c r="I197" s="8">
        <v>1.0</v>
      </c>
    </row>
    <row r="198" ht="15.75" customHeight="1">
      <c r="A198" s="4">
        <v>1.0</v>
      </c>
      <c r="B198" s="13">
        <v>9.0</v>
      </c>
      <c r="C198" s="4" t="s">
        <v>585</v>
      </c>
      <c r="D198" s="13"/>
      <c r="E198" s="17" t="s">
        <v>586</v>
      </c>
      <c r="F198" s="14" t="s">
        <v>587</v>
      </c>
      <c r="G198" s="14" t="s">
        <v>588</v>
      </c>
      <c r="H198" s="15">
        <v>264.71</v>
      </c>
      <c r="I198" s="16">
        <v>1.0</v>
      </c>
    </row>
    <row r="199" ht="15.75" customHeight="1">
      <c r="A199" s="4">
        <v>1.0</v>
      </c>
      <c r="B199" s="4">
        <v>9.0</v>
      </c>
      <c r="C199" s="4" t="s">
        <v>585</v>
      </c>
      <c r="D199" s="4"/>
      <c r="E199" s="17" t="s">
        <v>589</v>
      </c>
      <c r="F199" s="6" t="s">
        <v>590</v>
      </c>
      <c r="G199" s="6" t="s">
        <v>591</v>
      </c>
      <c r="H199" s="7">
        <v>40.0</v>
      </c>
      <c r="I199" s="8">
        <v>2.0</v>
      </c>
    </row>
    <row r="200" ht="15.75" customHeight="1">
      <c r="A200" s="4">
        <v>1.0</v>
      </c>
      <c r="B200" s="4">
        <v>9.0</v>
      </c>
      <c r="C200" s="4" t="s">
        <v>585</v>
      </c>
      <c r="D200" s="4"/>
      <c r="E200" s="17" t="s">
        <v>592</v>
      </c>
      <c r="F200" s="42"/>
      <c r="G200" s="42"/>
      <c r="H200" s="43"/>
      <c r="I200" s="44"/>
    </row>
    <row r="201" ht="15.75" customHeight="1">
      <c r="A201" s="4">
        <v>1.0</v>
      </c>
      <c r="B201" s="4">
        <v>9.0</v>
      </c>
      <c r="C201" s="4" t="s">
        <v>585</v>
      </c>
      <c r="D201" s="4"/>
      <c r="E201" s="17" t="s">
        <v>593</v>
      </c>
      <c r="F201" s="6" t="s">
        <v>594</v>
      </c>
      <c r="G201" s="6" t="s">
        <v>595</v>
      </c>
      <c r="H201" s="7">
        <v>65.29</v>
      </c>
      <c r="I201" s="8">
        <v>5.0</v>
      </c>
    </row>
    <row r="202" ht="15.75" customHeight="1">
      <c r="A202" s="4">
        <v>1.0</v>
      </c>
      <c r="B202" s="4">
        <v>9.0</v>
      </c>
      <c r="C202" s="4" t="s">
        <v>585</v>
      </c>
      <c r="D202" s="4"/>
      <c r="E202" s="17" t="s">
        <v>596</v>
      </c>
      <c r="F202" s="6" t="s">
        <v>597</v>
      </c>
      <c r="G202" s="6" t="s">
        <v>598</v>
      </c>
      <c r="H202" s="7">
        <v>60.0</v>
      </c>
      <c r="I202" s="8">
        <v>2.0</v>
      </c>
    </row>
    <row r="203" ht="15.75" customHeight="1">
      <c r="A203" s="4">
        <v>1.0</v>
      </c>
      <c r="B203" s="4">
        <v>9.0</v>
      </c>
      <c r="C203" s="4" t="s">
        <v>585</v>
      </c>
      <c r="D203" s="4"/>
      <c r="E203" s="17" t="s">
        <v>599</v>
      </c>
      <c r="F203" s="6" t="s">
        <v>600</v>
      </c>
      <c r="G203" s="6" t="s">
        <v>601</v>
      </c>
      <c r="H203" s="7">
        <v>60.94</v>
      </c>
      <c r="I203" s="8">
        <v>3.0</v>
      </c>
    </row>
    <row r="204" ht="15.75" customHeight="1">
      <c r="A204" s="4">
        <v>1.0</v>
      </c>
      <c r="B204" s="4">
        <v>9.0</v>
      </c>
      <c r="C204" s="4" t="s">
        <v>585</v>
      </c>
      <c r="D204" s="4"/>
      <c r="E204" s="17" t="s">
        <v>602</v>
      </c>
      <c r="F204" s="6" t="s">
        <v>603</v>
      </c>
      <c r="G204" s="6" t="s">
        <v>604</v>
      </c>
      <c r="H204" s="7">
        <v>104.0</v>
      </c>
      <c r="I204" s="8">
        <v>1.0</v>
      </c>
    </row>
    <row r="205" ht="15.75" customHeight="1">
      <c r="A205" s="4">
        <v>1.0</v>
      </c>
      <c r="B205" s="4">
        <v>9.0</v>
      </c>
      <c r="C205" s="4" t="s">
        <v>585</v>
      </c>
      <c r="D205" s="4"/>
      <c r="E205" s="17" t="s">
        <v>605</v>
      </c>
      <c r="F205" s="6" t="s">
        <v>606</v>
      </c>
      <c r="G205" s="6" t="s">
        <v>607</v>
      </c>
      <c r="H205" s="7">
        <v>105.0</v>
      </c>
      <c r="I205" s="8">
        <v>1.0</v>
      </c>
    </row>
    <row r="206" ht="15.75" customHeight="1">
      <c r="A206" s="4">
        <v>1.0</v>
      </c>
      <c r="B206" s="13">
        <v>10.0</v>
      </c>
      <c r="C206" s="13" t="s">
        <v>608</v>
      </c>
      <c r="D206" s="13"/>
      <c r="E206" s="17" t="s">
        <v>609</v>
      </c>
      <c r="F206" s="14" t="s">
        <v>610</v>
      </c>
      <c r="G206" s="14" t="s">
        <v>611</v>
      </c>
      <c r="H206" s="15">
        <v>130.0</v>
      </c>
      <c r="I206" s="16">
        <v>1.0</v>
      </c>
    </row>
    <row r="207" ht="15.75" customHeight="1">
      <c r="A207" s="4">
        <v>1.0</v>
      </c>
      <c r="B207" s="4">
        <v>10.0</v>
      </c>
      <c r="C207" s="4" t="s">
        <v>608</v>
      </c>
      <c r="D207" s="4"/>
      <c r="E207" s="17" t="s">
        <v>612</v>
      </c>
      <c r="F207" s="6" t="s">
        <v>613</v>
      </c>
      <c r="G207" s="6" t="s">
        <v>614</v>
      </c>
      <c r="H207" s="7">
        <v>115.53</v>
      </c>
      <c r="I207" s="8">
        <v>1.0</v>
      </c>
    </row>
    <row r="208" ht="15.75" customHeight="1">
      <c r="A208" s="4">
        <v>1.0</v>
      </c>
      <c r="B208" s="4">
        <v>10.0</v>
      </c>
      <c r="C208" s="4" t="s">
        <v>608</v>
      </c>
      <c r="D208" s="4"/>
      <c r="E208" s="17" t="s">
        <v>615</v>
      </c>
      <c r="F208" s="6" t="s">
        <v>616</v>
      </c>
      <c r="G208" s="6" t="s">
        <v>617</v>
      </c>
      <c r="H208" s="7">
        <v>89.08</v>
      </c>
      <c r="I208" s="8">
        <v>1.0</v>
      </c>
    </row>
    <row r="209" ht="15.75" customHeight="1">
      <c r="A209" s="4">
        <v>1.0</v>
      </c>
      <c r="B209" s="4">
        <v>10.0</v>
      </c>
      <c r="C209" s="4" t="s">
        <v>608</v>
      </c>
      <c r="D209" s="4"/>
      <c r="E209" s="17" t="s">
        <v>618</v>
      </c>
      <c r="F209" s="6" t="s">
        <v>619</v>
      </c>
      <c r="G209" s="6" t="s">
        <v>620</v>
      </c>
      <c r="H209" s="7">
        <v>89.08</v>
      </c>
      <c r="I209" s="8">
        <v>1.0</v>
      </c>
    </row>
    <row r="210" ht="15.75" customHeight="1">
      <c r="A210" s="4">
        <v>1.0</v>
      </c>
      <c r="B210" s="4">
        <v>10.0</v>
      </c>
      <c r="C210" s="4" t="s">
        <v>608</v>
      </c>
      <c r="D210" s="4"/>
      <c r="E210" s="17" t="s">
        <v>621</v>
      </c>
      <c r="F210" s="6" t="s">
        <v>622</v>
      </c>
      <c r="G210" s="6" t="s">
        <v>623</v>
      </c>
      <c r="H210" s="7">
        <v>18.59</v>
      </c>
      <c r="I210" s="8">
        <v>2.0</v>
      </c>
    </row>
    <row r="211" ht="15.75" customHeight="1">
      <c r="A211" s="4">
        <v>1.0</v>
      </c>
      <c r="B211" s="4">
        <v>10.0</v>
      </c>
      <c r="C211" s="4" t="s">
        <v>608</v>
      </c>
      <c r="D211" s="4"/>
      <c r="E211" s="17" t="s">
        <v>624</v>
      </c>
      <c r="F211" s="6" t="s">
        <v>625</v>
      </c>
      <c r="G211" s="6" t="s">
        <v>626</v>
      </c>
      <c r="H211" s="7">
        <v>36.24</v>
      </c>
      <c r="I211" s="8">
        <v>1.0</v>
      </c>
    </row>
    <row r="212" ht="15.75" customHeight="1">
      <c r="A212" s="4">
        <v>1.0</v>
      </c>
      <c r="B212" s="13">
        <v>11.0</v>
      </c>
      <c r="C212" s="13" t="s">
        <v>627</v>
      </c>
      <c r="D212" s="13"/>
      <c r="E212" s="5">
        <v>44937.0</v>
      </c>
      <c r="F212" s="14" t="s">
        <v>628</v>
      </c>
      <c r="G212" s="14" t="s">
        <v>629</v>
      </c>
      <c r="H212" s="15">
        <v>176.24</v>
      </c>
      <c r="I212" s="16">
        <v>1.0</v>
      </c>
    </row>
    <row r="213" ht="15.75" customHeight="1">
      <c r="A213" s="4">
        <v>1.0</v>
      </c>
      <c r="B213" s="4">
        <v>11.0</v>
      </c>
      <c r="C213" s="4" t="s">
        <v>627</v>
      </c>
      <c r="D213" s="4"/>
      <c r="E213" s="5">
        <v>44968.0</v>
      </c>
      <c r="F213" s="6" t="s">
        <v>630</v>
      </c>
      <c r="G213" s="6" t="s">
        <v>631</v>
      </c>
      <c r="H213" s="7">
        <v>35.06</v>
      </c>
      <c r="I213" s="8">
        <v>1.0</v>
      </c>
    </row>
    <row r="214" ht="15.75" customHeight="1">
      <c r="A214" s="4">
        <v>1.0</v>
      </c>
      <c r="B214" s="4">
        <v>11.0</v>
      </c>
      <c r="C214" s="4" t="s">
        <v>627</v>
      </c>
      <c r="D214" s="4"/>
      <c r="E214" s="5">
        <v>44996.0</v>
      </c>
      <c r="F214" s="6" t="s">
        <v>632</v>
      </c>
      <c r="G214" s="6" t="s">
        <v>633</v>
      </c>
      <c r="H214" s="7">
        <v>30.35</v>
      </c>
      <c r="I214" s="8">
        <v>1.0</v>
      </c>
    </row>
    <row r="215" ht="15.75" customHeight="1">
      <c r="A215" s="4">
        <v>1.0</v>
      </c>
      <c r="B215" s="4">
        <v>11.0</v>
      </c>
      <c r="C215" s="4" t="s">
        <v>627</v>
      </c>
      <c r="D215" s="4"/>
      <c r="E215" s="5">
        <v>45027.0</v>
      </c>
      <c r="F215" s="6" t="s">
        <v>634</v>
      </c>
      <c r="G215" s="6" t="s">
        <v>635</v>
      </c>
      <c r="H215" s="7">
        <v>110.0</v>
      </c>
      <c r="I215" s="8">
        <v>1.0</v>
      </c>
    </row>
    <row r="216" ht="15.75" customHeight="1">
      <c r="A216" s="4">
        <v>1.0</v>
      </c>
      <c r="B216" s="4">
        <v>11.0</v>
      </c>
      <c r="C216" s="4" t="s">
        <v>627</v>
      </c>
      <c r="D216" s="4"/>
      <c r="E216" s="5">
        <v>45057.0</v>
      </c>
      <c r="F216" s="6" t="s">
        <v>636</v>
      </c>
      <c r="G216" s="6" t="s">
        <v>637</v>
      </c>
      <c r="H216" s="7">
        <v>244.71</v>
      </c>
      <c r="I216" s="8">
        <v>1.0</v>
      </c>
    </row>
    <row r="217" ht="15.75" customHeight="1">
      <c r="A217" s="4">
        <v>1.0</v>
      </c>
      <c r="B217" s="4">
        <v>11.0</v>
      </c>
      <c r="C217" s="4" t="s">
        <v>627</v>
      </c>
      <c r="D217" s="4"/>
      <c r="E217" s="5">
        <v>45088.0</v>
      </c>
      <c r="F217" s="6" t="s">
        <v>638</v>
      </c>
      <c r="G217" s="6" t="s">
        <v>639</v>
      </c>
      <c r="H217" s="7">
        <v>110.0</v>
      </c>
      <c r="I217" s="8">
        <v>1.0</v>
      </c>
    </row>
    <row r="218" ht="15.75" customHeight="1">
      <c r="A218" s="4">
        <v>1.0</v>
      </c>
      <c r="B218" s="4">
        <v>11.0</v>
      </c>
      <c r="C218" s="4" t="s">
        <v>627</v>
      </c>
      <c r="D218" s="4"/>
      <c r="E218" s="5">
        <v>45118.0</v>
      </c>
      <c r="F218" s="9" t="s">
        <v>640</v>
      </c>
      <c r="G218" s="9" t="s">
        <v>641</v>
      </c>
      <c r="H218" s="27">
        <v>110.0</v>
      </c>
      <c r="I218" s="8">
        <v>1.0</v>
      </c>
    </row>
    <row r="219" ht="15.75" customHeight="1">
      <c r="A219" s="4">
        <v>1.0</v>
      </c>
      <c r="B219" s="4">
        <v>11.0</v>
      </c>
      <c r="C219" s="4" t="s">
        <v>627</v>
      </c>
      <c r="D219" s="4"/>
      <c r="E219" s="5">
        <v>45149.0</v>
      </c>
      <c r="F219" s="9" t="s">
        <v>642</v>
      </c>
      <c r="G219" s="9" t="s">
        <v>643</v>
      </c>
      <c r="H219" s="27">
        <v>110.0</v>
      </c>
      <c r="I219" s="28">
        <v>1.0</v>
      </c>
    </row>
    <row r="220" ht="15.75" customHeight="1">
      <c r="A220" s="4">
        <v>1.0</v>
      </c>
      <c r="B220" s="4">
        <v>11.0</v>
      </c>
      <c r="C220" s="4" t="s">
        <v>627</v>
      </c>
      <c r="D220" s="4"/>
      <c r="E220" s="5">
        <v>45180.0</v>
      </c>
      <c r="F220" s="9" t="s">
        <v>644</v>
      </c>
      <c r="G220" s="9" t="s">
        <v>645</v>
      </c>
      <c r="H220" s="27">
        <v>152.71</v>
      </c>
      <c r="I220" s="8">
        <v>1.0</v>
      </c>
    </row>
    <row r="221" ht="15.75" customHeight="1">
      <c r="A221" s="4">
        <v>1.0</v>
      </c>
      <c r="B221" s="4">
        <v>11.0</v>
      </c>
      <c r="C221" s="4" t="s">
        <v>627</v>
      </c>
      <c r="D221" s="4"/>
      <c r="E221" s="5">
        <v>45210.0</v>
      </c>
      <c r="F221" s="6" t="s">
        <v>646</v>
      </c>
      <c r="G221" s="6" t="s">
        <v>647</v>
      </c>
      <c r="H221" s="7">
        <v>170.35</v>
      </c>
      <c r="I221" s="8">
        <v>1.0</v>
      </c>
    </row>
    <row r="222" ht="15.75" customHeight="1">
      <c r="A222" s="4">
        <v>1.0</v>
      </c>
      <c r="B222" s="4">
        <v>11.0</v>
      </c>
      <c r="C222" s="4" t="s">
        <v>627</v>
      </c>
      <c r="D222" s="4"/>
      <c r="E222" s="5">
        <v>45241.0</v>
      </c>
      <c r="F222" s="6" t="s">
        <v>648</v>
      </c>
      <c r="G222" s="6" t="s">
        <v>649</v>
      </c>
      <c r="H222" s="7">
        <v>22.0</v>
      </c>
      <c r="I222" s="8">
        <v>1.0</v>
      </c>
    </row>
    <row r="223" ht="15.75" customHeight="1">
      <c r="A223" s="4">
        <v>1.0</v>
      </c>
      <c r="B223" s="53">
        <v>12.0</v>
      </c>
      <c r="C223" s="53" t="s">
        <v>650</v>
      </c>
      <c r="D223" s="53"/>
      <c r="E223" s="54">
        <v>45303.0</v>
      </c>
      <c r="F223" s="55" t="s">
        <v>651</v>
      </c>
      <c r="G223" s="55" t="s">
        <v>652</v>
      </c>
      <c r="H223" s="56">
        <v>34.0</v>
      </c>
      <c r="I223" s="57">
        <v>1.0</v>
      </c>
    </row>
    <row r="224" ht="15.75" customHeight="1">
      <c r="A224" s="4">
        <v>3.0</v>
      </c>
      <c r="B224" s="58">
        <v>12.0</v>
      </c>
      <c r="C224" s="58" t="s">
        <v>650</v>
      </c>
      <c r="D224" s="58"/>
      <c r="E224" s="54">
        <v>45334.0</v>
      </c>
      <c r="F224" s="59" t="s">
        <v>653</v>
      </c>
      <c r="G224" s="59" t="s">
        <v>654</v>
      </c>
      <c r="H224" s="60">
        <v>66.5</v>
      </c>
      <c r="I224" s="61">
        <v>1.0</v>
      </c>
    </row>
    <row r="225" ht="15.75" customHeight="1">
      <c r="A225" s="4">
        <v>3.0</v>
      </c>
      <c r="B225" s="58">
        <v>12.0</v>
      </c>
      <c r="C225" s="58" t="s">
        <v>650</v>
      </c>
      <c r="D225" s="58"/>
      <c r="E225" s="54">
        <v>45363.0</v>
      </c>
      <c r="F225" s="62" t="s">
        <v>655</v>
      </c>
      <c r="G225" s="62" t="s">
        <v>656</v>
      </c>
      <c r="H225" s="63">
        <v>60.9</v>
      </c>
      <c r="I225" s="64">
        <v>1.0</v>
      </c>
    </row>
    <row r="226" ht="15.75" customHeight="1">
      <c r="E226" s="65"/>
    </row>
    <row r="227" ht="15.75" customHeight="1">
      <c r="E227" s="65"/>
    </row>
    <row r="228" ht="15.75" customHeight="1">
      <c r="E228" s="65"/>
    </row>
    <row r="229" ht="15.75" customHeight="1">
      <c r="E229" s="65"/>
    </row>
    <row r="230" ht="15.75" customHeight="1">
      <c r="E230" s="65"/>
    </row>
    <row r="231" ht="15.75" customHeight="1">
      <c r="E231" s="65"/>
    </row>
    <row r="232" ht="15.75" customHeight="1">
      <c r="E232" s="65"/>
    </row>
    <row r="233" ht="15.75" customHeight="1">
      <c r="E233" s="65"/>
    </row>
    <row r="234" ht="15.75" customHeight="1">
      <c r="E234" s="65"/>
    </row>
    <row r="235" ht="15.75" customHeight="1">
      <c r="E235" s="65"/>
    </row>
    <row r="236" ht="15.75" customHeight="1">
      <c r="E236" s="65"/>
    </row>
    <row r="237" ht="15.75" customHeight="1">
      <c r="E237" s="65"/>
    </row>
    <row r="238" ht="15.75" customHeight="1">
      <c r="E238" s="65"/>
    </row>
    <row r="239" ht="15.75" customHeight="1">
      <c r="E239" s="65"/>
    </row>
    <row r="240" ht="15.75" customHeight="1">
      <c r="E240" s="65"/>
    </row>
    <row r="241" ht="15.75" customHeight="1">
      <c r="E241" s="65"/>
    </row>
    <row r="242" ht="15.75" customHeight="1">
      <c r="E242" s="65"/>
    </row>
    <row r="243" ht="15.75" customHeight="1">
      <c r="E243" s="65"/>
    </row>
    <row r="244" ht="15.75" customHeight="1">
      <c r="E244" s="65"/>
    </row>
    <row r="245" ht="15.75" customHeight="1">
      <c r="E245" s="65"/>
    </row>
    <row r="246" ht="15.75" customHeight="1">
      <c r="E246" s="65"/>
    </row>
    <row r="247" ht="15.75" customHeight="1">
      <c r="E247" s="65"/>
    </row>
    <row r="248" ht="15.75" customHeight="1">
      <c r="E248" s="65"/>
    </row>
    <row r="249" ht="15.75" customHeight="1">
      <c r="E249" s="65"/>
    </row>
    <row r="250" ht="15.75" customHeight="1">
      <c r="E250" s="65"/>
    </row>
    <row r="251" ht="15.75" customHeight="1">
      <c r="E251" s="65"/>
    </row>
    <row r="252" ht="15.75" customHeight="1">
      <c r="E252" s="65"/>
    </row>
    <row r="253" ht="15.75" customHeight="1">
      <c r="E253" s="65"/>
    </row>
    <row r="254" ht="15.75" customHeight="1">
      <c r="E254" s="65"/>
    </row>
    <row r="255" ht="15.75" customHeight="1">
      <c r="E255" s="65"/>
    </row>
    <row r="256" ht="15.75" customHeight="1">
      <c r="E256" s="65"/>
    </row>
    <row r="257" ht="15.75" customHeight="1">
      <c r="E257" s="65"/>
    </row>
    <row r="258" ht="15.75" customHeight="1">
      <c r="E258" s="65"/>
    </row>
    <row r="259" ht="15.75" customHeight="1">
      <c r="E259" s="65"/>
    </row>
    <row r="260" ht="15.75" customHeight="1">
      <c r="E260" s="65"/>
    </row>
    <row r="261" ht="15.75" customHeight="1">
      <c r="E261" s="65"/>
    </row>
    <row r="262" ht="15.75" customHeight="1">
      <c r="E262" s="65"/>
    </row>
    <row r="263" ht="15.75" customHeight="1">
      <c r="E263" s="65"/>
    </row>
    <row r="264" ht="15.75" customHeight="1">
      <c r="E264" s="65"/>
    </row>
    <row r="265" ht="15.75" customHeight="1">
      <c r="E265" s="65"/>
    </row>
    <row r="266" ht="15.75" customHeight="1">
      <c r="E266" s="65"/>
    </row>
    <row r="267" ht="15.75" customHeight="1">
      <c r="E267" s="65"/>
    </row>
    <row r="268" ht="15.75" customHeight="1">
      <c r="E268" s="65"/>
    </row>
    <row r="269" ht="15.75" customHeight="1">
      <c r="E269" s="65"/>
    </row>
    <row r="270" ht="15.75" customHeight="1">
      <c r="E270" s="65"/>
    </row>
    <row r="271" ht="15.75" customHeight="1">
      <c r="E271" s="65"/>
    </row>
    <row r="272" ht="15.75" customHeight="1">
      <c r="E272" s="65"/>
    </row>
    <row r="273" ht="15.75" customHeight="1">
      <c r="E273" s="65"/>
    </row>
    <row r="274" ht="15.75" customHeight="1">
      <c r="E274" s="65"/>
    </row>
    <row r="275" ht="15.75" customHeight="1">
      <c r="E275" s="65"/>
    </row>
    <row r="276" ht="15.75" customHeight="1">
      <c r="E276" s="65"/>
    </row>
    <row r="277" ht="15.75" customHeight="1">
      <c r="E277" s="65"/>
    </row>
    <row r="278" ht="15.75" customHeight="1">
      <c r="E278" s="65"/>
    </row>
    <row r="279" ht="15.75" customHeight="1">
      <c r="E279" s="65"/>
    </row>
    <row r="280" ht="15.75" customHeight="1">
      <c r="E280" s="65"/>
    </row>
    <row r="281" ht="15.75" customHeight="1">
      <c r="E281" s="65"/>
    </row>
    <row r="282" ht="15.75" customHeight="1">
      <c r="E282" s="65"/>
    </row>
    <row r="283" ht="15.75" customHeight="1">
      <c r="E283" s="65"/>
    </row>
    <row r="284" ht="15.75" customHeight="1">
      <c r="E284" s="65"/>
    </row>
    <row r="285" ht="15.75" customHeight="1">
      <c r="E285" s="65"/>
    </row>
    <row r="286" ht="15.75" customHeight="1">
      <c r="E286" s="65"/>
    </row>
    <row r="287" ht="15.75" customHeight="1">
      <c r="E287" s="65"/>
    </row>
    <row r="288" ht="15.75" customHeight="1">
      <c r="E288" s="65"/>
    </row>
    <row r="289" ht="15.75" customHeight="1">
      <c r="E289" s="65"/>
    </row>
    <row r="290" ht="15.75" customHeight="1">
      <c r="E290" s="65"/>
    </row>
    <row r="291" ht="15.75" customHeight="1">
      <c r="E291" s="65"/>
    </row>
    <row r="292" ht="15.75" customHeight="1">
      <c r="E292" s="65"/>
    </row>
    <row r="293" ht="15.75" customHeight="1">
      <c r="E293" s="65"/>
    </row>
    <row r="294" ht="15.75" customHeight="1">
      <c r="E294" s="65"/>
    </row>
    <row r="295" ht="15.75" customHeight="1">
      <c r="E295" s="65"/>
    </row>
    <row r="296" ht="15.75" customHeight="1">
      <c r="E296" s="65"/>
    </row>
    <row r="297" ht="15.75" customHeight="1">
      <c r="E297" s="65"/>
    </row>
    <row r="298" ht="15.75" customHeight="1">
      <c r="E298" s="65"/>
    </row>
    <row r="299" ht="15.75" customHeight="1">
      <c r="E299" s="65"/>
    </row>
    <row r="300" ht="15.75" customHeight="1">
      <c r="E300" s="65"/>
    </row>
    <row r="301" ht="15.75" customHeight="1">
      <c r="E301" s="65"/>
    </row>
    <row r="302" ht="15.75" customHeight="1">
      <c r="E302" s="65"/>
    </row>
    <row r="303" ht="15.75" customHeight="1">
      <c r="E303" s="65"/>
    </row>
    <row r="304" ht="15.75" customHeight="1">
      <c r="E304" s="65"/>
    </row>
    <row r="305" ht="15.75" customHeight="1">
      <c r="E305" s="65"/>
    </row>
    <row r="306" ht="15.75" customHeight="1">
      <c r="E306" s="65"/>
    </row>
    <row r="307" ht="15.75" customHeight="1">
      <c r="E307" s="65"/>
    </row>
    <row r="308" ht="15.75" customHeight="1">
      <c r="E308" s="65"/>
    </row>
    <row r="309" ht="15.75" customHeight="1">
      <c r="E309" s="65"/>
    </row>
    <row r="310" ht="15.75" customHeight="1">
      <c r="E310" s="65"/>
    </row>
    <row r="311" ht="15.75" customHeight="1">
      <c r="E311" s="65"/>
    </row>
    <row r="312" ht="15.75" customHeight="1">
      <c r="E312" s="65"/>
    </row>
    <row r="313" ht="15.75" customHeight="1">
      <c r="E313" s="65"/>
    </row>
    <row r="314" ht="15.75" customHeight="1">
      <c r="E314" s="65"/>
    </row>
    <row r="315" ht="15.75" customHeight="1">
      <c r="E315" s="65"/>
    </row>
    <row r="316" ht="15.75" customHeight="1">
      <c r="E316" s="65"/>
    </row>
    <row r="317" ht="15.75" customHeight="1">
      <c r="E317" s="65"/>
    </row>
    <row r="318" ht="15.75" customHeight="1">
      <c r="E318" s="65"/>
    </row>
    <row r="319" ht="15.75" customHeight="1">
      <c r="E319" s="65"/>
    </row>
    <row r="320" ht="15.75" customHeight="1">
      <c r="E320" s="65"/>
    </row>
    <row r="321" ht="15.75" customHeight="1">
      <c r="E321" s="65"/>
    </row>
    <row r="322" ht="15.75" customHeight="1">
      <c r="E322" s="65"/>
    </row>
    <row r="323" ht="15.75" customHeight="1">
      <c r="E323" s="65"/>
    </row>
    <row r="324" ht="15.75" customHeight="1">
      <c r="E324" s="65"/>
    </row>
    <row r="325" ht="15.75" customHeight="1">
      <c r="E325" s="65"/>
    </row>
    <row r="326" ht="15.75" customHeight="1">
      <c r="E326" s="65"/>
    </row>
    <row r="327" ht="15.75" customHeight="1">
      <c r="E327" s="65"/>
    </row>
    <row r="328" ht="15.75" customHeight="1">
      <c r="E328" s="65"/>
    </row>
    <row r="329" ht="15.75" customHeight="1">
      <c r="E329" s="65"/>
    </row>
    <row r="330" ht="15.75" customHeight="1">
      <c r="E330" s="65"/>
    </row>
    <row r="331" ht="15.75" customHeight="1">
      <c r="E331" s="65"/>
    </row>
    <row r="332" ht="15.75" customHeight="1">
      <c r="E332" s="65"/>
    </row>
    <row r="333" ht="15.75" customHeight="1">
      <c r="E333" s="65"/>
    </row>
    <row r="334" ht="15.75" customHeight="1">
      <c r="E334" s="65"/>
    </row>
    <row r="335" ht="15.75" customHeight="1">
      <c r="E335" s="65"/>
    </row>
    <row r="336" ht="15.75" customHeight="1">
      <c r="E336" s="65"/>
    </row>
    <row r="337" ht="15.75" customHeight="1">
      <c r="E337" s="65"/>
    </row>
    <row r="338" ht="15.75" customHeight="1">
      <c r="E338" s="65"/>
    </row>
    <row r="339" ht="15.75" customHeight="1">
      <c r="E339" s="65"/>
    </row>
    <row r="340" ht="15.75" customHeight="1">
      <c r="E340" s="65"/>
    </row>
    <row r="341" ht="15.75" customHeight="1">
      <c r="E341" s="65"/>
    </row>
    <row r="342" ht="15.75" customHeight="1">
      <c r="E342" s="65"/>
    </row>
    <row r="343" ht="15.75" customHeight="1">
      <c r="E343" s="65"/>
    </row>
    <row r="344" ht="15.75" customHeight="1">
      <c r="E344" s="65"/>
    </row>
    <row r="345" ht="15.75" customHeight="1">
      <c r="E345" s="65"/>
    </row>
    <row r="346" ht="15.75" customHeight="1">
      <c r="E346" s="65"/>
    </row>
    <row r="347" ht="15.75" customHeight="1">
      <c r="E347" s="65"/>
    </row>
    <row r="348" ht="15.75" customHeight="1">
      <c r="E348" s="65"/>
    </row>
    <row r="349" ht="15.75" customHeight="1">
      <c r="E349" s="65"/>
    </row>
    <row r="350" ht="15.75" customHeight="1">
      <c r="E350" s="65"/>
    </row>
    <row r="351" ht="15.75" customHeight="1">
      <c r="E351" s="65"/>
    </row>
    <row r="352" ht="15.75" customHeight="1">
      <c r="E352" s="65"/>
    </row>
    <row r="353" ht="15.75" customHeight="1">
      <c r="E353" s="65"/>
    </row>
    <row r="354" ht="15.75" customHeight="1">
      <c r="E354" s="65"/>
    </row>
    <row r="355" ht="15.75" customHeight="1">
      <c r="E355" s="65"/>
    </row>
    <row r="356" ht="15.75" customHeight="1">
      <c r="E356" s="65"/>
    </row>
    <row r="357" ht="15.75" customHeight="1">
      <c r="E357" s="65"/>
    </row>
    <row r="358" ht="15.75" customHeight="1">
      <c r="E358" s="65"/>
    </row>
    <row r="359" ht="15.75" customHeight="1">
      <c r="E359" s="65"/>
    </row>
    <row r="360" ht="15.75" customHeight="1">
      <c r="E360" s="65"/>
    </row>
    <row r="361" ht="15.75" customHeight="1">
      <c r="E361" s="65"/>
    </row>
    <row r="362" ht="15.75" customHeight="1">
      <c r="E362" s="65"/>
    </row>
    <row r="363" ht="15.75" customHeight="1">
      <c r="E363" s="65"/>
    </row>
    <row r="364" ht="15.75" customHeight="1">
      <c r="E364" s="65"/>
    </row>
    <row r="365" ht="15.75" customHeight="1">
      <c r="E365" s="65"/>
    </row>
    <row r="366" ht="15.75" customHeight="1">
      <c r="E366" s="65"/>
    </row>
    <row r="367" ht="15.75" customHeight="1">
      <c r="E367" s="65"/>
    </row>
    <row r="368" ht="15.75" customHeight="1">
      <c r="E368" s="65"/>
    </row>
    <row r="369" ht="15.75" customHeight="1">
      <c r="E369" s="65"/>
    </row>
    <row r="370" ht="15.75" customHeight="1">
      <c r="E370" s="65"/>
    </row>
    <row r="371" ht="15.75" customHeight="1">
      <c r="E371" s="65"/>
    </row>
    <row r="372" ht="15.75" customHeight="1">
      <c r="E372" s="65"/>
    </row>
    <row r="373" ht="15.75" customHeight="1">
      <c r="E373" s="65"/>
    </row>
    <row r="374" ht="15.75" customHeight="1">
      <c r="E374" s="65"/>
    </row>
    <row r="375" ht="15.75" customHeight="1">
      <c r="E375" s="65"/>
    </row>
    <row r="376" ht="15.75" customHeight="1">
      <c r="E376" s="65"/>
    </row>
    <row r="377" ht="15.75" customHeight="1">
      <c r="E377" s="65"/>
    </row>
    <row r="378" ht="15.75" customHeight="1">
      <c r="E378" s="65"/>
    </row>
    <row r="379" ht="15.75" customHeight="1">
      <c r="E379" s="65"/>
    </row>
    <row r="380" ht="15.75" customHeight="1">
      <c r="E380" s="65"/>
    </row>
    <row r="381" ht="15.75" customHeight="1">
      <c r="E381" s="65"/>
    </row>
    <row r="382" ht="15.75" customHeight="1">
      <c r="E382" s="65"/>
    </row>
    <row r="383" ht="15.75" customHeight="1">
      <c r="E383" s="65"/>
    </row>
    <row r="384" ht="15.75" customHeight="1">
      <c r="E384" s="65"/>
    </row>
    <row r="385" ht="15.75" customHeight="1">
      <c r="E385" s="65"/>
    </row>
    <row r="386" ht="15.75" customHeight="1">
      <c r="E386" s="65"/>
    </row>
    <row r="387" ht="15.75" customHeight="1">
      <c r="E387" s="65"/>
    </row>
    <row r="388" ht="15.75" customHeight="1">
      <c r="E388" s="65"/>
    </row>
    <row r="389" ht="15.75" customHeight="1">
      <c r="E389" s="65"/>
    </row>
    <row r="390" ht="15.75" customHeight="1">
      <c r="E390" s="65"/>
    </row>
    <row r="391" ht="15.75" customHeight="1">
      <c r="E391" s="65"/>
    </row>
    <row r="392" ht="15.75" customHeight="1">
      <c r="E392" s="65"/>
    </row>
    <row r="393" ht="15.75" customHeight="1">
      <c r="E393" s="65"/>
    </row>
    <row r="394" ht="15.75" customHeight="1">
      <c r="E394" s="65"/>
    </row>
    <row r="395" ht="15.75" customHeight="1">
      <c r="E395" s="65"/>
    </row>
    <row r="396" ht="15.75" customHeight="1">
      <c r="E396" s="65"/>
    </row>
    <row r="397" ht="15.75" customHeight="1">
      <c r="E397" s="65"/>
    </row>
    <row r="398" ht="15.75" customHeight="1">
      <c r="E398" s="65"/>
    </row>
    <row r="399" ht="15.75" customHeight="1">
      <c r="E399" s="65"/>
    </row>
    <row r="400" ht="15.75" customHeight="1">
      <c r="E400" s="65"/>
    </row>
    <row r="401" ht="15.75" customHeight="1">
      <c r="E401" s="65"/>
    </row>
    <row r="402" ht="15.75" customHeight="1">
      <c r="E402" s="65"/>
    </row>
    <row r="403" ht="15.75" customHeight="1">
      <c r="E403" s="65"/>
    </row>
    <row r="404" ht="15.75" customHeight="1">
      <c r="E404" s="65"/>
    </row>
    <row r="405" ht="15.75" customHeight="1">
      <c r="E405" s="65"/>
    </row>
    <row r="406" ht="15.75" customHeight="1">
      <c r="E406" s="65"/>
    </row>
    <row r="407" ht="15.75" customHeight="1">
      <c r="E407" s="65"/>
    </row>
    <row r="408" ht="15.75" customHeight="1">
      <c r="E408" s="65"/>
    </row>
    <row r="409" ht="15.75" customHeight="1">
      <c r="E409" s="65"/>
    </row>
    <row r="410" ht="15.75" customHeight="1">
      <c r="E410" s="65"/>
    </row>
    <row r="411" ht="15.75" customHeight="1">
      <c r="E411" s="65"/>
    </row>
    <row r="412" ht="15.75" customHeight="1">
      <c r="E412" s="65"/>
    </row>
    <row r="413" ht="15.75" customHeight="1">
      <c r="E413" s="65"/>
    </row>
    <row r="414" ht="15.75" customHeight="1">
      <c r="E414" s="65"/>
    </row>
    <row r="415" ht="15.75" customHeight="1">
      <c r="E415" s="65"/>
    </row>
    <row r="416" ht="15.75" customHeight="1">
      <c r="E416" s="65"/>
    </row>
    <row r="417" ht="15.75" customHeight="1">
      <c r="E417" s="65"/>
    </row>
    <row r="418" ht="15.75" customHeight="1">
      <c r="E418" s="65"/>
    </row>
    <row r="419" ht="15.75" customHeight="1">
      <c r="E419" s="65"/>
    </row>
    <row r="420" ht="15.75" customHeight="1">
      <c r="E420" s="65"/>
    </row>
    <row r="421" ht="15.75" customHeight="1">
      <c r="E421" s="65"/>
    </row>
    <row r="422" ht="15.75" customHeight="1">
      <c r="E422" s="65"/>
    </row>
    <row r="423" ht="15.75" customHeight="1">
      <c r="E423" s="65"/>
    </row>
    <row r="424" ht="15.75" customHeight="1">
      <c r="E424" s="65"/>
    </row>
    <row r="425" ht="15.75" customHeight="1">
      <c r="E425" s="65"/>
    </row>
    <row r="426" ht="15.75" customHeight="1">
      <c r="E426" s="65"/>
    </row>
    <row r="427" ht="15.75" customHeight="1">
      <c r="E427" s="65"/>
    </row>
    <row r="428" ht="15.75" customHeight="1">
      <c r="E428" s="65"/>
    </row>
    <row r="429" ht="15.75" customHeight="1">
      <c r="E429" s="65"/>
    </row>
    <row r="430" ht="15.75" customHeight="1">
      <c r="E430" s="65"/>
    </row>
    <row r="431" ht="15.75" customHeight="1">
      <c r="E431" s="65"/>
    </row>
    <row r="432" ht="15.75" customHeight="1">
      <c r="E432" s="65"/>
    </row>
    <row r="433" ht="15.75" customHeight="1">
      <c r="E433" s="65"/>
    </row>
    <row r="434" ht="15.75" customHeight="1">
      <c r="E434" s="65"/>
    </row>
    <row r="435" ht="15.75" customHeight="1">
      <c r="E435" s="65"/>
    </row>
    <row r="436" ht="15.75" customHeight="1">
      <c r="E436" s="65"/>
    </row>
    <row r="437" ht="15.75" customHeight="1">
      <c r="E437" s="65"/>
    </row>
    <row r="438" ht="15.75" customHeight="1">
      <c r="E438" s="65"/>
    </row>
    <row r="439" ht="15.75" customHeight="1">
      <c r="E439" s="65"/>
    </row>
    <row r="440" ht="15.75" customHeight="1">
      <c r="E440" s="65"/>
    </row>
    <row r="441" ht="15.75" customHeight="1">
      <c r="E441" s="65"/>
    </row>
    <row r="442" ht="15.75" customHeight="1">
      <c r="E442" s="65"/>
    </row>
    <row r="443" ht="15.75" customHeight="1">
      <c r="E443" s="65"/>
    </row>
    <row r="444" ht="15.75" customHeight="1">
      <c r="E444" s="65"/>
    </row>
    <row r="445" ht="15.75" customHeight="1">
      <c r="E445" s="65"/>
    </row>
    <row r="446" ht="15.75" customHeight="1">
      <c r="E446" s="65"/>
    </row>
    <row r="447" ht="15.75" customHeight="1">
      <c r="E447" s="65"/>
    </row>
    <row r="448" ht="15.75" customHeight="1">
      <c r="E448" s="65"/>
    </row>
    <row r="449" ht="15.75" customHeight="1">
      <c r="E449" s="65"/>
    </row>
    <row r="450" ht="15.75" customHeight="1">
      <c r="E450" s="65"/>
    </row>
    <row r="451" ht="15.75" customHeight="1">
      <c r="E451" s="65"/>
    </row>
    <row r="452" ht="15.75" customHeight="1">
      <c r="E452" s="65"/>
    </row>
    <row r="453" ht="15.75" customHeight="1">
      <c r="E453" s="65"/>
    </row>
    <row r="454" ht="15.75" customHeight="1">
      <c r="E454" s="65"/>
    </row>
    <row r="455" ht="15.75" customHeight="1">
      <c r="E455" s="65"/>
    </row>
    <row r="456" ht="15.75" customHeight="1">
      <c r="E456" s="65"/>
    </row>
    <row r="457" ht="15.75" customHeight="1">
      <c r="E457" s="65"/>
    </row>
    <row r="458" ht="15.75" customHeight="1">
      <c r="E458" s="65"/>
    </row>
    <row r="459" ht="15.75" customHeight="1">
      <c r="E459" s="65"/>
    </row>
    <row r="460" ht="15.75" customHeight="1">
      <c r="E460" s="65"/>
    </row>
    <row r="461" ht="15.75" customHeight="1">
      <c r="E461" s="65"/>
    </row>
    <row r="462" ht="15.75" customHeight="1">
      <c r="E462" s="65"/>
    </row>
    <row r="463" ht="15.75" customHeight="1">
      <c r="E463" s="65"/>
    </row>
    <row r="464" ht="15.75" customHeight="1">
      <c r="E464" s="65"/>
    </row>
    <row r="465" ht="15.75" customHeight="1">
      <c r="E465" s="65"/>
    </row>
    <row r="466" ht="15.75" customHeight="1">
      <c r="E466" s="65"/>
    </row>
    <row r="467" ht="15.75" customHeight="1">
      <c r="E467" s="65"/>
    </row>
    <row r="468" ht="15.75" customHeight="1">
      <c r="E468" s="65"/>
    </row>
    <row r="469" ht="15.75" customHeight="1">
      <c r="E469" s="65"/>
    </row>
    <row r="470" ht="15.75" customHeight="1">
      <c r="E470" s="65"/>
    </row>
    <row r="471" ht="15.75" customHeight="1">
      <c r="E471" s="65"/>
    </row>
    <row r="472" ht="15.75" customHeight="1">
      <c r="E472" s="65"/>
    </row>
    <row r="473" ht="15.75" customHeight="1">
      <c r="E473" s="65"/>
    </row>
    <row r="474" ht="15.75" customHeight="1">
      <c r="E474" s="65"/>
    </row>
    <row r="475" ht="15.75" customHeight="1">
      <c r="E475" s="65"/>
    </row>
    <row r="476" ht="15.75" customHeight="1">
      <c r="E476" s="65"/>
    </row>
    <row r="477" ht="15.75" customHeight="1">
      <c r="E477" s="65"/>
    </row>
    <row r="478" ht="15.75" customHeight="1">
      <c r="E478" s="65"/>
    </row>
    <row r="479" ht="15.75" customHeight="1">
      <c r="E479" s="65"/>
    </row>
    <row r="480" ht="15.75" customHeight="1">
      <c r="E480" s="65"/>
    </row>
    <row r="481" ht="15.75" customHeight="1">
      <c r="E481" s="65"/>
    </row>
    <row r="482" ht="15.75" customHeight="1">
      <c r="E482" s="65"/>
    </row>
    <row r="483" ht="15.75" customHeight="1">
      <c r="E483" s="65"/>
    </row>
    <row r="484" ht="15.75" customHeight="1">
      <c r="E484" s="65"/>
    </row>
    <row r="485" ht="15.75" customHeight="1">
      <c r="E485" s="65"/>
    </row>
    <row r="486" ht="15.75" customHeight="1">
      <c r="E486" s="65"/>
    </row>
    <row r="487" ht="15.75" customHeight="1">
      <c r="E487" s="65"/>
    </row>
    <row r="488" ht="15.75" customHeight="1">
      <c r="E488" s="65"/>
    </row>
    <row r="489" ht="15.75" customHeight="1">
      <c r="E489" s="65"/>
    </row>
    <row r="490" ht="15.75" customHeight="1">
      <c r="E490" s="65"/>
    </row>
    <row r="491" ht="15.75" customHeight="1">
      <c r="E491" s="65"/>
    </row>
    <row r="492" ht="15.75" customHeight="1">
      <c r="E492" s="65"/>
    </row>
    <row r="493" ht="15.75" customHeight="1">
      <c r="E493" s="65"/>
    </row>
    <row r="494" ht="15.75" customHeight="1">
      <c r="E494" s="65"/>
    </row>
    <row r="495" ht="15.75" customHeight="1">
      <c r="E495" s="65"/>
    </row>
    <row r="496" ht="15.75" customHeight="1">
      <c r="E496" s="65"/>
    </row>
    <row r="497" ht="15.75" customHeight="1">
      <c r="E497" s="65"/>
    </row>
    <row r="498" ht="15.75" customHeight="1">
      <c r="E498" s="65"/>
    </row>
    <row r="499" ht="15.75" customHeight="1">
      <c r="E499" s="65"/>
    </row>
    <row r="500" ht="15.75" customHeight="1">
      <c r="E500" s="65"/>
    </row>
    <row r="501" ht="15.75" customHeight="1">
      <c r="E501" s="65"/>
    </row>
    <row r="502" ht="15.75" customHeight="1">
      <c r="E502" s="65"/>
    </row>
    <row r="503" ht="15.75" customHeight="1">
      <c r="E503" s="65"/>
    </row>
    <row r="504" ht="15.75" customHeight="1">
      <c r="E504" s="65"/>
    </row>
    <row r="505" ht="15.75" customHeight="1">
      <c r="E505" s="65"/>
    </row>
    <row r="506" ht="15.75" customHeight="1">
      <c r="E506" s="65"/>
    </row>
    <row r="507" ht="15.75" customHeight="1">
      <c r="E507" s="65"/>
    </row>
    <row r="508" ht="15.75" customHeight="1">
      <c r="E508" s="65"/>
    </row>
    <row r="509" ht="15.75" customHeight="1">
      <c r="E509" s="65"/>
    </row>
    <row r="510" ht="15.75" customHeight="1">
      <c r="E510" s="65"/>
    </row>
    <row r="511" ht="15.75" customHeight="1">
      <c r="E511" s="65"/>
    </row>
    <row r="512" ht="15.75" customHeight="1">
      <c r="E512" s="65"/>
    </row>
    <row r="513" ht="15.75" customHeight="1">
      <c r="E513" s="65"/>
    </row>
    <row r="514" ht="15.75" customHeight="1">
      <c r="E514" s="65"/>
    </row>
    <row r="515" ht="15.75" customHeight="1">
      <c r="E515" s="65"/>
    </row>
    <row r="516" ht="15.75" customHeight="1">
      <c r="E516" s="65"/>
    </row>
    <row r="517" ht="15.75" customHeight="1">
      <c r="E517" s="65"/>
    </row>
    <row r="518" ht="15.75" customHeight="1">
      <c r="E518" s="65"/>
    </row>
    <row r="519" ht="15.75" customHeight="1">
      <c r="E519" s="65"/>
    </row>
    <row r="520" ht="15.75" customHeight="1">
      <c r="E520" s="65"/>
    </row>
    <row r="521" ht="15.75" customHeight="1">
      <c r="E521" s="65"/>
    </row>
    <row r="522" ht="15.75" customHeight="1">
      <c r="E522" s="65"/>
    </row>
    <row r="523" ht="15.75" customHeight="1">
      <c r="E523" s="65"/>
    </row>
    <row r="524" ht="15.75" customHeight="1">
      <c r="E524" s="65"/>
    </row>
    <row r="525" ht="15.75" customHeight="1">
      <c r="E525" s="65"/>
    </row>
    <row r="526" ht="15.75" customHeight="1">
      <c r="E526" s="65"/>
    </row>
    <row r="527" ht="15.75" customHeight="1">
      <c r="E527" s="65"/>
    </row>
    <row r="528" ht="15.75" customHeight="1">
      <c r="E528" s="65"/>
    </row>
    <row r="529" ht="15.75" customHeight="1">
      <c r="E529" s="65"/>
    </row>
    <row r="530" ht="15.75" customHeight="1">
      <c r="E530" s="65"/>
    </row>
    <row r="531" ht="15.75" customHeight="1">
      <c r="E531" s="65"/>
    </row>
    <row r="532" ht="15.75" customHeight="1">
      <c r="E532" s="65"/>
    </row>
    <row r="533" ht="15.75" customHeight="1">
      <c r="E533" s="65"/>
    </row>
    <row r="534" ht="15.75" customHeight="1">
      <c r="E534" s="65"/>
    </row>
    <row r="535" ht="15.75" customHeight="1">
      <c r="E535" s="65"/>
    </row>
    <row r="536" ht="15.75" customHeight="1">
      <c r="E536" s="65"/>
    </row>
    <row r="537" ht="15.75" customHeight="1">
      <c r="E537" s="65"/>
    </row>
    <row r="538" ht="15.75" customHeight="1">
      <c r="E538" s="65"/>
    </row>
    <row r="539" ht="15.75" customHeight="1">
      <c r="E539" s="65"/>
    </row>
    <row r="540" ht="15.75" customHeight="1">
      <c r="E540" s="65"/>
    </row>
    <row r="541" ht="15.75" customHeight="1">
      <c r="E541" s="65"/>
    </row>
    <row r="542" ht="15.75" customHeight="1">
      <c r="E542" s="65"/>
    </row>
    <row r="543" ht="15.75" customHeight="1">
      <c r="E543" s="65"/>
    </row>
    <row r="544" ht="15.75" customHeight="1">
      <c r="E544" s="65"/>
    </row>
    <row r="545" ht="15.75" customHeight="1">
      <c r="E545" s="65"/>
    </row>
    <row r="546" ht="15.75" customHeight="1">
      <c r="E546" s="65"/>
    </row>
    <row r="547" ht="15.75" customHeight="1">
      <c r="E547" s="65"/>
    </row>
    <row r="548" ht="15.75" customHeight="1">
      <c r="E548" s="65"/>
    </row>
    <row r="549" ht="15.75" customHeight="1">
      <c r="E549" s="65"/>
    </row>
    <row r="550" ht="15.75" customHeight="1">
      <c r="E550" s="65"/>
    </row>
    <row r="551" ht="15.75" customHeight="1">
      <c r="E551" s="65"/>
    </row>
    <row r="552" ht="15.75" customHeight="1">
      <c r="E552" s="65"/>
    </row>
    <row r="553" ht="15.75" customHeight="1">
      <c r="E553" s="65"/>
    </row>
    <row r="554" ht="15.75" customHeight="1">
      <c r="E554" s="65"/>
    </row>
    <row r="555" ht="15.75" customHeight="1">
      <c r="E555" s="65"/>
    </row>
    <row r="556" ht="15.75" customHeight="1">
      <c r="E556" s="65"/>
    </row>
    <row r="557" ht="15.75" customHeight="1">
      <c r="E557" s="65"/>
    </row>
    <row r="558" ht="15.75" customHeight="1">
      <c r="E558" s="65"/>
    </row>
    <row r="559" ht="15.75" customHeight="1">
      <c r="E559" s="65"/>
    </row>
    <row r="560" ht="15.75" customHeight="1">
      <c r="E560" s="65"/>
    </row>
    <row r="561" ht="15.75" customHeight="1">
      <c r="E561" s="65"/>
    </row>
    <row r="562" ht="15.75" customHeight="1">
      <c r="E562" s="65"/>
    </row>
    <row r="563" ht="15.75" customHeight="1">
      <c r="E563" s="65"/>
    </row>
    <row r="564" ht="15.75" customHeight="1">
      <c r="E564" s="65"/>
    </row>
    <row r="565" ht="15.75" customHeight="1">
      <c r="E565" s="65"/>
    </row>
    <row r="566" ht="15.75" customHeight="1">
      <c r="E566" s="65"/>
    </row>
    <row r="567" ht="15.75" customHeight="1">
      <c r="E567" s="65"/>
    </row>
    <row r="568" ht="15.75" customHeight="1">
      <c r="E568" s="65"/>
    </row>
    <row r="569" ht="15.75" customHeight="1">
      <c r="E569" s="65"/>
    </row>
    <row r="570" ht="15.75" customHeight="1">
      <c r="E570" s="65"/>
    </row>
    <row r="571" ht="15.75" customHeight="1">
      <c r="E571" s="65"/>
    </row>
    <row r="572" ht="15.75" customHeight="1">
      <c r="E572" s="65"/>
    </row>
    <row r="573" ht="15.75" customHeight="1">
      <c r="E573" s="65"/>
    </row>
    <row r="574" ht="15.75" customHeight="1">
      <c r="E574" s="65"/>
    </row>
    <row r="575" ht="15.75" customHeight="1">
      <c r="E575" s="65"/>
    </row>
    <row r="576" ht="15.75" customHeight="1">
      <c r="E576" s="65"/>
    </row>
    <row r="577" ht="15.75" customHeight="1">
      <c r="E577" s="65"/>
    </row>
    <row r="578" ht="15.75" customHeight="1">
      <c r="E578" s="65"/>
    </row>
    <row r="579" ht="15.75" customHeight="1">
      <c r="E579" s="65"/>
    </row>
    <row r="580" ht="15.75" customHeight="1">
      <c r="E580" s="65"/>
    </row>
    <row r="581" ht="15.75" customHeight="1">
      <c r="E581" s="65"/>
    </row>
    <row r="582" ht="15.75" customHeight="1">
      <c r="E582" s="65"/>
    </row>
    <row r="583" ht="15.75" customHeight="1">
      <c r="E583" s="65"/>
    </row>
    <row r="584" ht="15.75" customHeight="1">
      <c r="E584" s="65"/>
    </row>
    <row r="585" ht="15.75" customHeight="1">
      <c r="E585" s="65"/>
    </row>
    <row r="586" ht="15.75" customHeight="1">
      <c r="E586" s="65"/>
    </row>
    <row r="587" ht="15.75" customHeight="1">
      <c r="E587" s="65"/>
    </row>
    <row r="588" ht="15.75" customHeight="1">
      <c r="E588" s="65"/>
    </row>
    <row r="589" ht="15.75" customHeight="1">
      <c r="E589" s="65"/>
    </row>
    <row r="590" ht="15.75" customHeight="1">
      <c r="E590" s="65"/>
    </row>
    <row r="591" ht="15.75" customHeight="1">
      <c r="E591" s="65"/>
    </row>
    <row r="592" ht="15.75" customHeight="1">
      <c r="E592" s="65"/>
    </row>
    <row r="593" ht="15.75" customHeight="1">
      <c r="E593" s="65"/>
    </row>
    <row r="594" ht="15.75" customHeight="1">
      <c r="E594" s="65"/>
    </row>
    <row r="595" ht="15.75" customHeight="1">
      <c r="E595" s="65"/>
    </row>
    <row r="596" ht="15.75" customHeight="1">
      <c r="E596" s="65"/>
    </row>
    <row r="597" ht="15.75" customHeight="1">
      <c r="E597" s="65"/>
    </row>
    <row r="598" ht="15.75" customHeight="1">
      <c r="E598" s="65"/>
    </row>
    <row r="599" ht="15.75" customHeight="1">
      <c r="E599" s="65"/>
    </row>
    <row r="600" ht="15.75" customHeight="1">
      <c r="E600" s="65"/>
    </row>
    <row r="601" ht="15.75" customHeight="1">
      <c r="E601" s="65"/>
    </row>
    <row r="602" ht="15.75" customHeight="1">
      <c r="E602" s="65"/>
    </row>
    <row r="603" ht="15.75" customHeight="1">
      <c r="E603" s="65"/>
    </row>
    <row r="604" ht="15.75" customHeight="1">
      <c r="E604" s="65"/>
    </row>
    <row r="605" ht="15.75" customHeight="1">
      <c r="E605" s="65"/>
    </row>
    <row r="606" ht="15.75" customHeight="1">
      <c r="E606" s="65"/>
    </row>
    <row r="607" ht="15.75" customHeight="1">
      <c r="E607" s="65"/>
    </row>
    <row r="608" ht="15.75" customHeight="1">
      <c r="E608" s="65"/>
    </row>
    <row r="609" ht="15.75" customHeight="1">
      <c r="E609" s="65"/>
    </row>
    <row r="610" ht="15.75" customHeight="1">
      <c r="E610" s="65"/>
    </row>
    <row r="611" ht="15.75" customHeight="1">
      <c r="E611" s="65"/>
    </row>
    <row r="612" ht="15.75" customHeight="1">
      <c r="E612" s="65"/>
    </row>
    <row r="613" ht="15.75" customHeight="1">
      <c r="E613" s="65"/>
    </row>
    <row r="614" ht="15.75" customHeight="1">
      <c r="E614" s="65"/>
    </row>
    <row r="615" ht="15.75" customHeight="1">
      <c r="E615" s="65"/>
    </row>
    <row r="616" ht="15.75" customHeight="1">
      <c r="E616" s="65"/>
    </row>
    <row r="617" ht="15.75" customHeight="1">
      <c r="E617" s="65"/>
    </row>
    <row r="618" ht="15.75" customHeight="1">
      <c r="E618" s="65"/>
    </row>
    <row r="619" ht="15.75" customHeight="1">
      <c r="E619" s="65"/>
    </row>
    <row r="620" ht="15.75" customHeight="1">
      <c r="E620" s="65"/>
    </row>
    <row r="621" ht="15.75" customHeight="1">
      <c r="E621" s="65"/>
    </row>
    <row r="622" ht="15.75" customHeight="1">
      <c r="E622" s="65"/>
    </row>
    <row r="623" ht="15.75" customHeight="1">
      <c r="E623" s="65"/>
    </row>
    <row r="624" ht="15.75" customHeight="1">
      <c r="E624" s="65"/>
    </row>
    <row r="625" ht="15.75" customHeight="1">
      <c r="E625" s="65"/>
    </row>
    <row r="626" ht="15.75" customHeight="1">
      <c r="E626" s="65"/>
    </row>
    <row r="627" ht="15.75" customHeight="1">
      <c r="E627" s="65"/>
    </row>
    <row r="628" ht="15.75" customHeight="1">
      <c r="E628" s="65"/>
    </row>
    <row r="629" ht="15.75" customHeight="1">
      <c r="E629" s="65"/>
    </row>
    <row r="630" ht="15.75" customHeight="1">
      <c r="E630" s="65"/>
    </row>
    <row r="631" ht="15.75" customHeight="1">
      <c r="E631" s="65"/>
    </row>
    <row r="632" ht="15.75" customHeight="1">
      <c r="E632" s="65"/>
    </row>
    <row r="633" ht="15.75" customHeight="1">
      <c r="E633" s="65"/>
    </row>
    <row r="634" ht="15.75" customHeight="1">
      <c r="E634" s="65"/>
    </row>
    <row r="635" ht="15.75" customHeight="1">
      <c r="E635" s="65"/>
    </row>
    <row r="636" ht="15.75" customHeight="1">
      <c r="E636" s="65"/>
    </row>
    <row r="637" ht="15.75" customHeight="1">
      <c r="E637" s="65"/>
    </row>
    <row r="638" ht="15.75" customHeight="1">
      <c r="E638" s="65"/>
    </row>
    <row r="639" ht="15.75" customHeight="1">
      <c r="E639" s="65"/>
    </row>
    <row r="640" ht="15.75" customHeight="1">
      <c r="E640" s="65"/>
    </row>
    <row r="641" ht="15.75" customHeight="1">
      <c r="E641" s="65"/>
    </row>
    <row r="642" ht="15.75" customHeight="1">
      <c r="E642" s="65"/>
    </row>
    <row r="643" ht="15.75" customHeight="1">
      <c r="E643" s="65"/>
    </row>
    <row r="644" ht="15.75" customHeight="1">
      <c r="E644" s="65"/>
    </row>
    <row r="645" ht="15.75" customHeight="1">
      <c r="E645" s="65"/>
    </row>
    <row r="646" ht="15.75" customHeight="1">
      <c r="E646" s="65"/>
    </row>
    <row r="647" ht="15.75" customHeight="1">
      <c r="E647" s="65"/>
    </row>
    <row r="648" ht="15.75" customHeight="1">
      <c r="E648" s="65"/>
    </row>
    <row r="649" ht="15.75" customHeight="1">
      <c r="E649" s="65"/>
    </row>
    <row r="650" ht="15.75" customHeight="1">
      <c r="E650" s="65"/>
    </row>
    <row r="651" ht="15.75" customHeight="1">
      <c r="E651" s="65"/>
    </row>
    <row r="652" ht="15.75" customHeight="1">
      <c r="E652" s="65"/>
    </row>
    <row r="653" ht="15.75" customHeight="1">
      <c r="E653" s="65"/>
    </row>
    <row r="654" ht="15.75" customHeight="1">
      <c r="E654" s="65"/>
    </row>
    <row r="655" ht="15.75" customHeight="1">
      <c r="E655" s="65"/>
    </row>
    <row r="656" ht="15.75" customHeight="1">
      <c r="E656" s="65"/>
    </row>
    <row r="657" ht="15.75" customHeight="1">
      <c r="E657" s="65"/>
    </row>
    <row r="658" ht="15.75" customHeight="1">
      <c r="E658" s="65"/>
    </row>
    <row r="659" ht="15.75" customHeight="1">
      <c r="E659" s="65"/>
    </row>
    <row r="660" ht="15.75" customHeight="1">
      <c r="E660" s="65"/>
    </row>
    <row r="661" ht="15.75" customHeight="1">
      <c r="E661" s="65"/>
    </row>
    <row r="662" ht="15.75" customHeight="1">
      <c r="E662" s="65"/>
    </row>
    <row r="663" ht="15.75" customHeight="1">
      <c r="E663" s="65"/>
    </row>
    <row r="664" ht="15.75" customHeight="1">
      <c r="E664" s="65"/>
    </row>
    <row r="665" ht="15.75" customHeight="1">
      <c r="E665" s="65"/>
    </row>
    <row r="666" ht="15.75" customHeight="1">
      <c r="E666" s="65"/>
    </row>
    <row r="667" ht="15.75" customHeight="1">
      <c r="E667" s="65"/>
    </row>
    <row r="668" ht="15.75" customHeight="1">
      <c r="E668" s="65"/>
    </row>
    <row r="669" ht="15.75" customHeight="1">
      <c r="E669" s="65"/>
    </row>
    <row r="670" ht="15.75" customHeight="1">
      <c r="E670" s="65"/>
    </row>
    <row r="671" ht="15.75" customHeight="1">
      <c r="E671" s="65"/>
    </row>
    <row r="672" ht="15.75" customHeight="1">
      <c r="E672" s="65"/>
    </row>
    <row r="673" ht="15.75" customHeight="1">
      <c r="E673" s="65"/>
    </row>
    <row r="674" ht="15.75" customHeight="1">
      <c r="E674" s="65"/>
    </row>
    <row r="675" ht="15.75" customHeight="1">
      <c r="E675" s="65"/>
    </row>
    <row r="676" ht="15.75" customHeight="1">
      <c r="E676" s="65"/>
    </row>
    <row r="677" ht="15.75" customHeight="1">
      <c r="E677" s="65"/>
    </row>
    <row r="678" ht="15.75" customHeight="1">
      <c r="E678" s="65"/>
    </row>
    <row r="679" ht="15.75" customHeight="1">
      <c r="E679" s="65"/>
    </row>
    <row r="680" ht="15.75" customHeight="1">
      <c r="E680" s="65"/>
    </row>
    <row r="681" ht="15.75" customHeight="1">
      <c r="E681" s="65"/>
    </row>
    <row r="682" ht="15.75" customHeight="1">
      <c r="E682" s="65"/>
    </row>
    <row r="683" ht="15.75" customHeight="1">
      <c r="E683" s="65"/>
    </row>
    <row r="684" ht="15.75" customHeight="1">
      <c r="E684" s="65"/>
    </row>
    <row r="685" ht="15.75" customHeight="1">
      <c r="E685" s="65"/>
    </row>
    <row r="686" ht="15.75" customHeight="1">
      <c r="E686" s="65"/>
    </row>
    <row r="687" ht="15.75" customHeight="1">
      <c r="E687" s="65"/>
    </row>
    <row r="688" ht="15.75" customHeight="1">
      <c r="E688" s="65"/>
    </row>
    <row r="689" ht="15.75" customHeight="1">
      <c r="E689" s="65"/>
    </row>
    <row r="690" ht="15.75" customHeight="1">
      <c r="E690" s="65"/>
    </row>
    <row r="691" ht="15.75" customHeight="1">
      <c r="E691" s="65"/>
    </row>
    <row r="692" ht="15.75" customHeight="1">
      <c r="E692" s="65"/>
    </row>
    <row r="693" ht="15.75" customHeight="1">
      <c r="E693" s="65"/>
    </row>
    <row r="694" ht="15.75" customHeight="1">
      <c r="E694" s="65"/>
    </row>
    <row r="695" ht="15.75" customHeight="1">
      <c r="E695" s="65"/>
    </row>
    <row r="696" ht="15.75" customHeight="1">
      <c r="E696" s="65"/>
    </row>
    <row r="697" ht="15.75" customHeight="1">
      <c r="E697" s="65"/>
    </row>
    <row r="698" ht="15.75" customHeight="1">
      <c r="E698" s="65"/>
    </row>
    <row r="699" ht="15.75" customHeight="1">
      <c r="E699" s="65"/>
    </row>
    <row r="700" ht="15.75" customHeight="1">
      <c r="E700" s="65"/>
    </row>
    <row r="701" ht="15.75" customHeight="1">
      <c r="E701" s="65"/>
    </row>
    <row r="702" ht="15.75" customHeight="1">
      <c r="E702" s="65"/>
    </row>
    <row r="703" ht="15.75" customHeight="1">
      <c r="E703" s="65"/>
    </row>
    <row r="704" ht="15.75" customHeight="1">
      <c r="E704" s="65"/>
    </row>
    <row r="705" ht="15.75" customHeight="1">
      <c r="E705" s="65"/>
    </row>
    <row r="706" ht="15.75" customHeight="1">
      <c r="E706" s="65"/>
    </row>
    <row r="707" ht="15.75" customHeight="1">
      <c r="E707" s="65"/>
    </row>
    <row r="708" ht="15.75" customHeight="1">
      <c r="E708" s="65"/>
    </row>
    <row r="709" ht="15.75" customHeight="1">
      <c r="E709" s="65"/>
    </row>
    <row r="710" ht="15.75" customHeight="1">
      <c r="E710" s="65"/>
    </row>
    <row r="711" ht="15.75" customHeight="1">
      <c r="E711" s="65"/>
    </row>
    <row r="712" ht="15.75" customHeight="1">
      <c r="E712" s="65"/>
    </row>
    <row r="713" ht="15.75" customHeight="1">
      <c r="E713" s="65"/>
    </row>
    <row r="714" ht="15.75" customHeight="1">
      <c r="E714" s="65"/>
    </row>
    <row r="715" ht="15.75" customHeight="1">
      <c r="E715" s="65"/>
    </row>
    <row r="716" ht="15.75" customHeight="1">
      <c r="E716" s="65"/>
    </row>
    <row r="717" ht="15.75" customHeight="1">
      <c r="E717" s="65"/>
    </row>
    <row r="718" ht="15.75" customHeight="1">
      <c r="E718" s="65"/>
    </row>
    <row r="719" ht="15.75" customHeight="1">
      <c r="E719" s="65"/>
    </row>
    <row r="720" ht="15.75" customHeight="1">
      <c r="E720" s="65"/>
    </row>
    <row r="721" ht="15.75" customHeight="1">
      <c r="E721" s="65"/>
    </row>
    <row r="722" ht="15.75" customHeight="1">
      <c r="E722" s="65"/>
    </row>
    <row r="723" ht="15.75" customHeight="1">
      <c r="E723" s="65"/>
    </row>
    <row r="724" ht="15.75" customHeight="1">
      <c r="E724" s="65"/>
    </row>
    <row r="725" ht="15.75" customHeight="1">
      <c r="E725" s="65"/>
    </row>
    <row r="726" ht="15.75" customHeight="1">
      <c r="E726" s="65"/>
    </row>
    <row r="727" ht="15.75" customHeight="1">
      <c r="E727" s="65"/>
    </row>
    <row r="728" ht="15.75" customHeight="1">
      <c r="E728" s="65"/>
    </row>
    <row r="729" ht="15.75" customHeight="1">
      <c r="E729" s="65"/>
    </row>
    <row r="730" ht="15.75" customHeight="1">
      <c r="E730" s="65"/>
    </row>
    <row r="731" ht="15.75" customHeight="1">
      <c r="E731" s="65"/>
    </row>
    <row r="732" ht="15.75" customHeight="1">
      <c r="E732" s="65"/>
    </row>
    <row r="733" ht="15.75" customHeight="1">
      <c r="E733" s="65"/>
    </row>
    <row r="734" ht="15.75" customHeight="1">
      <c r="E734" s="65"/>
    </row>
    <row r="735" ht="15.75" customHeight="1">
      <c r="E735" s="65"/>
    </row>
    <row r="736" ht="15.75" customHeight="1">
      <c r="E736" s="65"/>
    </row>
    <row r="737" ht="15.75" customHeight="1">
      <c r="E737" s="65"/>
    </row>
    <row r="738" ht="15.75" customHeight="1">
      <c r="E738" s="65"/>
    </row>
    <row r="739" ht="15.75" customHeight="1">
      <c r="E739" s="65"/>
    </row>
    <row r="740" ht="15.75" customHeight="1">
      <c r="E740" s="65"/>
    </row>
    <row r="741" ht="15.75" customHeight="1">
      <c r="E741" s="65"/>
    </row>
    <row r="742" ht="15.75" customHeight="1">
      <c r="E742" s="65"/>
    </row>
    <row r="743" ht="15.75" customHeight="1">
      <c r="E743" s="65"/>
    </row>
    <row r="744" ht="15.75" customHeight="1">
      <c r="E744" s="65"/>
    </row>
    <row r="745" ht="15.75" customHeight="1">
      <c r="E745" s="65"/>
    </row>
    <row r="746" ht="15.75" customHeight="1">
      <c r="E746" s="65"/>
    </row>
    <row r="747" ht="15.75" customHeight="1">
      <c r="E747" s="65"/>
    </row>
    <row r="748" ht="15.75" customHeight="1">
      <c r="E748" s="65"/>
    </row>
    <row r="749" ht="15.75" customHeight="1">
      <c r="E749" s="65"/>
    </row>
    <row r="750" ht="15.75" customHeight="1">
      <c r="E750" s="65"/>
    </row>
    <row r="751" ht="15.75" customHeight="1">
      <c r="E751" s="65"/>
    </row>
    <row r="752" ht="15.75" customHeight="1">
      <c r="E752" s="65"/>
    </row>
    <row r="753" ht="15.75" customHeight="1">
      <c r="E753" s="65"/>
    </row>
    <row r="754" ht="15.75" customHeight="1">
      <c r="E754" s="65"/>
    </row>
    <row r="755" ht="15.75" customHeight="1">
      <c r="E755" s="65"/>
    </row>
    <row r="756" ht="15.75" customHeight="1">
      <c r="E756" s="65"/>
    </row>
    <row r="757" ht="15.75" customHeight="1">
      <c r="E757" s="65"/>
    </row>
    <row r="758" ht="15.75" customHeight="1">
      <c r="E758" s="65"/>
    </row>
    <row r="759" ht="15.75" customHeight="1">
      <c r="E759" s="65"/>
    </row>
    <row r="760" ht="15.75" customHeight="1">
      <c r="E760" s="65"/>
    </row>
    <row r="761" ht="15.75" customHeight="1">
      <c r="E761" s="65"/>
    </row>
    <row r="762" ht="15.75" customHeight="1">
      <c r="E762" s="65"/>
    </row>
    <row r="763" ht="15.75" customHeight="1">
      <c r="E763" s="65"/>
    </row>
    <row r="764" ht="15.75" customHeight="1">
      <c r="E764" s="65"/>
    </row>
    <row r="765" ht="15.75" customHeight="1">
      <c r="E765" s="65"/>
    </row>
    <row r="766" ht="15.75" customHeight="1">
      <c r="E766" s="65"/>
    </row>
    <row r="767" ht="15.75" customHeight="1">
      <c r="E767" s="65"/>
    </row>
    <row r="768" ht="15.75" customHeight="1">
      <c r="E768" s="65"/>
    </row>
    <row r="769" ht="15.75" customHeight="1">
      <c r="E769" s="65"/>
    </row>
    <row r="770" ht="15.75" customHeight="1">
      <c r="E770" s="65"/>
    </row>
    <row r="771" ht="15.75" customHeight="1">
      <c r="E771" s="65"/>
    </row>
    <row r="772" ht="15.75" customHeight="1">
      <c r="E772" s="65"/>
    </row>
    <row r="773" ht="15.75" customHeight="1">
      <c r="E773" s="65"/>
    </row>
    <row r="774" ht="15.75" customHeight="1">
      <c r="E774" s="65"/>
    </row>
    <row r="775" ht="15.75" customHeight="1">
      <c r="E775" s="65"/>
    </row>
    <row r="776" ht="15.75" customHeight="1">
      <c r="E776" s="65"/>
    </row>
    <row r="777" ht="15.75" customHeight="1">
      <c r="E777" s="65"/>
    </row>
    <row r="778" ht="15.75" customHeight="1">
      <c r="E778" s="65"/>
    </row>
    <row r="779" ht="15.75" customHeight="1">
      <c r="E779" s="65"/>
    </row>
    <row r="780" ht="15.75" customHeight="1">
      <c r="E780" s="65"/>
    </row>
    <row r="781" ht="15.75" customHeight="1">
      <c r="E781" s="65"/>
    </row>
    <row r="782" ht="15.75" customHeight="1">
      <c r="E782" s="65"/>
    </row>
    <row r="783" ht="15.75" customHeight="1">
      <c r="E783" s="65"/>
    </row>
    <row r="784" ht="15.75" customHeight="1">
      <c r="E784" s="65"/>
    </row>
    <row r="785" ht="15.75" customHeight="1">
      <c r="E785" s="65"/>
    </row>
    <row r="786" ht="15.75" customHeight="1">
      <c r="E786" s="65"/>
    </row>
    <row r="787" ht="15.75" customHeight="1">
      <c r="E787" s="65"/>
    </row>
    <row r="788" ht="15.75" customHeight="1">
      <c r="E788" s="65"/>
    </row>
    <row r="789" ht="15.75" customHeight="1">
      <c r="E789" s="65"/>
    </row>
    <row r="790" ht="15.75" customHeight="1">
      <c r="E790" s="65"/>
    </row>
    <row r="791" ht="15.75" customHeight="1">
      <c r="E791" s="65"/>
    </row>
    <row r="792" ht="15.75" customHeight="1">
      <c r="E792" s="65"/>
    </row>
    <row r="793" ht="15.75" customHeight="1">
      <c r="E793" s="65"/>
    </row>
    <row r="794" ht="15.75" customHeight="1">
      <c r="E794" s="65"/>
    </row>
    <row r="795" ht="15.75" customHeight="1">
      <c r="E795" s="65"/>
    </row>
    <row r="796" ht="15.75" customHeight="1">
      <c r="E796" s="65"/>
    </row>
    <row r="797" ht="15.75" customHeight="1">
      <c r="E797" s="65"/>
    </row>
    <row r="798" ht="15.75" customHeight="1">
      <c r="E798" s="65"/>
    </row>
    <row r="799" ht="15.75" customHeight="1">
      <c r="E799" s="65"/>
    </row>
    <row r="800" ht="15.75" customHeight="1">
      <c r="E800" s="65"/>
    </row>
    <row r="801" ht="15.75" customHeight="1">
      <c r="E801" s="65"/>
    </row>
    <row r="802" ht="15.75" customHeight="1">
      <c r="E802" s="65"/>
    </row>
    <row r="803" ht="15.75" customHeight="1">
      <c r="E803" s="65"/>
    </row>
    <row r="804" ht="15.75" customHeight="1">
      <c r="E804" s="65"/>
    </row>
    <row r="805" ht="15.75" customHeight="1">
      <c r="E805" s="65"/>
    </row>
    <row r="806" ht="15.75" customHeight="1">
      <c r="E806" s="65"/>
    </row>
    <row r="807" ht="15.75" customHeight="1">
      <c r="E807" s="65"/>
    </row>
    <row r="808" ht="15.75" customHeight="1">
      <c r="E808" s="65"/>
    </row>
    <row r="809" ht="15.75" customHeight="1">
      <c r="E809" s="65"/>
    </row>
    <row r="810" ht="15.75" customHeight="1">
      <c r="E810" s="65"/>
    </row>
    <row r="811" ht="15.75" customHeight="1">
      <c r="E811" s="65"/>
    </row>
    <row r="812" ht="15.75" customHeight="1">
      <c r="E812" s="65"/>
    </row>
    <row r="813" ht="15.75" customHeight="1">
      <c r="E813" s="65"/>
    </row>
    <row r="814" ht="15.75" customHeight="1">
      <c r="E814" s="65"/>
    </row>
    <row r="815" ht="15.75" customHeight="1">
      <c r="E815" s="65"/>
    </row>
    <row r="816" ht="15.75" customHeight="1">
      <c r="E816" s="65"/>
    </row>
    <row r="817" ht="15.75" customHeight="1">
      <c r="E817" s="65"/>
    </row>
    <row r="818" ht="15.75" customHeight="1">
      <c r="E818" s="65"/>
    </row>
    <row r="819" ht="15.75" customHeight="1">
      <c r="E819" s="65"/>
    </row>
    <row r="820" ht="15.75" customHeight="1">
      <c r="E820" s="65"/>
    </row>
    <row r="821" ht="15.75" customHeight="1">
      <c r="E821" s="65"/>
    </row>
    <row r="822" ht="15.75" customHeight="1">
      <c r="E822" s="65"/>
    </row>
    <row r="823" ht="15.75" customHeight="1">
      <c r="E823" s="65"/>
    </row>
    <row r="824" ht="15.75" customHeight="1">
      <c r="E824" s="65"/>
    </row>
    <row r="825" ht="15.75" customHeight="1">
      <c r="E825" s="65"/>
    </row>
    <row r="826" ht="15.75" customHeight="1">
      <c r="E826" s="65"/>
    </row>
    <row r="827" ht="15.75" customHeight="1">
      <c r="E827" s="65"/>
    </row>
    <row r="828" ht="15.75" customHeight="1">
      <c r="E828" s="65"/>
    </row>
    <row r="829" ht="15.75" customHeight="1">
      <c r="E829" s="65"/>
    </row>
    <row r="830" ht="15.75" customHeight="1">
      <c r="E830" s="65"/>
    </row>
    <row r="831" ht="15.75" customHeight="1">
      <c r="E831" s="65"/>
    </row>
    <row r="832" ht="15.75" customHeight="1">
      <c r="E832" s="65"/>
    </row>
    <row r="833" ht="15.75" customHeight="1">
      <c r="E833" s="65"/>
    </row>
    <row r="834" ht="15.75" customHeight="1">
      <c r="E834" s="65"/>
    </row>
    <row r="835" ht="15.75" customHeight="1">
      <c r="E835" s="65"/>
    </row>
    <row r="836" ht="15.75" customHeight="1">
      <c r="E836" s="65"/>
    </row>
    <row r="837" ht="15.75" customHeight="1">
      <c r="E837" s="65"/>
    </row>
    <row r="838" ht="15.75" customHeight="1">
      <c r="E838" s="65"/>
    </row>
    <row r="839" ht="15.75" customHeight="1">
      <c r="E839" s="65"/>
    </row>
    <row r="840" ht="15.75" customHeight="1">
      <c r="E840" s="65"/>
    </row>
    <row r="841" ht="15.75" customHeight="1">
      <c r="E841" s="65"/>
    </row>
    <row r="842" ht="15.75" customHeight="1">
      <c r="E842" s="65"/>
    </row>
    <row r="843" ht="15.75" customHeight="1">
      <c r="E843" s="65"/>
    </row>
    <row r="844" ht="15.75" customHeight="1">
      <c r="E844" s="65"/>
    </row>
    <row r="845" ht="15.75" customHeight="1">
      <c r="E845" s="65"/>
    </row>
    <row r="846" ht="15.75" customHeight="1">
      <c r="E846" s="65"/>
    </row>
    <row r="847" ht="15.75" customHeight="1">
      <c r="E847" s="65"/>
    </row>
    <row r="848" ht="15.75" customHeight="1">
      <c r="E848" s="65"/>
    </row>
    <row r="849" ht="15.75" customHeight="1">
      <c r="E849" s="65"/>
    </row>
    <row r="850" ht="15.75" customHeight="1">
      <c r="E850" s="65"/>
    </row>
    <row r="851" ht="15.75" customHeight="1">
      <c r="E851" s="65"/>
    </row>
    <row r="852" ht="15.75" customHeight="1">
      <c r="E852" s="65"/>
    </row>
    <row r="853" ht="15.75" customHeight="1">
      <c r="E853" s="65"/>
    </row>
    <row r="854" ht="15.75" customHeight="1">
      <c r="E854" s="65"/>
    </row>
    <row r="855" ht="15.75" customHeight="1">
      <c r="E855" s="65"/>
    </row>
    <row r="856" ht="15.75" customHeight="1">
      <c r="E856" s="65"/>
    </row>
    <row r="857" ht="15.75" customHeight="1">
      <c r="E857" s="65"/>
    </row>
    <row r="858" ht="15.75" customHeight="1">
      <c r="E858" s="65"/>
    </row>
    <row r="859" ht="15.75" customHeight="1">
      <c r="E859" s="65"/>
    </row>
    <row r="860" ht="15.75" customHeight="1">
      <c r="E860" s="65"/>
    </row>
    <row r="861" ht="15.75" customHeight="1">
      <c r="E861" s="65"/>
    </row>
    <row r="862" ht="15.75" customHeight="1">
      <c r="E862" s="65"/>
    </row>
    <row r="863" ht="15.75" customHeight="1">
      <c r="E863" s="65"/>
    </row>
    <row r="864" ht="15.75" customHeight="1">
      <c r="E864" s="65"/>
    </row>
    <row r="865" ht="15.75" customHeight="1">
      <c r="E865" s="65"/>
    </row>
    <row r="866" ht="15.75" customHeight="1">
      <c r="E866" s="65"/>
    </row>
    <row r="867" ht="15.75" customHeight="1">
      <c r="E867" s="65"/>
    </row>
    <row r="868" ht="15.75" customHeight="1">
      <c r="E868" s="65"/>
    </row>
    <row r="869" ht="15.75" customHeight="1">
      <c r="E869" s="65"/>
    </row>
    <row r="870" ht="15.75" customHeight="1">
      <c r="E870" s="65"/>
    </row>
    <row r="871" ht="15.75" customHeight="1">
      <c r="E871" s="65"/>
    </row>
    <row r="872" ht="15.75" customHeight="1">
      <c r="E872" s="65"/>
    </row>
    <row r="873" ht="15.75" customHeight="1">
      <c r="E873" s="65"/>
    </row>
    <row r="874" ht="15.75" customHeight="1">
      <c r="E874" s="65"/>
    </row>
    <row r="875" ht="15.75" customHeight="1">
      <c r="E875" s="65"/>
    </row>
    <row r="876" ht="15.75" customHeight="1">
      <c r="E876" s="65"/>
    </row>
    <row r="877" ht="15.75" customHeight="1">
      <c r="E877" s="65"/>
    </row>
    <row r="878" ht="15.75" customHeight="1">
      <c r="E878" s="65"/>
    </row>
    <row r="879" ht="15.75" customHeight="1">
      <c r="E879" s="65"/>
    </row>
    <row r="880" ht="15.75" customHeight="1">
      <c r="E880" s="65"/>
    </row>
    <row r="881" ht="15.75" customHeight="1">
      <c r="E881" s="65"/>
    </row>
    <row r="882" ht="15.75" customHeight="1">
      <c r="E882" s="65"/>
    </row>
    <row r="883" ht="15.75" customHeight="1">
      <c r="E883" s="65"/>
    </row>
    <row r="884" ht="15.75" customHeight="1">
      <c r="E884" s="65"/>
    </row>
    <row r="885" ht="15.75" customHeight="1">
      <c r="E885" s="65"/>
    </row>
    <row r="886" ht="15.75" customHeight="1">
      <c r="E886" s="65"/>
    </row>
    <row r="887" ht="15.75" customHeight="1">
      <c r="E887" s="65"/>
    </row>
    <row r="888" ht="15.75" customHeight="1">
      <c r="E888" s="65"/>
    </row>
    <row r="889" ht="15.75" customHeight="1">
      <c r="E889" s="65"/>
    </row>
    <row r="890" ht="15.75" customHeight="1">
      <c r="E890" s="65"/>
    </row>
    <row r="891" ht="15.75" customHeight="1">
      <c r="E891" s="65"/>
    </row>
    <row r="892" ht="15.75" customHeight="1">
      <c r="E892" s="65"/>
    </row>
    <row r="893" ht="15.75" customHeight="1">
      <c r="E893" s="65"/>
    </row>
    <row r="894" ht="15.75" customHeight="1">
      <c r="E894" s="65"/>
    </row>
    <row r="895" ht="15.75" customHeight="1">
      <c r="E895" s="65"/>
    </row>
    <row r="896" ht="15.75" customHeight="1">
      <c r="E896" s="65"/>
    </row>
    <row r="897" ht="15.75" customHeight="1">
      <c r="E897" s="65"/>
    </row>
    <row r="898" ht="15.75" customHeight="1">
      <c r="E898" s="65"/>
    </row>
    <row r="899" ht="15.75" customHeight="1">
      <c r="E899" s="65"/>
    </row>
    <row r="900" ht="15.75" customHeight="1">
      <c r="E900" s="65"/>
    </row>
    <row r="901" ht="15.75" customHeight="1">
      <c r="E901" s="65"/>
    </row>
    <row r="902" ht="15.75" customHeight="1">
      <c r="E902" s="65"/>
    </row>
    <row r="903" ht="15.75" customHeight="1">
      <c r="E903" s="65"/>
    </row>
    <row r="904" ht="15.75" customHeight="1">
      <c r="E904" s="65"/>
    </row>
    <row r="905" ht="15.75" customHeight="1">
      <c r="E905" s="65"/>
    </row>
    <row r="906" ht="15.75" customHeight="1">
      <c r="E906" s="65"/>
    </row>
    <row r="907" ht="15.75" customHeight="1">
      <c r="E907" s="65"/>
    </row>
    <row r="908" ht="15.75" customHeight="1">
      <c r="E908" s="65"/>
    </row>
    <row r="909" ht="15.75" customHeight="1">
      <c r="E909" s="65"/>
    </row>
    <row r="910" ht="15.75" customHeight="1">
      <c r="E910" s="65"/>
    </row>
    <row r="911" ht="15.75" customHeight="1">
      <c r="E911" s="65"/>
    </row>
    <row r="912" ht="15.75" customHeight="1">
      <c r="E912" s="65"/>
    </row>
    <row r="913" ht="15.75" customHeight="1">
      <c r="E913" s="65"/>
    </row>
    <row r="914" ht="15.75" customHeight="1">
      <c r="E914" s="65"/>
    </row>
    <row r="915" ht="15.75" customHeight="1">
      <c r="E915" s="65"/>
    </row>
    <row r="916" ht="15.75" customHeight="1">
      <c r="E916" s="65"/>
    </row>
    <row r="917" ht="15.75" customHeight="1">
      <c r="E917" s="65"/>
    </row>
    <row r="918" ht="15.75" customHeight="1">
      <c r="E918" s="65"/>
    </row>
    <row r="919" ht="15.75" customHeight="1">
      <c r="E919" s="65"/>
    </row>
    <row r="920" ht="15.75" customHeight="1">
      <c r="E920" s="65"/>
    </row>
    <row r="921" ht="15.75" customHeight="1">
      <c r="E921" s="65"/>
    </row>
    <row r="922" ht="15.75" customHeight="1">
      <c r="E922" s="65"/>
    </row>
    <row r="923" ht="15.75" customHeight="1">
      <c r="E923" s="65"/>
    </row>
    <row r="924" ht="15.75" customHeight="1">
      <c r="E924" s="65"/>
    </row>
    <row r="925" ht="15.75" customHeight="1">
      <c r="E925" s="65"/>
    </row>
    <row r="926" ht="15.75" customHeight="1">
      <c r="E926" s="65"/>
    </row>
    <row r="927" ht="15.75" customHeight="1">
      <c r="E927" s="65"/>
    </row>
    <row r="928" ht="15.75" customHeight="1">
      <c r="E928" s="65"/>
    </row>
    <row r="929" ht="15.75" customHeight="1">
      <c r="E929" s="65"/>
    </row>
    <row r="930" ht="15.75" customHeight="1">
      <c r="E930" s="65"/>
    </row>
    <row r="931" ht="15.75" customHeight="1">
      <c r="E931" s="65"/>
    </row>
    <row r="932" ht="15.75" customHeight="1">
      <c r="E932" s="65"/>
    </row>
    <row r="933" ht="15.75" customHeight="1">
      <c r="E933" s="65"/>
    </row>
    <row r="934" ht="15.75" customHeight="1">
      <c r="E934" s="65"/>
    </row>
    <row r="935" ht="15.75" customHeight="1">
      <c r="E935" s="65"/>
    </row>
    <row r="936" ht="15.75" customHeight="1">
      <c r="E936" s="65"/>
    </row>
    <row r="937" ht="15.75" customHeight="1">
      <c r="E937" s="65"/>
    </row>
    <row r="938" ht="15.75" customHeight="1">
      <c r="E938" s="65"/>
    </row>
    <row r="939" ht="15.75" customHeight="1">
      <c r="E939" s="65"/>
    </row>
    <row r="940" ht="15.75" customHeight="1">
      <c r="E940" s="65"/>
    </row>
    <row r="941" ht="15.75" customHeight="1">
      <c r="E941" s="65"/>
    </row>
    <row r="942" ht="15.75" customHeight="1">
      <c r="E942" s="65"/>
    </row>
    <row r="943" ht="15.75" customHeight="1">
      <c r="E943" s="65"/>
    </row>
    <row r="944" ht="15.75" customHeight="1">
      <c r="E944" s="65"/>
    </row>
    <row r="945" ht="15.75" customHeight="1">
      <c r="E945" s="65"/>
    </row>
    <row r="946" ht="15.75" customHeight="1">
      <c r="E946" s="65"/>
    </row>
    <row r="947" ht="15.75" customHeight="1">
      <c r="E947" s="65"/>
    </row>
    <row r="948" ht="15.75" customHeight="1">
      <c r="E948" s="65"/>
    </row>
    <row r="949" ht="15.75" customHeight="1">
      <c r="E949" s="65"/>
    </row>
    <row r="950" ht="15.75" customHeight="1">
      <c r="E950" s="65"/>
    </row>
    <row r="951" ht="15.75" customHeight="1">
      <c r="E951" s="65"/>
    </row>
    <row r="952" ht="15.75" customHeight="1">
      <c r="E952" s="65"/>
    </row>
    <row r="953" ht="15.75" customHeight="1">
      <c r="E953" s="65"/>
    </row>
    <row r="954" ht="15.75" customHeight="1">
      <c r="E954" s="65"/>
    </row>
    <row r="955" ht="15.75" customHeight="1">
      <c r="E955" s="65"/>
    </row>
    <row r="956" ht="15.75" customHeight="1">
      <c r="E956" s="65"/>
    </row>
    <row r="957" ht="15.75" customHeight="1">
      <c r="E957" s="65"/>
    </row>
    <row r="958" ht="15.75" customHeight="1">
      <c r="E958" s="65"/>
    </row>
    <row r="959" ht="15.75" customHeight="1">
      <c r="E959" s="65"/>
    </row>
    <row r="960" ht="15.75" customHeight="1">
      <c r="E960" s="65"/>
    </row>
    <row r="961" ht="15.75" customHeight="1">
      <c r="E961" s="65"/>
    </row>
    <row r="962" ht="15.75" customHeight="1">
      <c r="E962" s="65"/>
    </row>
    <row r="963" ht="15.75" customHeight="1">
      <c r="E963" s="65"/>
    </row>
    <row r="964" ht="15.75" customHeight="1">
      <c r="E964" s="65"/>
    </row>
    <row r="965" ht="15.75" customHeight="1">
      <c r="E965" s="65"/>
    </row>
    <row r="966" ht="15.75" customHeight="1">
      <c r="E966" s="65"/>
    </row>
    <row r="967" ht="15.75" customHeight="1">
      <c r="E967" s="65"/>
    </row>
    <row r="968" ht="15.75" customHeight="1">
      <c r="E968" s="65"/>
    </row>
    <row r="969" ht="15.75" customHeight="1">
      <c r="E969" s="65"/>
    </row>
    <row r="970" ht="15.75" customHeight="1">
      <c r="E970" s="65"/>
    </row>
    <row r="971" ht="15.75" customHeight="1">
      <c r="E971" s="65"/>
    </row>
    <row r="972" ht="15.75" customHeight="1">
      <c r="E972" s="65"/>
    </row>
    <row r="973" ht="15.75" customHeight="1">
      <c r="E973" s="65"/>
    </row>
    <row r="974" ht="15.75" customHeight="1">
      <c r="E974" s="65"/>
    </row>
    <row r="975" ht="15.75" customHeight="1">
      <c r="E975" s="65"/>
    </row>
    <row r="976" ht="15.75" customHeight="1">
      <c r="E976" s="65"/>
    </row>
    <row r="977" ht="15.75" customHeight="1">
      <c r="E977" s="65"/>
    </row>
    <row r="978" ht="15.75" customHeight="1">
      <c r="E978" s="65"/>
    </row>
    <row r="979" ht="15.75" customHeight="1">
      <c r="E979" s="65"/>
    </row>
    <row r="980" ht="15.75" customHeight="1">
      <c r="E980" s="65"/>
    </row>
    <row r="981" ht="15.75" customHeight="1">
      <c r="E981" s="65"/>
    </row>
    <row r="982" ht="15.75" customHeight="1">
      <c r="E982" s="65"/>
    </row>
    <row r="983" ht="15.75" customHeight="1">
      <c r="E983" s="65"/>
    </row>
    <row r="984" ht="15.75" customHeight="1">
      <c r="E984" s="65"/>
    </row>
    <row r="985" ht="15.75" customHeight="1">
      <c r="E985" s="65"/>
    </row>
    <row r="986" ht="15.75" customHeight="1">
      <c r="E986" s="65"/>
    </row>
    <row r="987" ht="15.75" customHeight="1">
      <c r="E987" s="65"/>
    </row>
    <row r="988" ht="15.75" customHeight="1">
      <c r="E988" s="65"/>
    </row>
    <row r="989" ht="15.75" customHeight="1">
      <c r="E989" s="65"/>
    </row>
    <row r="990" ht="15.75" customHeight="1">
      <c r="E990" s="65"/>
    </row>
    <row r="991" ht="15.75" customHeight="1">
      <c r="E991" s="65"/>
    </row>
    <row r="992" ht="15.75" customHeight="1">
      <c r="E992" s="65"/>
    </row>
    <row r="993" ht="15.75" customHeight="1">
      <c r="E993" s="65"/>
    </row>
    <row r="994" ht="15.75" customHeight="1">
      <c r="E994" s="65"/>
    </row>
    <row r="995" ht="15.75" customHeight="1">
      <c r="E995" s="65"/>
    </row>
    <row r="996" ht="15.75" customHeight="1">
      <c r="E996" s="65"/>
    </row>
    <row r="997" ht="15.75" customHeight="1">
      <c r="E997" s="65"/>
    </row>
    <row r="998" ht="15.75" customHeight="1">
      <c r="E998" s="65"/>
    </row>
    <row r="999" ht="15.75" customHeight="1">
      <c r="E999" s="65"/>
    </row>
    <row r="1000" ht="15.75" customHeight="1">
      <c r="E1000" s="65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2.38"/>
    <col customWidth="1" min="2" max="2" width="5.75"/>
    <col customWidth="1" min="3" max="3" width="11.0"/>
    <col customWidth="1" min="4" max="4" width="16.88"/>
    <col customWidth="1" min="5" max="5" width="103.13"/>
    <col customWidth="1" min="6" max="6" width="11.13"/>
    <col customWidth="1" min="7" max="7" width="10.88"/>
    <col customWidth="1" min="8" max="8" width="11.25"/>
    <col customWidth="1" min="9" max="9" width="11.13"/>
    <col customWidth="1" min="10" max="10" width="10.0"/>
    <col customWidth="1" min="11" max="11" width="11.5"/>
    <col customWidth="1" min="12" max="12" width="11.25"/>
    <col customWidth="1" min="15" max="15" width="11.5"/>
    <col customWidth="1" min="19" max="19" width="12.38"/>
    <col customWidth="1" min="20" max="20" width="4.3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66" t="s">
        <v>657</v>
      </c>
      <c r="R1" s="8"/>
      <c r="S1" s="8"/>
      <c r="U1" s="8"/>
      <c r="V1" s="8"/>
      <c r="W1" s="8"/>
    </row>
    <row r="2" ht="15.75" customHeight="1">
      <c r="A2" s="1" t="s">
        <v>2</v>
      </c>
      <c r="B2" s="1"/>
      <c r="C2" s="1" t="s">
        <v>4</v>
      </c>
      <c r="D2" s="1" t="s">
        <v>5</v>
      </c>
      <c r="E2" s="3" t="s">
        <v>6</v>
      </c>
      <c r="F2" s="1" t="s">
        <v>7</v>
      </c>
      <c r="G2" s="1" t="s">
        <v>8</v>
      </c>
      <c r="H2" s="67" t="s">
        <v>658</v>
      </c>
      <c r="I2" s="68" t="s">
        <v>659</v>
      </c>
      <c r="J2" s="67" t="s">
        <v>660</v>
      </c>
      <c r="K2" s="69" t="s">
        <v>661</v>
      </c>
      <c r="L2" s="67" t="s">
        <v>662</v>
      </c>
      <c r="M2" s="67" t="s">
        <v>663</v>
      </c>
      <c r="N2" s="67" t="s">
        <v>664</v>
      </c>
      <c r="O2" s="67" t="s">
        <v>665</v>
      </c>
      <c r="P2" s="67" t="s">
        <v>666</v>
      </c>
      <c r="Q2" s="67" t="s">
        <v>667</v>
      </c>
      <c r="R2" s="67" t="s">
        <v>668</v>
      </c>
      <c r="S2" s="67" t="s">
        <v>669</v>
      </c>
      <c r="T2" s="70"/>
      <c r="U2" s="71" t="s">
        <v>670</v>
      </c>
      <c r="V2" s="71" t="s">
        <v>671</v>
      </c>
      <c r="W2" s="72" t="s">
        <v>672</v>
      </c>
    </row>
    <row r="3" ht="15.75" customHeight="1">
      <c r="A3" s="4" t="s">
        <v>673</v>
      </c>
      <c r="C3" s="73">
        <v>44927.0</v>
      </c>
      <c r="D3" s="6" t="s">
        <v>674</v>
      </c>
      <c r="E3" s="6" t="s">
        <v>675</v>
      </c>
      <c r="F3" s="7">
        <v>25.13</v>
      </c>
      <c r="G3" s="8">
        <v>2.0</v>
      </c>
      <c r="H3" s="74">
        <v>2.0</v>
      </c>
      <c r="I3" s="75" t="s">
        <v>676</v>
      </c>
      <c r="J3" s="76" t="s">
        <v>676</v>
      </c>
      <c r="K3" s="77">
        <v>4.0</v>
      </c>
      <c r="L3" s="78">
        <v>4.0</v>
      </c>
      <c r="M3" s="78">
        <v>4.0</v>
      </c>
      <c r="N3" s="78">
        <v>4.0</v>
      </c>
      <c r="O3" s="78">
        <v>4.0</v>
      </c>
      <c r="P3" s="78">
        <v>4.0</v>
      </c>
      <c r="Q3" s="79">
        <v>4.0</v>
      </c>
      <c r="R3" s="80">
        <v>4.0</v>
      </c>
      <c r="S3" s="80"/>
      <c r="U3" s="28">
        <v>3.2</v>
      </c>
      <c r="V3" s="28"/>
      <c r="W3" s="8">
        <f t="shared" ref="W3:W219" si="1">G3-(U3-V3)</f>
        <v>-1.2</v>
      </c>
    </row>
    <row r="4" ht="15.75" customHeight="1">
      <c r="C4" s="73">
        <v>44958.0</v>
      </c>
      <c r="D4" s="6" t="s">
        <v>12</v>
      </c>
      <c r="E4" s="6" t="s">
        <v>13</v>
      </c>
      <c r="F4" s="7">
        <v>15.29</v>
      </c>
      <c r="G4" s="8">
        <v>12.0</v>
      </c>
      <c r="H4" s="81">
        <v>10.0</v>
      </c>
      <c r="I4" s="75" t="s">
        <v>677</v>
      </c>
      <c r="J4" s="76" t="s">
        <v>678</v>
      </c>
      <c r="K4" s="77">
        <v>10.0</v>
      </c>
      <c r="L4" s="78">
        <v>10.0</v>
      </c>
      <c r="M4" s="78">
        <v>10.0</v>
      </c>
      <c r="N4" s="78">
        <v>8.3</v>
      </c>
      <c r="O4" s="78">
        <v>8.3</v>
      </c>
      <c r="P4" s="78">
        <v>8.5</v>
      </c>
      <c r="Q4" s="79">
        <v>8.0</v>
      </c>
      <c r="R4" s="82">
        <v>8.0</v>
      </c>
      <c r="S4" s="82"/>
      <c r="U4" s="28">
        <v>8.5</v>
      </c>
      <c r="V4" s="28">
        <v>2.0</v>
      </c>
      <c r="W4" s="8">
        <f t="shared" si="1"/>
        <v>5.5</v>
      </c>
    </row>
    <row r="5" ht="15.75" customHeight="1">
      <c r="C5" s="73">
        <v>44986.0</v>
      </c>
      <c r="D5" s="6" t="s">
        <v>14</v>
      </c>
      <c r="E5" s="6" t="s">
        <v>15</v>
      </c>
      <c r="F5" s="7">
        <v>16.94</v>
      </c>
      <c r="G5" s="8">
        <v>12.0</v>
      </c>
      <c r="H5" s="83">
        <v>6.0</v>
      </c>
      <c r="I5" s="75">
        <v>12.0</v>
      </c>
      <c r="J5" s="76" t="s">
        <v>678</v>
      </c>
      <c r="K5" s="77">
        <v>10.0</v>
      </c>
      <c r="L5" s="78">
        <v>10.0</v>
      </c>
      <c r="M5" s="78">
        <v>10.0</v>
      </c>
      <c r="N5" s="78">
        <v>8.3</v>
      </c>
      <c r="O5" s="78">
        <v>8.3</v>
      </c>
      <c r="P5" s="78">
        <v>7.3</v>
      </c>
      <c r="Q5" s="79">
        <v>8.0</v>
      </c>
      <c r="R5" s="82">
        <v>8.0</v>
      </c>
      <c r="S5" s="82"/>
      <c r="U5" s="28">
        <v>7.5</v>
      </c>
      <c r="V5" s="28">
        <v>2.0</v>
      </c>
      <c r="W5" s="8">
        <f t="shared" si="1"/>
        <v>6.5</v>
      </c>
    </row>
    <row r="6" ht="15.75" customHeight="1">
      <c r="C6" s="73">
        <v>45017.0</v>
      </c>
      <c r="D6" s="6" t="s">
        <v>16</v>
      </c>
      <c r="E6" s="6" t="s">
        <v>17</v>
      </c>
      <c r="F6" s="7">
        <v>3.9</v>
      </c>
      <c r="G6" s="8">
        <v>6.0</v>
      </c>
      <c r="H6" s="81">
        <v>8.0</v>
      </c>
      <c r="I6" s="75" t="s">
        <v>679</v>
      </c>
      <c r="J6" s="77">
        <v>7.7</v>
      </c>
      <c r="K6" s="77">
        <v>7.7</v>
      </c>
      <c r="L6" s="78">
        <v>7.7</v>
      </c>
      <c r="M6" s="78">
        <v>7.7</v>
      </c>
      <c r="N6" s="78">
        <v>7.7</v>
      </c>
      <c r="O6" s="78">
        <v>7.7</v>
      </c>
      <c r="P6" s="78">
        <v>7.7</v>
      </c>
      <c r="Q6" s="79">
        <v>7.7</v>
      </c>
      <c r="R6" s="82">
        <v>7.7</v>
      </c>
      <c r="S6" s="82"/>
      <c r="U6" s="28">
        <v>7.0</v>
      </c>
      <c r="V6" s="28"/>
      <c r="W6" s="8">
        <f t="shared" si="1"/>
        <v>-1</v>
      </c>
    </row>
    <row r="7" ht="15.75" customHeight="1">
      <c r="C7" s="73">
        <v>45047.0</v>
      </c>
      <c r="D7" s="6" t="s">
        <v>18</v>
      </c>
      <c r="E7" s="6" t="s">
        <v>19</v>
      </c>
      <c r="F7" s="7">
        <v>4.0</v>
      </c>
      <c r="G7" s="8">
        <v>6.0</v>
      </c>
      <c r="H7" s="81">
        <v>6.0</v>
      </c>
      <c r="I7" s="84">
        <v>5.5</v>
      </c>
      <c r="J7" s="77">
        <v>5.5</v>
      </c>
      <c r="K7" s="77">
        <v>5.5</v>
      </c>
      <c r="L7" s="78">
        <v>5.5</v>
      </c>
      <c r="M7" s="78">
        <v>5.5</v>
      </c>
      <c r="N7" s="78">
        <v>5.5</v>
      </c>
      <c r="O7" s="78">
        <v>5.5</v>
      </c>
      <c r="P7" s="78">
        <v>5.5</v>
      </c>
      <c r="Q7" s="79">
        <v>5.0</v>
      </c>
      <c r="R7" s="82">
        <v>5.0</v>
      </c>
      <c r="S7" s="82"/>
      <c r="U7" s="28">
        <v>4.0</v>
      </c>
      <c r="V7" s="28"/>
      <c r="W7" s="8">
        <f t="shared" si="1"/>
        <v>2</v>
      </c>
    </row>
    <row r="8" ht="15.75" customHeight="1">
      <c r="C8" s="73">
        <v>45078.0</v>
      </c>
      <c r="D8" s="85" t="s">
        <v>20</v>
      </c>
      <c r="E8" s="11" t="s">
        <v>21</v>
      </c>
      <c r="F8" s="7">
        <v>14.0</v>
      </c>
      <c r="G8" s="8">
        <v>10.0</v>
      </c>
      <c r="H8" s="83">
        <v>3.0</v>
      </c>
      <c r="I8" s="84">
        <v>4.0</v>
      </c>
      <c r="J8" s="77">
        <v>4.0</v>
      </c>
      <c r="K8" s="77">
        <v>4.0</v>
      </c>
      <c r="L8" s="78">
        <v>4.0</v>
      </c>
      <c r="M8" s="78">
        <v>4.0</v>
      </c>
      <c r="N8" s="78">
        <v>4.0</v>
      </c>
      <c r="O8" s="78">
        <v>4.0</v>
      </c>
      <c r="P8" s="78">
        <v>3.5</v>
      </c>
      <c r="Q8" s="79">
        <v>3.5</v>
      </c>
      <c r="R8" s="82">
        <v>3.5</v>
      </c>
      <c r="S8" s="82"/>
      <c r="U8" s="28">
        <v>3.0</v>
      </c>
      <c r="V8" s="28"/>
      <c r="W8" s="8">
        <f t="shared" si="1"/>
        <v>7</v>
      </c>
    </row>
    <row r="9" ht="15.75" customHeight="1">
      <c r="C9" s="86">
        <v>45108.0</v>
      </c>
      <c r="D9" s="26" t="s">
        <v>22</v>
      </c>
      <c r="E9" s="26" t="s">
        <v>23</v>
      </c>
      <c r="F9" s="12">
        <v>4.0</v>
      </c>
      <c r="G9" s="10">
        <v>5.0</v>
      </c>
      <c r="H9" s="87"/>
      <c r="I9" s="88"/>
      <c r="J9" s="89"/>
      <c r="K9" s="89"/>
      <c r="L9" s="88"/>
      <c r="M9" s="88"/>
      <c r="N9" s="88">
        <v>0.0</v>
      </c>
      <c r="O9" s="88">
        <f>5</f>
        <v>5</v>
      </c>
      <c r="P9" s="88" t="s">
        <v>680</v>
      </c>
      <c r="Q9" s="74">
        <v>8.0</v>
      </c>
      <c r="R9" s="90">
        <v>0.0</v>
      </c>
      <c r="S9" s="90"/>
      <c r="T9" s="26"/>
      <c r="U9" s="91">
        <v>4.0</v>
      </c>
      <c r="V9" s="91"/>
      <c r="W9" s="8">
        <f t="shared" si="1"/>
        <v>1</v>
      </c>
      <c r="X9" s="26"/>
      <c r="Y9" s="26"/>
      <c r="Z9" s="26"/>
      <c r="AA9" s="26"/>
      <c r="AB9" s="26"/>
      <c r="AC9" s="26"/>
      <c r="AD9" s="26"/>
    </row>
    <row r="10" ht="15.75" customHeight="1">
      <c r="C10" s="92">
        <v>45139.0</v>
      </c>
      <c r="D10" s="93" t="s">
        <v>681</v>
      </c>
      <c r="E10" s="94" t="s">
        <v>682</v>
      </c>
      <c r="F10" s="95">
        <v>35.29</v>
      </c>
      <c r="G10" s="96">
        <v>6.0</v>
      </c>
      <c r="H10" s="97"/>
      <c r="I10" s="97"/>
      <c r="J10" s="97"/>
      <c r="K10" s="98"/>
      <c r="L10" s="97"/>
      <c r="M10" s="97"/>
      <c r="N10" s="97"/>
      <c r="O10" s="97"/>
      <c r="P10" s="97"/>
      <c r="Q10" s="99"/>
      <c r="R10" s="100"/>
      <c r="S10" s="100"/>
      <c r="T10" s="101"/>
      <c r="U10" s="102">
        <v>0.0</v>
      </c>
      <c r="V10" s="102"/>
      <c r="W10" s="8">
        <f t="shared" si="1"/>
        <v>6</v>
      </c>
      <c r="X10" s="101"/>
      <c r="Y10" s="101"/>
      <c r="Z10" s="101"/>
      <c r="AA10" s="101"/>
      <c r="AB10" s="101"/>
      <c r="AC10" s="101"/>
      <c r="AD10" s="101"/>
    </row>
    <row r="11" ht="15.75" customHeight="1">
      <c r="C11" s="73">
        <v>45170.0</v>
      </c>
      <c r="D11" s="26" t="s">
        <v>26</v>
      </c>
      <c r="E11" s="6" t="s">
        <v>27</v>
      </c>
      <c r="F11" s="7">
        <v>6.0</v>
      </c>
      <c r="G11" s="8">
        <v>5.0</v>
      </c>
      <c r="H11" s="81"/>
      <c r="I11" s="88"/>
      <c r="J11" s="77"/>
      <c r="K11" s="77"/>
      <c r="L11" s="78"/>
      <c r="M11" s="78"/>
      <c r="N11" s="78"/>
      <c r="O11" s="78">
        <f>5</f>
        <v>5</v>
      </c>
      <c r="P11" s="78">
        <v>4.0</v>
      </c>
      <c r="Q11" s="79">
        <v>4.0</v>
      </c>
      <c r="R11" s="103" t="s">
        <v>683</v>
      </c>
      <c r="S11" s="103"/>
      <c r="U11" s="28">
        <v>5.0</v>
      </c>
      <c r="V11" s="28"/>
      <c r="W11" s="8">
        <f t="shared" si="1"/>
        <v>0</v>
      </c>
    </row>
    <row r="12" ht="15.75" customHeight="1">
      <c r="A12" s="13" t="s">
        <v>684</v>
      </c>
      <c r="B12" s="104"/>
      <c r="C12" s="105">
        <v>44928.0</v>
      </c>
      <c r="D12" s="14" t="s">
        <v>29</v>
      </c>
      <c r="E12" s="14" t="s">
        <v>30</v>
      </c>
      <c r="F12" s="15">
        <v>7.32</v>
      </c>
      <c r="G12" s="16">
        <v>5.0</v>
      </c>
      <c r="H12" s="106">
        <v>5.0</v>
      </c>
      <c r="I12" s="107">
        <v>5.0</v>
      </c>
      <c r="J12" s="108">
        <v>5.0</v>
      </c>
      <c r="K12" s="108">
        <v>5.0</v>
      </c>
      <c r="L12" s="109">
        <v>5.0</v>
      </c>
      <c r="M12" s="109">
        <v>5.0</v>
      </c>
      <c r="N12" s="109">
        <v>5.0</v>
      </c>
      <c r="O12" s="109">
        <v>5.0</v>
      </c>
      <c r="P12" s="109">
        <v>5.0</v>
      </c>
      <c r="Q12" s="110">
        <v>5.0</v>
      </c>
      <c r="R12" s="80">
        <v>5.0</v>
      </c>
      <c r="S12" s="80"/>
      <c r="U12" s="28">
        <v>5.0</v>
      </c>
      <c r="V12" s="28"/>
      <c r="W12" s="8">
        <f t="shared" si="1"/>
        <v>0</v>
      </c>
    </row>
    <row r="13" ht="15.75" customHeight="1">
      <c r="C13" s="73">
        <v>44959.0</v>
      </c>
      <c r="D13" s="6" t="s">
        <v>31</v>
      </c>
      <c r="E13" s="6" t="s">
        <v>32</v>
      </c>
      <c r="F13" s="7">
        <v>7.32</v>
      </c>
      <c r="G13" s="8">
        <v>2.0</v>
      </c>
      <c r="H13" s="81">
        <v>2.0</v>
      </c>
      <c r="I13" s="88">
        <v>2.0</v>
      </c>
      <c r="J13" s="77">
        <v>2.0</v>
      </c>
      <c r="K13" s="77">
        <v>2.0</v>
      </c>
      <c r="L13" s="78">
        <v>2.0</v>
      </c>
      <c r="M13" s="78">
        <v>2.0</v>
      </c>
      <c r="N13" s="78">
        <v>2.0</v>
      </c>
      <c r="O13" s="78">
        <v>2.0</v>
      </c>
      <c r="P13" s="78">
        <v>2.0</v>
      </c>
      <c r="Q13" s="79">
        <v>2.0</v>
      </c>
      <c r="R13" s="82">
        <v>2.0</v>
      </c>
      <c r="S13" s="82"/>
      <c r="U13" s="28">
        <v>2.0</v>
      </c>
      <c r="V13" s="28"/>
      <c r="W13" s="8">
        <f t="shared" si="1"/>
        <v>0</v>
      </c>
    </row>
    <row r="14" ht="15.75" customHeight="1">
      <c r="C14" s="73">
        <v>44987.0</v>
      </c>
      <c r="D14" s="6" t="s">
        <v>33</v>
      </c>
      <c r="E14" s="6" t="s">
        <v>34</v>
      </c>
      <c r="F14" s="7">
        <v>7.32</v>
      </c>
      <c r="G14" s="8">
        <v>2.0</v>
      </c>
      <c r="H14" s="81">
        <v>4.0</v>
      </c>
      <c r="I14" s="88">
        <v>4.0</v>
      </c>
      <c r="J14" s="77">
        <v>4.0</v>
      </c>
      <c r="K14" s="77">
        <v>4.0</v>
      </c>
      <c r="L14" s="78">
        <v>4.0</v>
      </c>
      <c r="M14" s="78">
        <v>4.0</v>
      </c>
      <c r="N14" s="78">
        <v>4.0</v>
      </c>
      <c r="O14" s="78">
        <v>4.0</v>
      </c>
      <c r="P14" s="78">
        <v>2.0</v>
      </c>
      <c r="Q14" s="79">
        <v>2.0</v>
      </c>
      <c r="R14" s="82">
        <v>2.0</v>
      </c>
      <c r="S14" s="82"/>
      <c r="U14" s="28">
        <v>2.0</v>
      </c>
      <c r="V14" s="28"/>
      <c r="W14" s="8">
        <f t="shared" si="1"/>
        <v>0</v>
      </c>
    </row>
    <row r="15" ht="15.75" customHeight="1">
      <c r="C15" s="73">
        <v>45018.0</v>
      </c>
      <c r="D15" s="6" t="s">
        <v>35</v>
      </c>
      <c r="E15" s="6" t="s">
        <v>36</v>
      </c>
      <c r="F15" s="7">
        <v>7.32</v>
      </c>
      <c r="G15" s="8">
        <v>6.0</v>
      </c>
      <c r="H15" s="81">
        <v>9.0</v>
      </c>
      <c r="I15" s="88">
        <v>9.0</v>
      </c>
      <c r="J15" s="77">
        <v>9.0</v>
      </c>
      <c r="K15" s="77">
        <v>9.0</v>
      </c>
      <c r="L15" s="78">
        <v>9.0</v>
      </c>
      <c r="M15" s="78">
        <v>9.0</v>
      </c>
      <c r="N15" s="78">
        <v>9.0</v>
      </c>
      <c r="O15" s="78">
        <v>9.0</v>
      </c>
      <c r="P15" s="78">
        <v>9.0</v>
      </c>
      <c r="Q15" s="79">
        <v>9.0</v>
      </c>
      <c r="R15" s="82">
        <v>9.0</v>
      </c>
      <c r="S15" s="82"/>
      <c r="U15" s="28">
        <v>9.0</v>
      </c>
      <c r="V15" s="28"/>
      <c r="W15" s="8">
        <f t="shared" si="1"/>
        <v>-3</v>
      </c>
    </row>
    <row r="16" ht="15.75" customHeight="1">
      <c r="C16" s="73">
        <v>45048.0</v>
      </c>
      <c r="D16" s="6" t="s">
        <v>37</v>
      </c>
      <c r="E16" s="6" t="s">
        <v>38</v>
      </c>
      <c r="F16" s="7">
        <v>7.32</v>
      </c>
      <c r="G16" s="8">
        <v>2.0</v>
      </c>
      <c r="H16" s="81">
        <v>3.0</v>
      </c>
      <c r="I16" s="88">
        <v>3.0</v>
      </c>
      <c r="J16" s="77">
        <v>3.0</v>
      </c>
      <c r="K16" s="77">
        <v>3.0</v>
      </c>
      <c r="L16" s="78">
        <v>3.0</v>
      </c>
      <c r="M16" s="78">
        <v>3.0</v>
      </c>
      <c r="N16" s="78">
        <v>3.0</v>
      </c>
      <c r="O16" s="78">
        <v>3.0</v>
      </c>
      <c r="P16" s="78">
        <v>3.0</v>
      </c>
      <c r="Q16" s="74">
        <v>3.0</v>
      </c>
      <c r="R16" s="82">
        <v>2.0</v>
      </c>
      <c r="S16" s="82"/>
      <c r="U16" s="28">
        <v>2.0</v>
      </c>
      <c r="V16" s="28"/>
      <c r="W16" s="8">
        <f t="shared" si="1"/>
        <v>0</v>
      </c>
    </row>
    <row r="17" ht="15.75" customHeight="1">
      <c r="C17" s="73">
        <v>45079.0</v>
      </c>
      <c r="D17" s="6" t="s">
        <v>39</v>
      </c>
      <c r="E17" s="6" t="s">
        <v>40</v>
      </c>
      <c r="F17" s="7">
        <v>7.32</v>
      </c>
      <c r="G17" s="8">
        <v>2.0</v>
      </c>
      <c r="H17" s="81">
        <v>2.0</v>
      </c>
      <c r="I17" s="88">
        <v>2.0</v>
      </c>
      <c r="J17" s="77">
        <v>2.0</v>
      </c>
      <c r="K17" s="77">
        <v>2.0</v>
      </c>
      <c r="L17" s="78">
        <v>2.0</v>
      </c>
      <c r="M17" s="78">
        <v>2.0</v>
      </c>
      <c r="N17" s="78">
        <v>2.0</v>
      </c>
      <c r="O17" s="78">
        <v>2.0</v>
      </c>
      <c r="P17" s="78">
        <v>2.0</v>
      </c>
      <c r="Q17" s="79">
        <v>2.0</v>
      </c>
      <c r="R17" s="82">
        <v>2.0</v>
      </c>
      <c r="S17" s="82"/>
      <c r="U17" s="28">
        <v>2.0</v>
      </c>
      <c r="V17" s="28"/>
      <c r="W17" s="8">
        <f t="shared" si="1"/>
        <v>0</v>
      </c>
    </row>
    <row r="18" ht="15.75" customHeight="1">
      <c r="C18" s="73">
        <v>45109.0</v>
      </c>
      <c r="D18" s="6" t="s">
        <v>41</v>
      </c>
      <c r="E18" s="6" t="s">
        <v>42</v>
      </c>
      <c r="F18" s="7">
        <v>7.32</v>
      </c>
      <c r="G18" s="8">
        <v>2.0</v>
      </c>
      <c r="H18" s="81">
        <v>2.0</v>
      </c>
      <c r="I18" s="111" t="s">
        <v>685</v>
      </c>
      <c r="J18" s="77">
        <v>2.0</v>
      </c>
      <c r="K18" s="77">
        <v>2.0</v>
      </c>
      <c r="L18" s="78">
        <v>2.0</v>
      </c>
      <c r="M18" s="78">
        <v>2.0</v>
      </c>
      <c r="N18" s="78">
        <v>2.0</v>
      </c>
      <c r="O18" s="78">
        <v>2.0</v>
      </c>
      <c r="P18" s="78">
        <v>1.0</v>
      </c>
      <c r="Q18" s="79">
        <v>1.0</v>
      </c>
      <c r="R18" s="82">
        <v>1.0</v>
      </c>
      <c r="S18" s="82"/>
      <c r="U18" s="28">
        <v>1.0</v>
      </c>
      <c r="V18" s="28"/>
      <c r="W18" s="8">
        <f t="shared" si="1"/>
        <v>1</v>
      </c>
    </row>
    <row r="19" ht="15.75" customHeight="1">
      <c r="C19" s="73">
        <v>45140.0</v>
      </c>
      <c r="D19" s="6" t="s">
        <v>43</v>
      </c>
      <c r="E19" s="6" t="s">
        <v>44</v>
      </c>
      <c r="F19" s="7">
        <v>7.32</v>
      </c>
      <c r="G19" s="8">
        <v>2.0</v>
      </c>
      <c r="H19" s="81">
        <v>5.0</v>
      </c>
      <c r="I19" s="88">
        <v>5.0</v>
      </c>
      <c r="J19" s="77">
        <v>5.0</v>
      </c>
      <c r="K19" s="77">
        <v>5.0</v>
      </c>
      <c r="L19" s="78">
        <v>5.0</v>
      </c>
      <c r="M19" s="78">
        <v>5.0</v>
      </c>
      <c r="N19" s="78">
        <v>5.0</v>
      </c>
      <c r="O19" s="78">
        <v>5.0</v>
      </c>
      <c r="P19" s="78">
        <v>5.0</v>
      </c>
      <c r="Q19" s="79">
        <v>4.0</v>
      </c>
      <c r="R19" s="82">
        <v>4.0</v>
      </c>
      <c r="S19" s="82"/>
      <c r="U19" s="28">
        <v>4.0</v>
      </c>
      <c r="V19" s="28"/>
      <c r="W19" s="8">
        <f t="shared" si="1"/>
        <v>-2</v>
      </c>
    </row>
    <row r="20" ht="15.75" customHeight="1">
      <c r="C20" s="73">
        <v>45171.0</v>
      </c>
      <c r="D20" s="6" t="s">
        <v>45</v>
      </c>
      <c r="E20" s="6" t="s">
        <v>46</v>
      </c>
      <c r="F20" s="7">
        <v>16.57</v>
      </c>
      <c r="G20" s="8">
        <v>1.0</v>
      </c>
      <c r="H20" s="81">
        <v>1.0</v>
      </c>
      <c r="I20" s="88">
        <v>1.0</v>
      </c>
      <c r="J20" s="77">
        <v>1.0</v>
      </c>
      <c r="K20" s="77">
        <v>1.0</v>
      </c>
      <c r="L20" s="78">
        <v>1.0</v>
      </c>
      <c r="M20" s="78">
        <v>1.0</v>
      </c>
      <c r="N20" s="78">
        <v>1.0</v>
      </c>
      <c r="O20" s="78">
        <v>1.0</v>
      </c>
      <c r="P20" s="78">
        <v>1.0</v>
      </c>
      <c r="Q20" s="79">
        <v>1.0</v>
      </c>
      <c r="R20" s="82">
        <v>1.0</v>
      </c>
      <c r="S20" s="82"/>
      <c r="U20" s="28">
        <v>1.0</v>
      </c>
      <c r="V20" s="28"/>
      <c r="W20" s="8">
        <f t="shared" si="1"/>
        <v>0</v>
      </c>
    </row>
    <row r="21" ht="15.75" customHeight="1">
      <c r="C21" s="73">
        <v>45201.0</v>
      </c>
      <c r="D21" s="6" t="s">
        <v>47</v>
      </c>
      <c r="E21" s="6" t="s">
        <v>48</v>
      </c>
      <c r="F21" s="7">
        <v>7.32</v>
      </c>
      <c r="G21" s="8">
        <v>2.0</v>
      </c>
      <c r="H21" s="83">
        <v>4.0</v>
      </c>
      <c r="I21" s="84">
        <v>3.0</v>
      </c>
      <c r="J21" s="77">
        <v>3.0</v>
      </c>
      <c r="K21" s="77">
        <v>3.0</v>
      </c>
      <c r="L21" s="78">
        <v>3.0</v>
      </c>
      <c r="M21" s="78">
        <v>3.0</v>
      </c>
      <c r="N21" s="78">
        <v>3.0</v>
      </c>
      <c r="O21" s="78">
        <v>3.0</v>
      </c>
      <c r="P21" s="78">
        <v>3.0</v>
      </c>
      <c r="Q21" s="79">
        <v>3.0</v>
      </c>
      <c r="R21" s="82">
        <v>3.0</v>
      </c>
      <c r="S21" s="82"/>
      <c r="U21" s="28">
        <v>3.0</v>
      </c>
      <c r="V21" s="28"/>
      <c r="W21" s="8">
        <f t="shared" si="1"/>
        <v>-1</v>
      </c>
    </row>
    <row r="22" ht="15.75" customHeight="1">
      <c r="C22" s="73">
        <v>45232.0</v>
      </c>
      <c r="D22" s="6" t="s">
        <v>49</v>
      </c>
      <c r="E22" s="6" t="s">
        <v>50</v>
      </c>
      <c r="F22" s="7">
        <v>4.0</v>
      </c>
      <c r="G22" s="8">
        <v>10.0</v>
      </c>
      <c r="H22" s="83">
        <v>10.0</v>
      </c>
      <c r="I22" s="112">
        <v>14.0</v>
      </c>
      <c r="J22" s="77">
        <v>14.0</v>
      </c>
      <c r="K22" s="77">
        <v>14.0</v>
      </c>
      <c r="L22" s="78">
        <v>14.0</v>
      </c>
      <c r="M22" s="78">
        <v>14.0</v>
      </c>
      <c r="N22" s="78">
        <v>14.0</v>
      </c>
      <c r="O22" s="78">
        <v>14.0</v>
      </c>
      <c r="P22" s="78">
        <v>14.0</v>
      </c>
      <c r="Q22" s="79">
        <v>14.0</v>
      </c>
      <c r="R22" s="82">
        <v>11.0</v>
      </c>
      <c r="S22" s="82">
        <v>8.0</v>
      </c>
      <c r="U22" s="28">
        <v>10.0</v>
      </c>
      <c r="V22" s="28"/>
      <c r="W22" s="8">
        <f t="shared" si="1"/>
        <v>0</v>
      </c>
    </row>
    <row r="23" ht="15.75" customHeight="1">
      <c r="C23" s="73">
        <v>45262.0</v>
      </c>
      <c r="D23" s="6" t="s">
        <v>51</v>
      </c>
      <c r="E23" s="6" t="s">
        <v>52</v>
      </c>
      <c r="F23" s="7">
        <v>5.0</v>
      </c>
      <c r="G23" s="8">
        <v>6.0</v>
      </c>
      <c r="H23" s="83">
        <v>6.0</v>
      </c>
      <c r="I23" s="112">
        <v>9.0</v>
      </c>
      <c r="J23" s="77">
        <v>9.0</v>
      </c>
      <c r="K23" s="77">
        <v>9.0</v>
      </c>
      <c r="L23" s="78">
        <v>9.0</v>
      </c>
      <c r="M23" s="78">
        <v>9.0</v>
      </c>
      <c r="N23" s="78">
        <v>9.0</v>
      </c>
      <c r="O23" s="78">
        <v>9.0</v>
      </c>
      <c r="P23" s="78">
        <v>9.0</v>
      </c>
      <c r="Q23" s="79">
        <v>9.0</v>
      </c>
      <c r="R23" s="82">
        <v>9.0</v>
      </c>
      <c r="S23" s="82"/>
      <c r="U23" s="28">
        <v>4.0</v>
      </c>
      <c r="V23" s="28"/>
      <c r="W23" s="8">
        <f t="shared" si="1"/>
        <v>2</v>
      </c>
    </row>
    <row r="24" ht="15.75" customHeight="1">
      <c r="C24" s="8" t="s">
        <v>53</v>
      </c>
      <c r="D24" s="6" t="s">
        <v>54</v>
      </c>
      <c r="E24" s="6" t="s">
        <v>55</v>
      </c>
      <c r="F24" s="7">
        <v>12.65</v>
      </c>
      <c r="G24" s="8">
        <v>1.0</v>
      </c>
      <c r="H24" s="81">
        <v>1.0</v>
      </c>
      <c r="I24" s="113">
        <v>1.0</v>
      </c>
      <c r="J24" s="77">
        <v>1.0</v>
      </c>
      <c r="K24" s="77">
        <v>1.0</v>
      </c>
      <c r="L24" s="78">
        <v>1.0</v>
      </c>
      <c r="M24" s="78">
        <v>1.0</v>
      </c>
      <c r="N24" s="78">
        <v>1.0</v>
      </c>
      <c r="O24" s="78">
        <v>1.0</v>
      </c>
      <c r="P24" s="78">
        <v>1.0</v>
      </c>
      <c r="Q24" s="79">
        <v>1.0</v>
      </c>
      <c r="R24" s="82">
        <v>1.0</v>
      </c>
      <c r="S24" s="82"/>
      <c r="U24" s="28">
        <v>1.0</v>
      </c>
      <c r="V24" s="28"/>
      <c r="W24" s="8">
        <f t="shared" si="1"/>
        <v>0</v>
      </c>
    </row>
    <row r="25" ht="15.75" customHeight="1">
      <c r="C25" s="8" t="s">
        <v>56</v>
      </c>
      <c r="D25" s="6" t="s">
        <v>57</v>
      </c>
      <c r="E25" s="6" t="s">
        <v>58</v>
      </c>
      <c r="F25" s="7">
        <v>7.32</v>
      </c>
      <c r="G25" s="8">
        <v>2.0</v>
      </c>
      <c r="H25" s="114">
        <v>2.0</v>
      </c>
      <c r="I25" s="113">
        <v>2.0</v>
      </c>
      <c r="J25" s="77">
        <v>2.0</v>
      </c>
      <c r="K25" s="77">
        <v>2.0</v>
      </c>
      <c r="L25" s="78">
        <v>2.0</v>
      </c>
      <c r="M25" s="78">
        <v>2.0</v>
      </c>
      <c r="N25" s="78">
        <v>2.0</v>
      </c>
      <c r="O25" s="78">
        <v>2.0</v>
      </c>
      <c r="P25" s="78">
        <v>2.0</v>
      </c>
      <c r="Q25" s="79">
        <v>2.0</v>
      </c>
      <c r="R25" s="82">
        <v>2.0</v>
      </c>
      <c r="S25" s="82"/>
      <c r="U25" s="28">
        <v>2.0</v>
      </c>
      <c r="V25" s="28"/>
      <c r="W25" s="8">
        <f t="shared" si="1"/>
        <v>0</v>
      </c>
    </row>
    <row r="26" ht="15.75" customHeight="1">
      <c r="C26" s="8" t="s">
        <v>59</v>
      </c>
      <c r="D26" s="6" t="s">
        <v>60</v>
      </c>
      <c r="E26" s="6" t="s">
        <v>61</v>
      </c>
      <c r="F26" s="7">
        <v>30.0</v>
      </c>
      <c r="G26" s="8">
        <v>6.0</v>
      </c>
      <c r="H26" s="81">
        <v>7.0</v>
      </c>
      <c r="I26" s="113">
        <v>7.0</v>
      </c>
      <c r="J26" s="77">
        <v>7.0</v>
      </c>
      <c r="K26" s="77">
        <v>7.0</v>
      </c>
      <c r="L26" s="78">
        <v>7.0</v>
      </c>
      <c r="M26" s="78">
        <v>7.0</v>
      </c>
      <c r="N26" s="78">
        <v>7.0</v>
      </c>
      <c r="O26" s="78">
        <v>7.0</v>
      </c>
      <c r="P26" s="78">
        <v>7.0</v>
      </c>
      <c r="Q26" s="79">
        <v>7.0</v>
      </c>
      <c r="R26" s="82">
        <v>7.0</v>
      </c>
      <c r="S26" s="82"/>
      <c r="U26" s="28">
        <v>7.0</v>
      </c>
      <c r="V26" s="28"/>
      <c r="W26" s="8">
        <f t="shared" si="1"/>
        <v>-1</v>
      </c>
    </row>
    <row r="27" ht="15.75" customHeight="1">
      <c r="C27" s="8" t="s">
        <v>62</v>
      </c>
      <c r="D27" s="6" t="s">
        <v>63</v>
      </c>
      <c r="E27" s="6" t="s">
        <v>64</v>
      </c>
      <c r="F27" s="7">
        <v>7.32</v>
      </c>
      <c r="G27" s="8">
        <v>3.0</v>
      </c>
      <c r="H27" s="81">
        <v>3.0</v>
      </c>
      <c r="I27" s="113">
        <v>3.0</v>
      </c>
      <c r="J27" s="77">
        <v>3.0</v>
      </c>
      <c r="K27" s="77">
        <v>3.0</v>
      </c>
      <c r="L27" s="78">
        <v>3.0</v>
      </c>
      <c r="M27" s="78">
        <v>3.0</v>
      </c>
      <c r="N27" s="78">
        <v>3.0</v>
      </c>
      <c r="O27" s="78">
        <v>3.0</v>
      </c>
      <c r="P27" s="78">
        <v>3.0</v>
      </c>
      <c r="Q27" s="79">
        <v>3.0</v>
      </c>
      <c r="R27" s="82">
        <v>3.0</v>
      </c>
      <c r="S27" s="82"/>
      <c r="U27" s="28">
        <v>3.0</v>
      </c>
      <c r="V27" s="28"/>
      <c r="W27" s="8">
        <f t="shared" si="1"/>
        <v>0</v>
      </c>
    </row>
    <row r="28" ht="15.75" customHeight="1">
      <c r="C28" s="8" t="s">
        <v>65</v>
      </c>
      <c r="D28" s="6" t="s">
        <v>66</v>
      </c>
      <c r="E28" s="6" t="s">
        <v>67</v>
      </c>
      <c r="F28" s="7">
        <v>9.22</v>
      </c>
      <c r="G28" s="8">
        <v>1.0</v>
      </c>
      <c r="H28" s="83">
        <v>2.0</v>
      </c>
      <c r="I28" s="112">
        <v>1.0</v>
      </c>
      <c r="J28" s="77">
        <v>1.0</v>
      </c>
      <c r="K28" s="77">
        <v>1.0</v>
      </c>
      <c r="L28" s="78">
        <v>1.0</v>
      </c>
      <c r="M28" s="78">
        <v>1.0</v>
      </c>
      <c r="N28" s="78">
        <v>1.0</v>
      </c>
      <c r="O28" s="78">
        <v>1.0</v>
      </c>
      <c r="P28" s="78">
        <v>1.0</v>
      </c>
      <c r="Q28" s="79">
        <v>1.0</v>
      </c>
      <c r="R28" s="82">
        <v>1.0</v>
      </c>
      <c r="S28" s="82"/>
      <c r="U28" s="28">
        <v>1.0</v>
      </c>
      <c r="V28" s="28"/>
      <c r="W28" s="8">
        <f t="shared" si="1"/>
        <v>0</v>
      </c>
    </row>
    <row r="29" ht="15.75" customHeight="1">
      <c r="C29" s="115" t="s">
        <v>68</v>
      </c>
      <c r="D29" s="6" t="s">
        <v>69</v>
      </c>
      <c r="E29" s="6" t="s">
        <v>70</v>
      </c>
      <c r="F29" s="7">
        <v>80.82</v>
      </c>
      <c r="G29" s="8">
        <v>2.0</v>
      </c>
      <c r="H29" s="83">
        <v>2.0</v>
      </c>
      <c r="I29" s="111" t="s">
        <v>685</v>
      </c>
      <c r="J29" s="77">
        <v>2.0</v>
      </c>
      <c r="K29" s="77">
        <v>2.0</v>
      </c>
      <c r="L29" s="78">
        <v>2.0</v>
      </c>
      <c r="M29" s="78">
        <v>2.0</v>
      </c>
      <c r="N29" s="78">
        <v>2.0</v>
      </c>
      <c r="O29" s="78">
        <v>2.0</v>
      </c>
      <c r="P29" s="78">
        <v>2.0</v>
      </c>
      <c r="Q29" s="79">
        <v>1.0</v>
      </c>
      <c r="R29" s="103" t="s">
        <v>686</v>
      </c>
      <c r="S29" s="103">
        <v>1.0</v>
      </c>
      <c r="U29" s="28">
        <v>2.0</v>
      </c>
      <c r="V29" s="28"/>
      <c r="W29" s="8">
        <f t="shared" si="1"/>
        <v>0</v>
      </c>
    </row>
    <row r="30" ht="15.75" customHeight="1">
      <c r="A30" s="13" t="s">
        <v>687</v>
      </c>
      <c r="B30" s="116" t="s">
        <v>72</v>
      </c>
      <c r="C30" s="117" t="s">
        <v>73</v>
      </c>
      <c r="D30" s="14" t="s">
        <v>74</v>
      </c>
      <c r="E30" s="14" t="s">
        <v>75</v>
      </c>
      <c r="F30" s="15">
        <v>3.1</v>
      </c>
      <c r="G30" s="16">
        <v>12.0</v>
      </c>
      <c r="H30" s="118">
        <v>4.0</v>
      </c>
      <c r="I30" s="119" t="s">
        <v>688</v>
      </c>
      <c r="J30" s="108">
        <v>12.0</v>
      </c>
      <c r="K30" s="108">
        <v>12.0</v>
      </c>
      <c r="L30" s="109">
        <v>12.0</v>
      </c>
      <c r="M30" s="109">
        <v>12.0</v>
      </c>
      <c r="N30" s="109">
        <v>12.0</v>
      </c>
      <c r="O30" s="109">
        <v>12.0</v>
      </c>
      <c r="P30" s="109">
        <v>12.0</v>
      </c>
      <c r="Q30" s="110">
        <v>12.0</v>
      </c>
      <c r="R30" s="80">
        <v>12.0</v>
      </c>
      <c r="S30" s="80"/>
      <c r="U30" s="28">
        <v>12.0</v>
      </c>
      <c r="V30" s="28"/>
      <c r="W30" s="8">
        <f t="shared" si="1"/>
        <v>0</v>
      </c>
    </row>
    <row r="31" ht="15.75" customHeight="1">
      <c r="C31" s="115" t="s">
        <v>76</v>
      </c>
      <c r="D31" s="6" t="s">
        <v>77</v>
      </c>
      <c r="E31" s="6" t="s">
        <v>78</v>
      </c>
      <c r="F31" s="12">
        <v>5.95</v>
      </c>
      <c r="G31" s="8">
        <v>6.0</v>
      </c>
      <c r="H31" s="81">
        <v>0.0</v>
      </c>
      <c r="I31" s="88">
        <v>6.0</v>
      </c>
      <c r="J31" s="77">
        <v>6.0</v>
      </c>
      <c r="K31" s="77">
        <v>6.0</v>
      </c>
      <c r="L31" s="78">
        <v>6.0</v>
      </c>
      <c r="M31" s="78">
        <v>6.0</v>
      </c>
      <c r="N31" s="78">
        <v>6.0</v>
      </c>
      <c r="O31" s="78">
        <v>6.0</v>
      </c>
      <c r="P31" s="78">
        <v>6.0</v>
      </c>
      <c r="Q31" s="79">
        <v>5.0</v>
      </c>
      <c r="R31" s="82">
        <v>5.0</v>
      </c>
      <c r="S31" s="82"/>
      <c r="U31" s="28">
        <v>5.0</v>
      </c>
      <c r="V31" s="28">
        <v>1.0</v>
      </c>
      <c r="W31" s="8">
        <f t="shared" si="1"/>
        <v>2</v>
      </c>
    </row>
    <row r="32" ht="15.75" customHeight="1">
      <c r="C32" s="115" t="s">
        <v>79</v>
      </c>
      <c r="D32" s="6" t="s">
        <v>80</v>
      </c>
      <c r="E32" s="6" t="s">
        <v>689</v>
      </c>
      <c r="F32" s="7">
        <v>12.0</v>
      </c>
      <c r="G32" s="8">
        <v>4.0</v>
      </c>
      <c r="H32" s="81">
        <v>5.0</v>
      </c>
      <c r="I32" s="88">
        <v>5.0</v>
      </c>
      <c r="J32" s="77">
        <v>5.0</v>
      </c>
      <c r="K32" s="77">
        <v>5.0</v>
      </c>
      <c r="L32" s="78">
        <v>5.0</v>
      </c>
      <c r="M32" s="78">
        <v>5.0</v>
      </c>
      <c r="N32" s="78">
        <v>5.0</v>
      </c>
      <c r="O32" s="78">
        <v>5.0</v>
      </c>
      <c r="P32" s="78">
        <v>5.0</v>
      </c>
      <c r="Q32" s="79">
        <v>5.0</v>
      </c>
      <c r="R32" s="82">
        <v>5.0</v>
      </c>
      <c r="S32" s="82"/>
      <c r="U32" s="28">
        <v>5.0</v>
      </c>
      <c r="V32" s="28"/>
      <c r="W32" s="8">
        <f t="shared" si="1"/>
        <v>-1</v>
      </c>
    </row>
    <row r="33" ht="15.75" customHeight="1">
      <c r="C33" s="115" t="s">
        <v>82</v>
      </c>
      <c r="D33" s="6" t="s">
        <v>83</v>
      </c>
      <c r="E33" s="6" t="s">
        <v>84</v>
      </c>
      <c r="F33" s="7">
        <v>5.95</v>
      </c>
      <c r="G33" s="8">
        <v>2.0</v>
      </c>
      <c r="H33" s="81">
        <v>2.0</v>
      </c>
      <c r="I33" s="88">
        <v>2.0</v>
      </c>
      <c r="J33" s="77">
        <v>2.0</v>
      </c>
      <c r="K33" s="77">
        <v>2.0</v>
      </c>
      <c r="L33" s="78">
        <v>2.0</v>
      </c>
      <c r="M33" s="78">
        <v>2.0</v>
      </c>
      <c r="N33" s="78">
        <v>2.0</v>
      </c>
      <c r="O33" s="78">
        <v>2.0</v>
      </c>
      <c r="P33" s="78">
        <v>2.0</v>
      </c>
      <c r="Q33" s="79">
        <v>2.0</v>
      </c>
      <c r="R33" s="82">
        <v>2.0</v>
      </c>
      <c r="S33" s="82"/>
      <c r="U33" s="28">
        <v>2.0</v>
      </c>
      <c r="V33" s="28"/>
      <c r="W33" s="8">
        <f t="shared" si="1"/>
        <v>0</v>
      </c>
    </row>
    <row r="34" ht="15.75" customHeight="1">
      <c r="C34" s="115" t="s">
        <v>85</v>
      </c>
      <c r="D34" s="6" t="s">
        <v>86</v>
      </c>
      <c r="E34" s="6" t="s">
        <v>87</v>
      </c>
      <c r="F34" s="7">
        <v>12.0</v>
      </c>
      <c r="G34" s="8">
        <v>2.0</v>
      </c>
      <c r="H34" s="83">
        <v>4.0</v>
      </c>
      <c r="I34" s="84">
        <v>3.0</v>
      </c>
      <c r="J34" s="77">
        <v>3.0</v>
      </c>
      <c r="K34" s="77">
        <v>3.0</v>
      </c>
      <c r="L34" s="78">
        <v>3.0</v>
      </c>
      <c r="M34" s="78">
        <v>3.0</v>
      </c>
      <c r="N34" s="78">
        <v>2.0</v>
      </c>
      <c r="O34" s="78">
        <v>2.0</v>
      </c>
      <c r="P34" s="78">
        <v>2.0</v>
      </c>
      <c r="Q34" s="79">
        <v>2.0</v>
      </c>
      <c r="R34" s="82">
        <v>2.0</v>
      </c>
      <c r="S34" s="82"/>
      <c r="U34" s="28">
        <v>2.0</v>
      </c>
      <c r="V34" s="28"/>
      <c r="W34" s="8">
        <f t="shared" si="1"/>
        <v>0</v>
      </c>
    </row>
    <row r="35" ht="15.75" customHeight="1">
      <c r="C35" s="115" t="s">
        <v>88</v>
      </c>
      <c r="D35" s="6" t="s">
        <v>89</v>
      </c>
      <c r="E35" s="6" t="s">
        <v>90</v>
      </c>
      <c r="F35" s="7">
        <v>12.0</v>
      </c>
      <c r="G35" s="8">
        <v>3.0</v>
      </c>
      <c r="H35" s="81">
        <v>4.0</v>
      </c>
      <c r="I35" s="88">
        <v>4.0</v>
      </c>
      <c r="J35" s="77">
        <v>4.0</v>
      </c>
      <c r="K35" s="77">
        <v>4.0</v>
      </c>
      <c r="L35" s="78">
        <v>4.0</v>
      </c>
      <c r="M35" s="78">
        <v>4.0</v>
      </c>
      <c r="N35" s="78">
        <v>4.0</v>
      </c>
      <c r="O35" s="78">
        <v>4.0</v>
      </c>
      <c r="P35" s="78">
        <v>4.0</v>
      </c>
      <c r="Q35" s="79">
        <v>4.0</v>
      </c>
      <c r="R35" s="82">
        <v>4.0</v>
      </c>
      <c r="S35" s="82"/>
      <c r="U35" s="28">
        <v>4.0</v>
      </c>
      <c r="V35" s="28"/>
      <c r="W35" s="8">
        <f t="shared" si="1"/>
        <v>-1</v>
      </c>
    </row>
    <row r="36" ht="15.75" customHeight="1">
      <c r="C36" s="115" t="s">
        <v>91</v>
      </c>
      <c r="D36" s="6" t="s">
        <v>92</v>
      </c>
      <c r="E36" s="6" t="s">
        <v>93</v>
      </c>
      <c r="F36" s="7">
        <v>10.0</v>
      </c>
      <c r="G36" s="8">
        <v>3.0</v>
      </c>
      <c r="H36" s="81">
        <v>3.0</v>
      </c>
      <c r="I36" s="88">
        <v>3.0</v>
      </c>
      <c r="J36" s="77">
        <v>3.0</v>
      </c>
      <c r="K36" s="77">
        <v>3.0</v>
      </c>
      <c r="L36" s="78">
        <v>3.0</v>
      </c>
      <c r="M36" s="78">
        <v>3.0</v>
      </c>
      <c r="N36" s="78">
        <v>3.0</v>
      </c>
      <c r="O36" s="78">
        <v>3.0</v>
      </c>
      <c r="P36" s="78">
        <v>3.0</v>
      </c>
      <c r="Q36" s="79">
        <v>3.0</v>
      </c>
      <c r="R36" s="82">
        <v>3.0</v>
      </c>
      <c r="S36" s="82"/>
      <c r="U36" s="28">
        <v>3.0</v>
      </c>
      <c r="V36" s="28"/>
      <c r="W36" s="8">
        <f t="shared" si="1"/>
        <v>0</v>
      </c>
    </row>
    <row r="37" ht="15.75" customHeight="1">
      <c r="C37" s="115" t="s">
        <v>94</v>
      </c>
      <c r="D37" s="6" t="s">
        <v>95</v>
      </c>
      <c r="E37" s="6" t="s">
        <v>96</v>
      </c>
      <c r="F37" s="7">
        <v>4.29</v>
      </c>
      <c r="G37" s="8">
        <v>3.0</v>
      </c>
      <c r="H37" s="81">
        <v>9.0</v>
      </c>
      <c r="I37" s="88">
        <v>9.0</v>
      </c>
      <c r="J37" s="77">
        <v>9.0</v>
      </c>
      <c r="K37" s="77">
        <v>9.0</v>
      </c>
      <c r="L37" s="78">
        <v>9.0</v>
      </c>
      <c r="M37" s="78">
        <v>9.0</v>
      </c>
      <c r="N37" s="78">
        <v>9.0</v>
      </c>
      <c r="O37" s="78">
        <v>9.0</v>
      </c>
      <c r="P37" s="78">
        <v>9.0</v>
      </c>
      <c r="Q37" s="79">
        <v>9.0</v>
      </c>
      <c r="R37" s="82">
        <v>9.0</v>
      </c>
      <c r="S37" s="82"/>
      <c r="U37" s="28">
        <v>9.0</v>
      </c>
      <c r="V37" s="28"/>
      <c r="W37" s="8">
        <f t="shared" si="1"/>
        <v>-6</v>
      </c>
    </row>
    <row r="38" ht="15.75" customHeight="1">
      <c r="C38" s="115" t="s">
        <v>97</v>
      </c>
      <c r="D38" s="6" t="s">
        <v>98</v>
      </c>
      <c r="E38" s="6" t="s">
        <v>99</v>
      </c>
      <c r="F38" s="7">
        <v>3.12</v>
      </c>
      <c r="G38" s="8">
        <v>3.0</v>
      </c>
      <c r="H38" s="81">
        <v>3.0</v>
      </c>
      <c r="I38" s="88">
        <v>3.0</v>
      </c>
      <c r="J38" s="77">
        <v>3.0</v>
      </c>
      <c r="K38" s="77">
        <v>3.0</v>
      </c>
      <c r="L38" s="78">
        <v>3.0</v>
      </c>
      <c r="M38" s="78">
        <v>3.0</v>
      </c>
      <c r="N38" s="78">
        <v>3.0</v>
      </c>
      <c r="O38" s="78">
        <v>3.0</v>
      </c>
      <c r="P38" s="78">
        <v>3.0</v>
      </c>
      <c r="Q38" s="79">
        <v>3.0</v>
      </c>
      <c r="R38" s="82">
        <v>3.0</v>
      </c>
      <c r="S38" s="82"/>
      <c r="U38" s="28">
        <v>3.0</v>
      </c>
      <c r="V38" s="28"/>
      <c r="W38" s="8">
        <f t="shared" si="1"/>
        <v>0</v>
      </c>
    </row>
    <row r="39" ht="15.75" customHeight="1">
      <c r="C39" s="115" t="s">
        <v>100</v>
      </c>
      <c r="D39" s="6" t="s">
        <v>101</v>
      </c>
      <c r="E39" s="6" t="s">
        <v>102</v>
      </c>
      <c r="F39" s="7">
        <v>5.53</v>
      </c>
      <c r="G39" s="8">
        <v>3.0</v>
      </c>
      <c r="H39" s="81">
        <v>2.0</v>
      </c>
      <c r="I39" s="111" t="s">
        <v>690</v>
      </c>
      <c r="J39" s="77">
        <v>3.0</v>
      </c>
      <c r="K39" s="77">
        <v>3.0</v>
      </c>
      <c r="L39" s="78">
        <v>3.0</v>
      </c>
      <c r="M39" s="78">
        <v>3.0</v>
      </c>
      <c r="N39" s="78">
        <v>3.0</v>
      </c>
      <c r="O39" s="78">
        <v>3.0</v>
      </c>
      <c r="P39" s="78">
        <v>3.0</v>
      </c>
      <c r="Q39" s="79">
        <v>3.0</v>
      </c>
      <c r="R39" s="82">
        <v>3.0</v>
      </c>
      <c r="S39" s="82"/>
      <c r="U39" s="28">
        <v>3.0</v>
      </c>
      <c r="V39" s="28"/>
      <c r="W39" s="8">
        <f t="shared" si="1"/>
        <v>0</v>
      </c>
    </row>
    <row r="40" ht="15.75" customHeight="1">
      <c r="B40" s="120"/>
      <c r="C40" s="115" t="s">
        <v>103</v>
      </c>
      <c r="D40" s="6" t="s">
        <v>104</v>
      </c>
      <c r="E40" s="6" t="s">
        <v>105</v>
      </c>
      <c r="F40" s="7">
        <v>5.0</v>
      </c>
      <c r="G40" s="8">
        <v>2.0</v>
      </c>
      <c r="H40" s="81">
        <v>2.0</v>
      </c>
      <c r="I40" s="88">
        <v>2.0</v>
      </c>
      <c r="J40" s="77">
        <v>2.0</v>
      </c>
      <c r="K40" s="77">
        <v>2.0</v>
      </c>
      <c r="L40" s="78">
        <v>2.0</v>
      </c>
      <c r="M40" s="78">
        <v>2.0</v>
      </c>
      <c r="N40" s="78">
        <v>2.0</v>
      </c>
      <c r="O40" s="78">
        <v>2.0</v>
      </c>
      <c r="P40" s="78">
        <v>2.0</v>
      </c>
      <c r="Q40" s="79">
        <v>2.0</v>
      </c>
      <c r="R40" s="82">
        <v>2.0</v>
      </c>
      <c r="S40" s="82"/>
      <c r="U40" s="28">
        <v>2.0</v>
      </c>
      <c r="V40" s="28"/>
      <c r="W40" s="8">
        <f t="shared" si="1"/>
        <v>0</v>
      </c>
    </row>
    <row r="41" ht="15.75" customHeight="1">
      <c r="B41" s="120"/>
      <c r="C41" s="115" t="s">
        <v>106</v>
      </c>
      <c r="D41" s="6" t="s">
        <v>107</v>
      </c>
      <c r="E41" s="6" t="s">
        <v>108</v>
      </c>
      <c r="F41" s="7">
        <v>5.0</v>
      </c>
      <c r="G41" s="8">
        <v>2.0</v>
      </c>
      <c r="H41" s="81">
        <v>2.0</v>
      </c>
      <c r="I41" s="88">
        <v>2.0</v>
      </c>
      <c r="J41" s="77">
        <v>2.0</v>
      </c>
      <c r="K41" s="77">
        <v>2.0</v>
      </c>
      <c r="L41" s="78">
        <v>2.0</v>
      </c>
      <c r="M41" s="78">
        <v>2.0</v>
      </c>
      <c r="N41" s="78">
        <v>2.0</v>
      </c>
      <c r="O41" s="78">
        <v>2.0</v>
      </c>
      <c r="P41" s="78">
        <v>2.0</v>
      </c>
      <c r="Q41" s="79">
        <v>2.0</v>
      </c>
      <c r="R41" s="103">
        <v>2.0</v>
      </c>
      <c r="S41" s="103"/>
      <c r="U41" s="28">
        <v>2.0</v>
      </c>
      <c r="V41" s="28"/>
      <c r="W41" s="8">
        <f t="shared" si="1"/>
        <v>0</v>
      </c>
    </row>
    <row r="42" ht="15.75" customHeight="1">
      <c r="B42" s="121" t="s">
        <v>109</v>
      </c>
      <c r="C42" s="122" t="s">
        <v>110</v>
      </c>
      <c r="D42" s="21" t="s">
        <v>111</v>
      </c>
      <c r="E42" s="21" t="s">
        <v>112</v>
      </c>
      <c r="F42" s="22">
        <v>24.71</v>
      </c>
      <c r="G42" s="23">
        <v>1.0</v>
      </c>
      <c r="H42" s="123">
        <v>3.0</v>
      </c>
      <c r="I42" s="124">
        <v>3.0</v>
      </c>
      <c r="J42" s="125">
        <v>3.0</v>
      </c>
      <c r="K42" s="125">
        <v>3.0</v>
      </c>
      <c r="L42" s="126">
        <v>3.0</v>
      </c>
      <c r="M42" s="126">
        <v>3.0</v>
      </c>
      <c r="N42" s="126">
        <v>3.0</v>
      </c>
      <c r="O42" s="126">
        <v>3.0</v>
      </c>
      <c r="P42" s="126">
        <v>3.0</v>
      </c>
      <c r="Q42" s="127">
        <v>3.0</v>
      </c>
      <c r="R42" s="80">
        <v>3.0</v>
      </c>
      <c r="S42" s="80"/>
      <c r="U42" s="28">
        <v>3.0</v>
      </c>
      <c r="V42" s="28"/>
      <c r="W42" s="8">
        <f t="shared" si="1"/>
        <v>-2</v>
      </c>
    </row>
    <row r="43" ht="15.75" customHeight="1">
      <c r="C43" s="115" t="s">
        <v>113</v>
      </c>
      <c r="D43" s="6" t="s">
        <v>114</v>
      </c>
      <c r="E43" s="6" t="s">
        <v>115</v>
      </c>
      <c r="F43" s="7">
        <v>9.25</v>
      </c>
      <c r="G43" s="8">
        <v>2.0</v>
      </c>
      <c r="H43" s="81">
        <v>0.0</v>
      </c>
      <c r="I43" s="88">
        <v>2.0</v>
      </c>
      <c r="J43" s="77">
        <v>2.0</v>
      </c>
      <c r="K43" s="77">
        <v>2.0</v>
      </c>
      <c r="L43" s="78">
        <v>2.0</v>
      </c>
      <c r="M43" s="78">
        <v>2.0</v>
      </c>
      <c r="N43" s="78">
        <v>2.0</v>
      </c>
      <c r="O43" s="78">
        <v>2.0</v>
      </c>
      <c r="P43" s="78">
        <v>2.0</v>
      </c>
      <c r="Q43" s="79">
        <v>2.0</v>
      </c>
      <c r="R43" s="82">
        <v>2.0</v>
      </c>
      <c r="S43" s="82"/>
      <c r="U43" s="28">
        <v>2.0</v>
      </c>
      <c r="V43" s="28"/>
      <c r="W43" s="8">
        <f t="shared" si="1"/>
        <v>0</v>
      </c>
    </row>
    <row r="44" ht="15.75" customHeight="1">
      <c r="C44" s="115" t="s">
        <v>116</v>
      </c>
      <c r="D44" s="6" t="s">
        <v>117</v>
      </c>
      <c r="E44" s="6" t="s">
        <v>118</v>
      </c>
      <c r="F44" s="7">
        <v>8.0</v>
      </c>
      <c r="G44" s="8">
        <v>3.0</v>
      </c>
      <c r="H44" s="81">
        <v>6.0</v>
      </c>
      <c r="I44" s="113">
        <v>6.0</v>
      </c>
      <c r="J44" s="77">
        <v>6.0</v>
      </c>
      <c r="K44" s="77">
        <v>6.0</v>
      </c>
      <c r="L44" s="78">
        <v>6.0</v>
      </c>
      <c r="M44" s="78">
        <v>6.0</v>
      </c>
      <c r="N44" s="78">
        <v>6.0</v>
      </c>
      <c r="O44" s="78">
        <v>6.0</v>
      </c>
      <c r="P44" s="78">
        <v>6.0</v>
      </c>
      <c r="Q44" s="79">
        <v>6.0</v>
      </c>
      <c r="R44" s="82">
        <v>6.0</v>
      </c>
      <c r="S44" s="82"/>
      <c r="U44" s="28">
        <v>6.0</v>
      </c>
      <c r="V44" s="28"/>
      <c r="W44" s="8">
        <f t="shared" si="1"/>
        <v>-3</v>
      </c>
    </row>
    <row r="45" ht="15.75" customHeight="1">
      <c r="C45" s="115" t="s">
        <v>119</v>
      </c>
      <c r="D45" s="6" t="s">
        <v>120</v>
      </c>
      <c r="E45" s="6" t="s">
        <v>121</v>
      </c>
      <c r="F45" s="7">
        <v>9.45</v>
      </c>
      <c r="G45" s="8">
        <v>3.0</v>
      </c>
      <c r="H45" s="81">
        <v>5.0</v>
      </c>
      <c r="I45" s="88">
        <v>5.0</v>
      </c>
      <c r="J45" s="77">
        <v>5.0</v>
      </c>
      <c r="K45" s="77">
        <v>5.0</v>
      </c>
      <c r="L45" s="78">
        <v>5.0</v>
      </c>
      <c r="M45" s="78">
        <v>5.0</v>
      </c>
      <c r="N45" s="78">
        <v>5.0</v>
      </c>
      <c r="O45" s="78">
        <v>5.0</v>
      </c>
      <c r="P45" s="78">
        <v>5.0</v>
      </c>
      <c r="Q45" s="79">
        <v>5.0</v>
      </c>
      <c r="R45" s="82">
        <v>5.0</v>
      </c>
      <c r="S45" s="82"/>
      <c r="U45" s="28">
        <v>5.0</v>
      </c>
      <c r="V45" s="28"/>
      <c r="W45" s="8">
        <f t="shared" si="1"/>
        <v>-2</v>
      </c>
    </row>
    <row r="46" ht="15.75" customHeight="1">
      <c r="C46" s="115" t="s">
        <v>122</v>
      </c>
      <c r="D46" s="6" t="s">
        <v>123</v>
      </c>
      <c r="E46" s="6" t="s">
        <v>124</v>
      </c>
      <c r="F46" s="12">
        <v>32.0</v>
      </c>
      <c r="G46" s="8">
        <v>2.0</v>
      </c>
      <c r="H46" s="81">
        <v>2.0</v>
      </c>
      <c r="I46" s="88">
        <v>2.0</v>
      </c>
      <c r="J46" s="128">
        <v>1.0</v>
      </c>
      <c r="K46" s="77">
        <v>1.0</v>
      </c>
      <c r="L46" s="78">
        <v>1.0</v>
      </c>
      <c r="M46" s="78">
        <v>1.0</v>
      </c>
      <c r="N46" s="78">
        <v>1.0</v>
      </c>
      <c r="O46" s="78">
        <v>1.0</v>
      </c>
      <c r="P46" s="78">
        <v>1.0</v>
      </c>
      <c r="Q46" s="79">
        <v>1.0</v>
      </c>
      <c r="R46" s="103">
        <v>1.0</v>
      </c>
      <c r="S46" s="103"/>
      <c r="U46" s="28">
        <v>1.0</v>
      </c>
      <c r="V46" s="28"/>
      <c r="W46" s="8">
        <f t="shared" si="1"/>
        <v>1</v>
      </c>
    </row>
    <row r="47" ht="15.75" customHeight="1">
      <c r="A47" s="13" t="s">
        <v>691</v>
      </c>
      <c r="B47" s="104"/>
      <c r="C47" s="117" t="s">
        <v>126</v>
      </c>
      <c r="D47" s="14" t="s">
        <v>692</v>
      </c>
      <c r="E47" s="14" t="s">
        <v>693</v>
      </c>
      <c r="F47" s="25">
        <v>4.0</v>
      </c>
      <c r="G47" s="16">
        <v>10.0</v>
      </c>
      <c r="H47" s="106">
        <v>10.0</v>
      </c>
      <c r="I47" s="129">
        <v>9.5</v>
      </c>
      <c r="J47" s="108">
        <v>9.5</v>
      </c>
      <c r="K47" s="108">
        <v>9.5</v>
      </c>
      <c r="L47" s="109">
        <v>9.5</v>
      </c>
      <c r="M47" s="109">
        <v>9.5</v>
      </c>
      <c r="N47" s="109">
        <v>9.5</v>
      </c>
      <c r="O47" s="109">
        <v>9.5</v>
      </c>
      <c r="P47" s="109">
        <v>9.5</v>
      </c>
      <c r="Q47" s="110">
        <v>9.5</v>
      </c>
      <c r="R47" s="80">
        <v>9.5</v>
      </c>
      <c r="S47" s="80"/>
      <c r="U47" s="28">
        <v>9.0</v>
      </c>
      <c r="V47" s="28"/>
      <c r="W47" s="8">
        <f t="shared" si="1"/>
        <v>1</v>
      </c>
    </row>
    <row r="48" ht="15.75" customHeight="1">
      <c r="C48" s="115" t="s">
        <v>129</v>
      </c>
      <c r="D48" s="6" t="s">
        <v>130</v>
      </c>
      <c r="E48" s="6" t="s">
        <v>131</v>
      </c>
      <c r="F48" s="12">
        <v>3.0</v>
      </c>
      <c r="G48" s="8">
        <v>10.0</v>
      </c>
      <c r="H48" s="114">
        <v>7.0</v>
      </c>
      <c r="I48" s="113">
        <v>7.0</v>
      </c>
      <c r="J48" s="77">
        <v>7.0</v>
      </c>
      <c r="K48" s="77">
        <v>7.0</v>
      </c>
      <c r="L48" s="78">
        <v>7.0</v>
      </c>
      <c r="M48" s="78">
        <v>7.0</v>
      </c>
      <c r="N48" s="78">
        <v>7.0</v>
      </c>
      <c r="O48" s="78">
        <v>7.0</v>
      </c>
      <c r="P48" s="78">
        <v>7.0</v>
      </c>
      <c r="Q48" s="79">
        <v>7.0</v>
      </c>
      <c r="R48" s="82">
        <v>7.0</v>
      </c>
      <c r="S48" s="82"/>
      <c r="U48" s="28">
        <v>7.0</v>
      </c>
      <c r="V48" s="28"/>
      <c r="W48" s="8">
        <f t="shared" si="1"/>
        <v>3</v>
      </c>
    </row>
    <row r="49" ht="15.75" customHeight="1">
      <c r="C49" s="115" t="s">
        <v>132</v>
      </c>
      <c r="D49" s="6" t="s">
        <v>133</v>
      </c>
      <c r="E49" s="6" t="s">
        <v>134</v>
      </c>
      <c r="F49" s="12">
        <v>10.0</v>
      </c>
      <c r="G49" s="8">
        <v>2.0</v>
      </c>
      <c r="H49" s="81">
        <v>2.0</v>
      </c>
      <c r="I49" s="88">
        <v>2.0</v>
      </c>
      <c r="J49" s="77">
        <v>2.0</v>
      </c>
      <c r="K49" s="77">
        <v>2.0</v>
      </c>
      <c r="L49" s="78">
        <v>2.0</v>
      </c>
      <c r="M49" s="78">
        <v>2.0</v>
      </c>
      <c r="N49" s="78">
        <v>2.0</v>
      </c>
      <c r="O49" s="78">
        <v>2.0</v>
      </c>
      <c r="P49" s="78">
        <v>2.0</v>
      </c>
      <c r="Q49" s="79">
        <v>2.0</v>
      </c>
      <c r="R49" s="82">
        <v>2.0</v>
      </c>
      <c r="S49" s="82"/>
      <c r="U49" s="28">
        <v>2.0</v>
      </c>
      <c r="V49" s="28"/>
      <c r="W49" s="8">
        <f t="shared" si="1"/>
        <v>0</v>
      </c>
    </row>
    <row r="50" ht="15.75" customHeight="1">
      <c r="C50" s="115" t="s">
        <v>135</v>
      </c>
      <c r="D50" s="6" t="s">
        <v>136</v>
      </c>
      <c r="E50" s="6" t="s">
        <v>137</v>
      </c>
      <c r="F50" s="12">
        <v>12.0</v>
      </c>
      <c r="G50" s="8">
        <v>2.0</v>
      </c>
      <c r="H50" s="81">
        <v>1.0</v>
      </c>
      <c r="I50" s="88">
        <v>1.0</v>
      </c>
      <c r="J50" s="77">
        <v>1.0</v>
      </c>
      <c r="K50" s="77">
        <v>1.0</v>
      </c>
      <c r="L50" s="78">
        <v>1.0</v>
      </c>
      <c r="M50" s="78">
        <v>1.0</v>
      </c>
      <c r="N50" s="78">
        <v>1.0</v>
      </c>
      <c r="O50" s="78">
        <v>1.0</v>
      </c>
      <c r="P50" s="78">
        <v>1.0</v>
      </c>
      <c r="Q50" s="79">
        <v>1.0</v>
      </c>
      <c r="R50" s="82">
        <v>1.0</v>
      </c>
      <c r="S50" s="82"/>
      <c r="U50" s="28">
        <v>1.0</v>
      </c>
      <c r="V50" s="28"/>
      <c r="W50" s="8">
        <f t="shared" si="1"/>
        <v>1</v>
      </c>
    </row>
    <row r="51" ht="15.75" customHeight="1">
      <c r="C51" s="115" t="s">
        <v>138</v>
      </c>
      <c r="D51" s="6" t="s">
        <v>139</v>
      </c>
      <c r="E51" s="6" t="s">
        <v>140</v>
      </c>
      <c r="F51" s="12">
        <v>15.0</v>
      </c>
      <c r="G51" s="8">
        <v>2.0</v>
      </c>
      <c r="H51" s="81">
        <v>2.0</v>
      </c>
      <c r="I51" s="88">
        <v>2.0</v>
      </c>
      <c r="J51" s="77">
        <v>2.0</v>
      </c>
      <c r="K51" s="77">
        <v>2.0</v>
      </c>
      <c r="L51" s="78">
        <v>2.0</v>
      </c>
      <c r="M51" s="78">
        <v>2.0</v>
      </c>
      <c r="N51" s="78">
        <v>2.0</v>
      </c>
      <c r="O51" s="78">
        <v>2.0</v>
      </c>
      <c r="P51" s="78">
        <v>2.0</v>
      </c>
      <c r="Q51" s="79">
        <v>2.0</v>
      </c>
      <c r="R51" s="82">
        <v>2.0</v>
      </c>
      <c r="S51" s="82"/>
      <c r="U51" s="28">
        <v>2.0</v>
      </c>
      <c r="V51" s="28"/>
      <c r="W51" s="8">
        <f t="shared" si="1"/>
        <v>0</v>
      </c>
    </row>
    <row r="52" ht="15.75" customHeight="1">
      <c r="C52" s="115" t="s">
        <v>141</v>
      </c>
      <c r="D52" s="6" t="s">
        <v>142</v>
      </c>
      <c r="E52" s="6" t="s">
        <v>143</v>
      </c>
      <c r="F52" s="12">
        <v>18.0</v>
      </c>
      <c r="G52" s="8">
        <v>2.0</v>
      </c>
      <c r="H52" s="114">
        <v>2.0</v>
      </c>
      <c r="I52" s="88">
        <v>2.0</v>
      </c>
      <c r="J52" s="77">
        <v>2.0</v>
      </c>
      <c r="K52" s="77">
        <v>2.0</v>
      </c>
      <c r="L52" s="78">
        <v>2.0</v>
      </c>
      <c r="M52" s="78">
        <v>2.0</v>
      </c>
      <c r="N52" s="78">
        <v>2.0</v>
      </c>
      <c r="O52" s="78">
        <v>2.0</v>
      </c>
      <c r="P52" s="78">
        <v>2.0</v>
      </c>
      <c r="Q52" s="79">
        <v>2.0</v>
      </c>
      <c r="R52" s="82">
        <v>2.0</v>
      </c>
      <c r="S52" s="82"/>
      <c r="U52" s="28">
        <v>2.0</v>
      </c>
      <c r="V52" s="28"/>
      <c r="W52" s="8">
        <f t="shared" si="1"/>
        <v>0</v>
      </c>
    </row>
    <row r="53" ht="15.75" customHeight="1">
      <c r="C53" s="115" t="s">
        <v>144</v>
      </c>
      <c r="D53" s="6" t="s">
        <v>145</v>
      </c>
      <c r="E53" s="6" t="s">
        <v>146</v>
      </c>
      <c r="F53" s="12">
        <v>22.0</v>
      </c>
      <c r="G53" s="8">
        <v>2.0</v>
      </c>
      <c r="H53" s="81">
        <v>2.0</v>
      </c>
      <c r="I53" s="88">
        <v>2.0</v>
      </c>
      <c r="J53" s="77">
        <v>2.0</v>
      </c>
      <c r="K53" s="77">
        <v>2.0</v>
      </c>
      <c r="L53" s="78">
        <v>2.0</v>
      </c>
      <c r="M53" s="78">
        <v>2.0</v>
      </c>
      <c r="N53" s="78">
        <v>2.0</v>
      </c>
      <c r="O53" s="78">
        <v>2.0</v>
      </c>
      <c r="P53" s="78">
        <v>2.0</v>
      </c>
      <c r="Q53" s="79">
        <v>2.0</v>
      </c>
      <c r="R53" s="82">
        <v>2.0</v>
      </c>
      <c r="S53" s="82"/>
      <c r="U53" s="28">
        <v>2.0</v>
      </c>
      <c r="V53" s="28"/>
      <c r="W53" s="8">
        <f t="shared" si="1"/>
        <v>0</v>
      </c>
    </row>
    <row r="54" ht="15.75" customHeight="1">
      <c r="C54" s="115" t="s">
        <v>147</v>
      </c>
      <c r="D54" s="6" t="s">
        <v>148</v>
      </c>
      <c r="E54" s="6" t="s">
        <v>149</v>
      </c>
      <c r="F54" s="12">
        <v>15.0</v>
      </c>
      <c r="G54" s="8">
        <v>2.0</v>
      </c>
      <c r="H54" s="81">
        <v>2.0</v>
      </c>
      <c r="I54" s="88">
        <v>2.0</v>
      </c>
      <c r="J54" s="77">
        <v>2.0</v>
      </c>
      <c r="K54" s="77">
        <v>2.0</v>
      </c>
      <c r="L54" s="78">
        <v>2.0</v>
      </c>
      <c r="M54" s="78">
        <v>2.0</v>
      </c>
      <c r="N54" s="78">
        <v>2.0</v>
      </c>
      <c r="O54" s="78">
        <v>2.0</v>
      </c>
      <c r="P54" s="78">
        <v>2.0</v>
      </c>
      <c r="Q54" s="79">
        <v>2.0</v>
      </c>
      <c r="R54" s="82">
        <v>2.0</v>
      </c>
      <c r="S54" s="82"/>
      <c r="U54" s="28">
        <v>2.0</v>
      </c>
      <c r="V54" s="28"/>
      <c r="W54" s="8">
        <f t="shared" si="1"/>
        <v>0</v>
      </c>
    </row>
    <row r="55" ht="15.75" customHeight="1">
      <c r="C55" s="115" t="s">
        <v>150</v>
      </c>
      <c r="D55" s="6" t="s">
        <v>151</v>
      </c>
      <c r="E55" s="6" t="s">
        <v>152</v>
      </c>
      <c r="F55" s="12">
        <v>20.5</v>
      </c>
      <c r="G55" s="8">
        <v>3.0</v>
      </c>
      <c r="H55" s="81">
        <v>3.0</v>
      </c>
      <c r="I55" s="88">
        <v>3.0</v>
      </c>
      <c r="J55" s="77">
        <v>3.0</v>
      </c>
      <c r="K55" s="77">
        <v>3.0</v>
      </c>
      <c r="L55" s="78">
        <v>3.0</v>
      </c>
      <c r="M55" s="78">
        <v>3.0</v>
      </c>
      <c r="N55" s="78">
        <v>3.0</v>
      </c>
      <c r="O55" s="78">
        <v>3.0</v>
      </c>
      <c r="P55" s="78">
        <v>3.0</v>
      </c>
      <c r="Q55" s="79">
        <v>3.0</v>
      </c>
      <c r="R55" s="82">
        <v>3.0</v>
      </c>
      <c r="S55" s="82"/>
      <c r="U55" s="28">
        <v>2.0</v>
      </c>
      <c r="V55" s="28"/>
      <c r="W55" s="8">
        <f t="shared" si="1"/>
        <v>1</v>
      </c>
    </row>
    <row r="56" ht="15.75" customHeight="1">
      <c r="C56" s="115" t="s">
        <v>153</v>
      </c>
      <c r="D56" s="6" t="s">
        <v>154</v>
      </c>
      <c r="E56" s="6" t="s">
        <v>155</v>
      </c>
      <c r="F56" s="12">
        <v>15.0</v>
      </c>
      <c r="G56" s="8">
        <v>3.0</v>
      </c>
      <c r="H56" s="81">
        <v>3.0</v>
      </c>
      <c r="I56" s="88">
        <v>3.0</v>
      </c>
      <c r="J56" s="77">
        <v>3.0</v>
      </c>
      <c r="K56" s="77">
        <v>3.0</v>
      </c>
      <c r="L56" s="78">
        <v>3.0</v>
      </c>
      <c r="M56" s="78">
        <v>3.0</v>
      </c>
      <c r="N56" s="78">
        <v>3.0</v>
      </c>
      <c r="O56" s="78">
        <v>3.0</v>
      </c>
      <c r="P56" s="78">
        <v>3.0</v>
      </c>
      <c r="Q56" s="79">
        <v>3.0</v>
      </c>
      <c r="R56" s="82">
        <v>3.0</v>
      </c>
      <c r="S56" s="82"/>
      <c r="U56" s="28">
        <v>3.0</v>
      </c>
      <c r="V56" s="28"/>
      <c r="W56" s="8">
        <f t="shared" si="1"/>
        <v>0</v>
      </c>
    </row>
    <row r="57" ht="15.75" customHeight="1">
      <c r="C57" s="115" t="s">
        <v>156</v>
      </c>
      <c r="D57" s="6" t="s">
        <v>157</v>
      </c>
      <c r="E57" s="6" t="s">
        <v>158</v>
      </c>
      <c r="F57" s="12">
        <v>22.0</v>
      </c>
      <c r="G57" s="8">
        <v>2.0</v>
      </c>
      <c r="H57" s="81">
        <v>2.0</v>
      </c>
      <c r="I57" s="88">
        <v>2.0</v>
      </c>
      <c r="J57" s="77">
        <v>2.0</v>
      </c>
      <c r="K57" s="77">
        <v>2.0</v>
      </c>
      <c r="L57" s="78">
        <v>2.0</v>
      </c>
      <c r="M57" s="78">
        <v>2.0</v>
      </c>
      <c r="N57" s="78">
        <v>2.0</v>
      </c>
      <c r="O57" s="78">
        <v>2.0</v>
      </c>
      <c r="P57" s="78">
        <v>2.0</v>
      </c>
      <c r="Q57" s="79">
        <v>2.0</v>
      </c>
      <c r="R57" s="82">
        <v>2.0</v>
      </c>
      <c r="S57" s="82"/>
      <c r="U57" s="28">
        <v>2.0</v>
      </c>
      <c r="V57" s="28"/>
      <c r="W57" s="8">
        <f t="shared" si="1"/>
        <v>0</v>
      </c>
    </row>
    <row r="58" ht="15.75" customHeight="1">
      <c r="C58" s="115" t="s">
        <v>159</v>
      </c>
      <c r="D58" s="6" t="s">
        <v>160</v>
      </c>
      <c r="E58" s="6" t="s">
        <v>161</v>
      </c>
      <c r="F58" s="12">
        <v>3.5</v>
      </c>
      <c r="G58" s="8">
        <v>2.0</v>
      </c>
      <c r="H58" s="81">
        <v>2.0</v>
      </c>
      <c r="I58" s="88">
        <v>2.0</v>
      </c>
      <c r="J58" s="77">
        <v>2.0</v>
      </c>
      <c r="K58" s="77">
        <v>2.0</v>
      </c>
      <c r="L58" s="78">
        <v>2.0</v>
      </c>
      <c r="M58" s="78">
        <v>2.0</v>
      </c>
      <c r="N58" s="78">
        <v>2.0</v>
      </c>
      <c r="O58" s="78">
        <v>2.0</v>
      </c>
      <c r="P58" s="78">
        <v>2.0</v>
      </c>
      <c r="Q58" s="79">
        <v>2.0</v>
      </c>
      <c r="R58" s="82">
        <v>2.0</v>
      </c>
      <c r="S58" s="82"/>
      <c r="U58" s="28">
        <v>2.0</v>
      </c>
      <c r="V58" s="28"/>
      <c r="W58" s="8">
        <f t="shared" si="1"/>
        <v>0</v>
      </c>
    </row>
    <row r="59" ht="15.75" customHeight="1">
      <c r="C59" s="115" t="s">
        <v>162</v>
      </c>
      <c r="D59" s="6" t="s">
        <v>163</v>
      </c>
      <c r="E59" s="6" t="s">
        <v>164</v>
      </c>
      <c r="F59" s="12">
        <v>8.0</v>
      </c>
      <c r="G59" s="8">
        <v>1.0</v>
      </c>
      <c r="H59" s="81">
        <v>1.0</v>
      </c>
      <c r="I59" s="88">
        <v>1.0</v>
      </c>
      <c r="J59" s="77">
        <v>1.0</v>
      </c>
      <c r="K59" s="77">
        <v>1.0</v>
      </c>
      <c r="L59" s="88">
        <v>0.0</v>
      </c>
      <c r="M59" s="78">
        <v>0.0</v>
      </c>
      <c r="N59" s="78" t="s">
        <v>694</v>
      </c>
      <c r="O59" s="78">
        <v>1.0</v>
      </c>
      <c r="P59" s="78">
        <v>1.0</v>
      </c>
      <c r="Q59" s="79">
        <v>0.0</v>
      </c>
      <c r="R59" s="82" t="s">
        <v>694</v>
      </c>
      <c r="S59" s="82"/>
      <c r="U59" s="28">
        <v>1.0</v>
      </c>
      <c r="V59" s="28"/>
      <c r="W59" s="8">
        <f t="shared" si="1"/>
        <v>0</v>
      </c>
    </row>
    <row r="60" ht="15.75" customHeight="1">
      <c r="C60" s="115" t="s">
        <v>165</v>
      </c>
      <c r="D60" s="6" t="s">
        <v>166</v>
      </c>
      <c r="E60" s="6" t="s">
        <v>167</v>
      </c>
      <c r="F60" s="12">
        <v>4.5</v>
      </c>
      <c r="G60" s="8">
        <v>2.0</v>
      </c>
      <c r="H60" s="81">
        <v>2.0</v>
      </c>
      <c r="I60" s="88">
        <v>2.0</v>
      </c>
      <c r="J60" s="77">
        <v>2.0</v>
      </c>
      <c r="K60" s="77">
        <v>2.0</v>
      </c>
      <c r="L60" s="78">
        <v>2.0</v>
      </c>
      <c r="M60" s="78">
        <v>2.0</v>
      </c>
      <c r="N60" s="78">
        <v>2.0</v>
      </c>
      <c r="O60" s="78">
        <v>2.0</v>
      </c>
      <c r="P60" s="78">
        <v>2.0</v>
      </c>
      <c r="Q60" s="79">
        <v>2.0</v>
      </c>
      <c r="R60" s="82">
        <v>2.0</v>
      </c>
      <c r="S60" s="82"/>
      <c r="U60" s="28">
        <v>2.0</v>
      </c>
      <c r="V60" s="28"/>
      <c r="W60" s="8">
        <f t="shared" si="1"/>
        <v>0</v>
      </c>
    </row>
    <row r="61" ht="15.75" customHeight="1">
      <c r="C61" s="130" t="s">
        <v>168</v>
      </c>
      <c r="D61" s="26" t="s">
        <v>169</v>
      </c>
      <c r="E61" s="26" t="s">
        <v>170</v>
      </c>
      <c r="F61" s="12">
        <v>9.5</v>
      </c>
      <c r="G61" s="10">
        <v>5.0</v>
      </c>
      <c r="H61" s="114">
        <v>5.0</v>
      </c>
      <c r="I61" s="88">
        <v>5.0</v>
      </c>
      <c r="J61" s="10">
        <v>5.0</v>
      </c>
      <c r="K61" s="10">
        <v>5.0</v>
      </c>
      <c r="L61" s="88">
        <v>5.0</v>
      </c>
      <c r="M61" s="88">
        <v>5.0</v>
      </c>
      <c r="N61" s="88">
        <v>5.0</v>
      </c>
      <c r="O61" s="88">
        <v>5.0</v>
      </c>
      <c r="P61" s="88">
        <v>5.0</v>
      </c>
      <c r="Q61" s="74">
        <v>5.0</v>
      </c>
      <c r="R61" s="131">
        <v>5.0</v>
      </c>
      <c r="S61" s="131"/>
      <c r="T61" s="26"/>
      <c r="U61" s="91">
        <v>5.0</v>
      </c>
      <c r="V61" s="91"/>
      <c r="W61" s="8">
        <f t="shared" si="1"/>
        <v>0</v>
      </c>
      <c r="X61" s="26"/>
      <c r="Y61" s="26"/>
      <c r="Z61" s="26"/>
      <c r="AA61" s="26"/>
      <c r="AB61" s="26"/>
      <c r="AC61" s="26"/>
      <c r="AD61" s="26"/>
    </row>
    <row r="62" ht="15.75" customHeight="1">
      <c r="C62" s="115" t="s">
        <v>171</v>
      </c>
      <c r="D62" s="6" t="s">
        <v>172</v>
      </c>
      <c r="E62" s="6" t="s">
        <v>173</v>
      </c>
      <c r="F62" s="12">
        <v>9.25</v>
      </c>
      <c r="G62" s="8">
        <v>2.0</v>
      </c>
      <c r="H62" s="81">
        <v>2.0</v>
      </c>
      <c r="I62" s="88">
        <v>2.0</v>
      </c>
      <c r="J62" s="77">
        <v>2.0</v>
      </c>
      <c r="K62" s="77">
        <v>2.0</v>
      </c>
      <c r="L62" s="78">
        <v>2.0</v>
      </c>
      <c r="M62" s="78">
        <v>2.0</v>
      </c>
      <c r="N62" s="78">
        <v>2.0</v>
      </c>
      <c r="O62" s="78">
        <v>2.0</v>
      </c>
      <c r="P62" s="78">
        <v>2.0</v>
      </c>
      <c r="Q62" s="79">
        <v>2.0</v>
      </c>
      <c r="R62" s="82">
        <v>2.0</v>
      </c>
      <c r="S62" s="82"/>
      <c r="U62" s="28">
        <v>2.0</v>
      </c>
      <c r="V62" s="28"/>
      <c r="W62" s="8">
        <f t="shared" si="1"/>
        <v>0</v>
      </c>
    </row>
    <row r="63" ht="15.75" customHeight="1">
      <c r="C63" s="115" t="s">
        <v>174</v>
      </c>
      <c r="D63" s="6" t="s">
        <v>175</v>
      </c>
      <c r="E63" s="6" t="s">
        <v>176</v>
      </c>
      <c r="F63" s="12">
        <v>8.0</v>
      </c>
      <c r="G63" s="8">
        <v>2.0</v>
      </c>
      <c r="H63" s="81">
        <v>2.0</v>
      </c>
      <c r="I63" s="113">
        <v>2.0</v>
      </c>
      <c r="J63" s="77">
        <v>2.0</v>
      </c>
      <c r="K63" s="77">
        <v>2.0</v>
      </c>
      <c r="L63" s="78">
        <v>2.0</v>
      </c>
      <c r="M63" s="78">
        <v>2.0</v>
      </c>
      <c r="N63" s="78">
        <v>2.0</v>
      </c>
      <c r="O63" s="78">
        <v>2.0</v>
      </c>
      <c r="P63" s="78">
        <v>2.0</v>
      </c>
      <c r="Q63" s="79">
        <v>2.0</v>
      </c>
      <c r="R63" s="82">
        <v>2.0</v>
      </c>
      <c r="S63" s="82"/>
      <c r="U63" s="28">
        <v>2.0</v>
      </c>
      <c r="V63" s="28"/>
      <c r="W63" s="8">
        <f t="shared" si="1"/>
        <v>0</v>
      </c>
    </row>
    <row r="64" ht="15.75" customHeight="1">
      <c r="C64" s="115" t="s">
        <v>177</v>
      </c>
      <c r="D64" s="6" t="s">
        <v>178</v>
      </c>
      <c r="E64" s="6" t="s">
        <v>179</v>
      </c>
      <c r="F64" s="12">
        <v>8.0</v>
      </c>
      <c r="G64" s="8">
        <v>2.0</v>
      </c>
      <c r="H64" s="132">
        <v>1.0</v>
      </c>
      <c r="I64" s="88">
        <v>1.0</v>
      </c>
      <c r="J64" s="77">
        <v>1.0</v>
      </c>
      <c r="K64" s="77">
        <v>1.0</v>
      </c>
      <c r="L64" s="78">
        <v>1.0</v>
      </c>
      <c r="M64" s="78">
        <v>1.0</v>
      </c>
      <c r="N64" s="78">
        <v>1.0</v>
      </c>
      <c r="O64" s="78">
        <v>1.0</v>
      </c>
      <c r="P64" s="78">
        <v>1.0</v>
      </c>
      <c r="Q64" s="79">
        <v>1.0</v>
      </c>
      <c r="R64" s="103">
        <v>1.0</v>
      </c>
      <c r="S64" s="103"/>
      <c r="U64" s="28">
        <v>1.0</v>
      </c>
      <c r="V64" s="28"/>
      <c r="W64" s="8">
        <f t="shared" si="1"/>
        <v>1</v>
      </c>
    </row>
    <row r="65" ht="15.75" customHeight="1">
      <c r="A65" s="13" t="s">
        <v>695</v>
      </c>
      <c r="B65" s="116" t="s">
        <v>181</v>
      </c>
      <c r="C65" s="117" t="s">
        <v>182</v>
      </c>
      <c r="D65" s="14" t="s">
        <v>183</v>
      </c>
      <c r="E65" s="14" t="s">
        <v>184</v>
      </c>
      <c r="F65" s="15">
        <v>10.0</v>
      </c>
      <c r="G65" s="16">
        <v>5.0</v>
      </c>
      <c r="H65" s="118">
        <v>5.0</v>
      </c>
      <c r="I65" s="107">
        <v>5.0</v>
      </c>
      <c r="J65" s="108">
        <v>5.0</v>
      </c>
      <c r="K65" s="108">
        <v>5.0</v>
      </c>
      <c r="L65" s="109">
        <v>4.0</v>
      </c>
      <c r="M65" s="109">
        <v>4.0</v>
      </c>
      <c r="N65" s="109">
        <v>4.0</v>
      </c>
      <c r="O65" s="109">
        <v>4.0</v>
      </c>
      <c r="P65" s="109">
        <v>4.0</v>
      </c>
      <c r="Q65" s="110">
        <v>4.0</v>
      </c>
      <c r="R65" s="80">
        <v>5.0</v>
      </c>
      <c r="S65" s="80"/>
      <c r="U65" s="28">
        <v>4.0</v>
      </c>
      <c r="V65" s="28"/>
      <c r="W65" s="8">
        <f t="shared" si="1"/>
        <v>1</v>
      </c>
    </row>
    <row r="66" ht="15.75" customHeight="1">
      <c r="C66" s="115" t="s">
        <v>185</v>
      </c>
      <c r="D66" s="6" t="s">
        <v>186</v>
      </c>
      <c r="E66" s="6" t="s">
        <v>187</v>
      </c>
      <c r="F66" s="7">
        <v>6.4</v>
      </c>
      <c r="G66" s="8">
        <v>5.0</v>
      </c>
      <c r="H66" s="81">
        <v>3.0</v>
      </c>
      <c r="I66" s="111" t="s">
        <v>696</v>
      </c>
      <c r="J66" s="77">
        <v>5.0</v>
      </c>
      <c r="K66" s="77">
        <v>5.0</v>
      </c>
      <c r="L66" s="78">
        <v>5.0</v>
      </c>
      <c r="M66" s="78">
        <v>5.0</v>
      </c>
      <c r="N66" s="78">
        <v>3.0</v>
      </c>
      <c r="O66" s="78">
        <v>3.0</v>
      </c>
      <c r="P66" s="78" t="s">
        <v>696</v>
      </c>
      <c r="Q66" s="79">
        <v>5.0</v>
      </c>
      <c r="R66" s="82">
        <v>4.0</v>
      </c>
      <c r="S66" s="82"/>
      <c r="U66" s="28">
        <v>3.0</v>
      </c>
      <c r="V66" s="28"/>
      <c r="W66" s="8">
        <f t="shared" si="1"/>
        <v>2</v>
      </c>
    </row>
    <row r="67" ht="15.75" customHeight="1">
      <c r="C67" s="115" t="s">
        <v>188</v>
      </c>
      <c r="D67" s="6" t="s">
        <v>189</v>
      </c>
      <c r="E67" s="6" t="s">
        <v>190</v>
      </c>
      <c r="F67" s="7">
        <v>6.4</v>
      </c>
      <c r="G67" s="8">
        <v>5.0</v>
      </c>
      <c r="H67" s="81">
        <v>5.0</v>
      </c>
      <c r="I67" s="88">
        <v>5.0</v>
      </c>
      <c r="J67" s="77">
        <v>5.0</v>
      </c>
      <c r="K67" s="77">
        <v>5.0</v>
      </c>
      <c r="L67" s="78">
        <v>5.0</v>
      </c>
      <c r="M67" s="78">
        <v>5.0</v>
      </c>
      <c r="N67" s="78">
        <v>5.0</v>
      </c>
      <c r="O67" s="78">
        <v>5.0</v>
      </c>
      <c r="P67" s="78">
        <v>5.0</v>
      </c>
      <c r="Q67" s="79">
        <v>5.0</v>
      </c>
      <c r="R67" s="82">
        <v>5.0</v>
      </c>
      <c r="S67" s="82"/>
      <c r="U67" s="28">
        <v>3.0</v>
      </c>
      <c r="V67" s="28"/>
      <c r="W67" s="8">
        <f t="shared" si="1"/>
        <v>2</v>
      </c>
    </row>
    <row r="68" ht="15.75" customHeight="1">
      <c r="C68" s="115" t="s">
        <v>191</v>
      </c>
      <c r="D68" s="6" t="s">
        <v>192</v>
      </c>
      <c r="E68" s="133" t="s">
        <v>193</v>
      </c>
      <c r="F68" s="7">
        <v>6.4</v>
      </c>
      <c r="G68" s="8">
        <v>5.0</v>
      </c>
      <c r="H68" s="81">
        <v>2.0</v>
      </c>
      <c r="I68" s="111" t="s">
        <v>697</v>
      </c>
      <c r="J68" s="77">
        <v>5.0</v>
      </c>
      <c r="K68" s="77">
        <v>5.0</v>
      </c>
      <c r="L68" s="78">
        <v>5.0</v>
      </c>
      <c r="M68" s="78">
        <v>5.0</v>
      </c>
      <c r="N68" s="78">
        <v>4.0</v>
      </c>
      <c r="O68" s="78">
        <v>3.0</v>
      </c>
      <c r="P68" s="78">
        <v>2.0</v>
      </c>
      <c r="Q68" s="79" t="s">
        <v>683</v>
      </c>
      <c r="R68" s="82">
        <v>2.0</v>
      </c>
      <c r="S68" s="82"/>
      <c r="U68" s="28">
        <f>1+4</f>
        <v>5</v>
      </c>
      <c r="V68" s="28">
        <v>3.0</v>
      </c>
      <c r="W68" s="8">
        <f t="shared" si="1"/>
        <v>3</v>
      </c>
    </row>
    <row r="69" ht="15.75" customHeight="1">
      <c r="C69" s="115" t="s">
        <v>194</v>
      </c>
      <c r="D69" s="6" t="s">
        <v>195</v>
      </c>
      <c r="E69" s="6" t="s">
        <v>196</v>
      </c>
      <c r="F69" s="12">
        <v>7.5</v>
      </c>
      <c r="G69" s="8">
        <v>2.0</v>
      </c>
      <c r="H69" s="81">
        <v>1.0</v>
      </c>
      <c r="I69" s="111" t="s">
        <v>685</v>
      </c>
      <c r="J69" s="77">
        <v>2.0</v>
      </c>
      <c r="K69" s="77">
        <v>2.0</v>
      </c>
      <c r="L69" s="78">
        <v>2.0</v>
      </c>
      <c r="M69" s="78">
        <v>2.0</v>
      </c>
      <c r="N69" s="78">
        <v>2.0</v>
      </c>
      <c r="O69" s="78">
        <v>2.0</v>
      </c>
      <c r="P69" s="78">
        <v>2.0</v>
      </c>
      <c r="Q69" s="79">
        <v>2.0</v>
      </c>
      <c r="R69" s="82">
        <v>2.0</v>
      </c>
      <c r="S69" s="82"/>
      <c r="U69" s="28">
        <v>2.0</v>
      </c>
      <c r="V69" s="28"/>
      <c r="W69" s="8">
        <f t="shared" si="1"/>
        <v>0</v>
      </c>
    </row>
    <row r="70" ht="15.75" customHeight="1">
      <c r="C70" s="115" t="s">
        <v>197</v>
      </c>
      <c r="D70" s="6" t="s">
        <v>698</v>
      </c>
      <c r="E70" s="6" t="s">
        <v>699</v>
      </c>
      <c r="F70" s="12">
        <v>4.4</v>
      </c>
      <c r="G70" s="8">
        <v>2.0</v>
      </c>
      <c r="H70" s="83">
        <v>2.0</v>
      </c>
      <c r="I70" s="88">
        <v>2.0</v>
      </c>
      <c r="J70" s="77">
        <v>2.0</v>
      </c>
      <c r="K70" s="77">
        <v>2.0</v>
      </c>
      <c r="L70" s="78">
        <v>1.0</v>
      </c>
      <c r="M70" s="78">
        <v>1.0</v>
      </c>
      <c r="N70" s="78">
        <v>1.0</v>
      </c>
      <c r="O70" s="78">
        <v>1.0</v>
      </c>
      <c r="P70" s="78" t="s">
        <v>685</v>
      </c>
      <c r="Q70" s="74">
        <v>1.0</v>
      </c>
      <c r="R70" s="82">
        <v>1.0</v>
      </c>
      <c r="S70" s="82"/>
      <c r="U70" s="28">
        <f>0+2</f>
        <v>2</v>
      </c>
      <c r="V70" s="28"/>
      <c r="W70" s="8">
        <f t="shared" si="1"/>
        <v>0</v>
      </c>
    </row>
    <row r="71" ht="15.75" customHeight="1">
      <c r="C71" s="115" t="s">
        <v>200</v>
      </c>
      <c r="D71" s="6" t="s">
        <v>201</v>
      </c>
      <c r="E71" s="6" t="s">
        <v>202</v>
      </c>
      <c r="F71" s="7">
        <v>6.4</v>
      </c>
      <c r="G71" s="8">
        <v>5.0</v>
      </c>
      <c r="H71" s="83">
        <v>1.0</v>
      </c>
      <c r="I71" s="84">
        <v>6.0</v>
      </c>
      <c r="J71" s="77">
        <v>6.0</v>
      </c>
      <c r="K71" s="77">
        <v>6.0</v>
      </c>
      <c r="L71" s="78">
        <v>6.0</v>
      </c>
      <c r="M71" s="78">
        <v>6.0</v>
      </c>
      <c r="N71" s="78">
        <v>6.0</v>
      </c>
      <c r="O71" s="78">
        <v>6.0</v>
      </c>
      <c r="P71" s="78">
        <v>6.0</v>
      </c>
      <c r="Q71" s="74">
        <v>6.0</v>
      </c>
      <c r="R71" s="82">
        <v>6.0</v>
      </c>
      <c r="S71" s="82"/>
      <c r="U71" s="28">
        <v>6.0</v>
      </c>
      <c r="V71" s="28"/>
      <c r="W71" s="8">
        <f t="shared" si="1"/>
        <v>-1</v>
      </c>
    </row>
    <row r="72" ht="15.75" customHeight="1">
      <c r="C72" s="115" t="s">
        <v>203</v>
      </c>
      <c r="D72" s="6" t="s">
        <v>204</v>
      </c>
      <c r="E72" s="6" t="s">
        <v>205</v>
      </c>
      <c r="F72" s="7">
        <v>6.4</v>
      </c>
      <c r="G72" s="8">
        <v>5.0</v>
      </c>
      <c r="H72" s="81">
        <v>3.0</v>
      </c>
      <c r="I72" s="111" t="s">
        <v>696</v>
      </c>
      <c r="J72" s="77">
        <v>5.0</v>
      </c>
      <c r="K72" s="77">
        <v>5.0</v>
      </c>
      <c r="L72" s="78">
        <v>5.0</v>
      </c>
      <c r="M72" s="78">
        <v>5.0</v>
      </c>
      <c r="N72" s="78">
        <v>5.0</v>
      </c>
      <c r="O72" s="78">
        <v>5.0</v>
      </c>
      <c r="P72" s="78">
        <v>5.0</v>
      </c>
      <c r="Q72" s="74">
        <v>5.0</v>
      </c>
      <c r="R72" s="134">
        <v>4.0</v>
      </c>
      <c r="S72" s="90"/>
      <c r="U72" s="28">
        <v>4.0</v>
      </c>
      <c r="V72" s="28"/>
      <c r="W72" s="8">
        <f t="shared" si="1"/>
        <v>1</v>
      </c>
    </row>
    <row r="73" ht="15.75" customHeight="1">
      <c r="C73" s="115" t="s">
        <v>206</v>
      </c>
      <c r="D73" s="6" t="s">
        <v>207</v>
      </c>
      <c r="E73" s="6" t="s">
        <v>208</v>
      </c>
      <c r="F73" s="7">
        <v>6.4</v>
      </c>
      <c r="G73" s="8">
        <v>5.0</v>
      </c>
      <c r="H73" s="83">
        <v>1.0</v>
      </c>
      <c r="I73" s="135" t="s">
        <v>683</v>
      </c>
      <c r="J73" s="77">
        <v>5.0</v>
      </c>
      <c r="K73" s="77">
        <v>5.0</v>
      </c>
      <c r="L73" s="78">
        <v>5.0</v>
      </c>
      <c r="M73" s="78">
        <v>5.0</v>
      </c>
      <c r="N73" s="78">
        <v>5.0</v>
      </c>
      <c r="O73" s="78">
        <v>4.0</v>
      </c>
      <c r="P73" s="78">
        <v>4.0</v>
      </c>
      <c r="Q73" s="74">
        <v>4.0</v>
      </c>
      <c r="R73" s="82">
        <v>3.0</v>
      </c>
      <c r="S73" s="82"/>
      <c r="U73" s="28">
        <v>3.0</v>
      </c>
      <c r="V73" s="28"/>
      <c r="W73" s="8">
        <f t="shared" si="1"/>
        <v>2</v>
      </c>
    </row>
    <row r="74" ht="15.75" customHeight="1">
      <c r="C74" s="115" t="s">
        <v>209</v>
      </c>
      <c r="D74" s="6" t="s">
        <v>210</v>
      </c>
      <c r="E74" s="6" t="s">
        <v>211</v>
      </c>
      <c r="F74" s="7">
        <v>6.4</v>
      </c>
      <c r="G74" s="8">
        <v>5.0</v>
      </c>
      <c r="H74" s="83">
        <v>0.0</v>
      </c>
      <c r="I74" s="136" t="s">
        <v>700</v>
      </c>
      <c r="J74" s="77">
        <v>5.0</v>
      </c>
      <c r="K74" s="77">
        <v>5.0</v>
      </c>
      <c r="L74" s="78">
        <v>5.0</v>
      </c>
      <c r="M74" s="78">
        <v>5.0</v>
      </c>
      <c r="N74" s="78">
        <v>5.0</v>
      </c>
      <c r="O74" s="78">
        <v>4.0</v>
      </c>
      <c r="P74" s="78">
        <v>4.0</v>
      </c>
      <c r="Q74" s="74">
        <v>3.0</v>
      </c>
      <c r="R74" s="82">
        <v>3.0</v>
      </c>
      <c r="S74" s="82"/>
      <c r="U74" s="28">
        <v>3.0</v>
      </c>
      <c r="V74" s="28">
        <v>1.0</v>
      </c>
      <c r="W74" s="8">
        <f t="shared" si="1"/>
        <v>3</v>
      </c>
    </row>
    <row r="75" ht="15.75" customHeight="1">
      <c r="C75" s="115" t="s">
        <v>212</v>
      </c>
      <c r="D75" s="9" t="s">
        <v>213</v>
      </c>
      <c r="E75" s="9" t="s">
        <v>214</v>
      </c>
      <c r="F75" s="27">
        <v>23.14</v>
      </c>
      <c r="G75" s="28">
        <v>1.0</v>
      </c>
      <c r="H75" s="81">
        <v>1.0</v>
      </c>
      <c r="I75" s="88">
        <v>1.0</v>
      </c>
      <c r="J75" s="77">
        <v>1.0</v>
      </c>
      <c r="K75" s="77">
        <v>1.0</v>
      </c>
      <c r="L75" s="78">
        <v>1.0</v>
      </c>
      <c r="M75" s="78">
        <v>1.0</v>
      </c>
      <c r="N75" s="78">
        <v>0.0</v>
      </c>
      <c r="O75" s="88" t="s">
        <v>694</v>
      </c>
      <c r="P75" s="78">
        <v>1.0</v>
      </c>
      <c r="Q75" s="74">
        <v>1.0</v>
      </c>
      <c r="R75" s="82" t="s">
        <v>694</v>
      </c>
      <c r="S75" s="82"/>
      <c r="U75" s="28">
        <v>1.0</v>
      </c>
      <c r="V75" s="28"/>
      <c r="W75" s="8">
        <f t="shared" si="1"/>
        <v>0</v>
      </c>
    </row>
    <row r="76" ht="15.75" customHeight="1">
      <c r="C76" s="115" t="s">
        <v>215</v>
      </c>
      <c r="D76" s="9" t="s">
        <v>216</v>
      </c>
      <c r="E76" s="9" t="s">
        <v>217</v>
      </c>
      <c r="F76" s="27">
        <v>23.29</v>
      </c>
      <c r="G76" s="28">
        <v>1.0</v>
      </c>
      <c r="H76" s="81">
        <v>1.0</v>
      </c>
      <c r="I76" s="88">
        <v>1.0</v>
      </c>
      <c r="J76" s="77">
        <v>1.0</v>
      </c>
      <c r="K76" s="77">
        <v>1.0</v>
      </c>
      <c r="L76" s="78">
        <v>1.0</v>
      </c>
      <c r="M76" s="78">
        <v>1.0</v>
      </c>
      <c r="N76" s="78">
        <v>0.0</v>
      </c>
      <c r="O76" s="88" t="s">
        <v>694</v>
      </c>
      <c r="P76" s="78">
        <v>1.0</v>
      </c>
      <c r="Q76" s="74" t="s">
        <v>694</v>
      </c>
      <c r="R76" s="82" t="s">
        <v>694</v>
      </c>
      <c r="S76" s="82"/>
      <c r="U76" s="28">
        <v>0.0</v>
      </c>
      <c r="V76" s="28"/>
      <c r="W76" s="8">
        <f t="shared" si="1"/>
        <v>1</v>
      </c>
    </row>
    <row r="77" ht="15.75" customHeight="1">
      <c r="C77" s="115" t="s">
        <v>218</v>
      </c>
      <c r="D77" s="6" t="s">
        <v>219</v>
      </c>
      <c r="E77" s="6" t="s">
        <v>220</v>
      </c>
      <c r="F77" s="7">
        <v>6.4</v>
      </c>
      <c r="G77" s="8">
        <v>5.0</v>
      </c>
      <c r="H77" s="81">
        <v>2.0</v>
      </c>
      <c r="I77" s="111" t="s">
        <v>697</v>
      </c>
      <c r="J77" s="77">
        <v>5.0</v>
      </c>
      <c r="K77" s="77">
        <v>5.0</v>
      </c>
      <c r="L77" s="78">
        <v>5.0</v>
      </c>
      <c r="M77" s="78">
        <v>5.0</v>
      </c>
      <c r="N77" s="78">
        <v>5.0</v>
      </c>
      <c r="O77" s="78">
        <v>4.0</v>
      </c>
      <c r="P77" s="78">
        <v>4.0</v>
      </c>
      <c r="Q77" s="74">
        <v>4.0</v>
      </c>
      <c r="R77" s="82">
        <v>4.0</v>
      </c>
      <c r="S77" s="82"/>
      <c r="U77" s="28">
        <v>4.0</v>
      </c>
      <c r="V77" s="28"/>
      <c r="W77" s="8">
        <f t="shared" si="1"/>
        <v>1</v>
      </c>
    </row>
    <row r="78" ht="15.75" customHeight="1">
      <c r="C78" s="115" t="s">
        <v>221</v>
      </c>
      <c r="D78" s="6" t="s">
        <v>222</v>
      </c>
      <c r="E78" s="6" t="s">
        <v>223</v>
      </c>
      <c r="F78" s="7">
        <v>6.4</v>
      </c>
      <c r="G78" s="8">
        <v>5.0</v>
      </c>
      <c r="H78" s="74">
        <v>4.0</v>
      </c>
      <c r="I78" s="111" t="s">
        <v>701</v>
      </c>
      <c r="J78" s="77">
        <v>5.0</v>
      </c>
      <c r="K78" s="77">
        <v>5.0</v>
      </c>
      <c r="L78" s="78">
        <v>5.0</v>
      </c>
      <c r="M78" s="78">
        <v>5.0</v>
      </c>
      <c r="N78" s="78">
        <v>4.0</v>
      </c>
      <c r="O78" s="78">
        <v>4.0</v>
      </c>
      <c r="P78" s="78">
        <v>4.0</v>
      </c>
      <c r="Q78" s="74">
        <v>2.0</v>
      </c>
      <c r="R78" s="82">
        <v>1.0</v>
      </c>
      <c r="S78" s="82"/>
      <c r="U78" s="28">
        <f>0+5</f>
        <v>5</v>
      </c>
      <c r="V78" s="28"/>
      <c r="W78" s="8">
        <f t="shared" si="1"/>
        <v>0</v>
      </c>
    </row>
    <row r="79" ht="15.75" customHeight="1">
      <c r="C79" s="115" t="s">
        <v>224</v>
      </c>
      <c r="D79" s="6" t="s">
        <v>225</v>
      </c>
      <c r="E79" s="6" t="s">
        <v>226</v>
      </c>
      <c r="F79" s="12">
        <v>9.6</v>
      </c>
      <c r="G79" s="8">
        <v>2.0</v>
      </c>
      <c r="H79" s="81"/>
      <c r="I79" s="88"/>
      <c r="J79" s="77"/>
      <c r="K79" s="77"/>
      <c r="L79" s="88"/>
      <c r="M79" s="88"/>
      <c r="N79" s="78"/>
      <c r="O79" s="78">
        <v>2.0</v>
      </c>
      <c r="P79" s="78">
        <v>2.0</v>
      </c>
      <c r="Q79" s="74">
        <v>2.0</v>
      </c>
      <c r="R79" s="82">
        <v>2.0</v>
      </c>
      <c r="S79" s="82"/>
      <c r="U79" s="28">
        <v>2.0</v>
      </c>
      <c r="V79" s="28"/>
      <c r="W79" s="8">
        <f t="shared" si="1"/>
        <v>0</v>
      </c>
    </row>
    <row r="80" ht="15.75" customHeight="1">
      <c r="C80" s="115" t="s">
        <v>227</v>
      </c>
      <c r="D80" s="6" t="s">
        <v>228</v>
      </c>
      <c r="E80" s="6" t="s">
        <v>229</v>
      </c>
      <c r="F80" s="12">
        <v>7.0</v>
      </c>
      <c r="G80" s="8">
        <v>2.0</v>
      </c>
      <c r="H80" s="81"/>
      <c r="I80" s="88"/>
      <c r="J80" s="77"/>
      <c r="K80" s="77"/>
      <c r="L80" s="88"/>
      <c r="M80" s="88"/>
      <c r="N80" s="78"/>
      <c r="O80" s="78">
        <v>2.0</v>
      </c>
      <c r="P80" s="78">
        <v>2.0</v>
      </c>
      <c r="Q80" s="74">
        <v>1.0</v>
      </c>
      <c r="R80" s="82">
        <v>1.0</v>
      </c>
      <c r="S80" s="82"/>
      <c r="U80" s="28">
        <v>1.0</v>
      </c>
      <c r="V80" s="28">
        <v>1.0</v>
      </c>
      <c r="W80" s="8">
        <f t="shared" si="1"/>
        <v>2</v>
      </c>
    </row>
    <row r="81" ht="15.75" customHeight="1">
      <c r="C81" s="115" t="s">
        <v>230</v>
      </c>
      <c r="D81" s="6" t="s">
        <v>231</v>
      </c>
      <c r="E81" s="6" t="s">
        <v>232</v>
      </c>
      <c r="F81" s="12">
        <v>10.92</v>
      </c>
      <c r="G81" s="8">
        <v>2.0</v>
      </c>
      <c r="H81" s="81"/>
      <c r="I81" s="88"/>
      <c r="J81" s="77"/>
      <c r="K81" s="77"/>
      <c r="L81" s="88"/>
      <c r="M81" s="88"/>
      <c r="N81" s="78"/>
      <c r="O81" s="78">
        <v>2.0</v>
      </c>
      <c r="P81" s="78">
        <v>2.0</v>
      </c>
      <c r="Q81" s="74">
        <v>2.0</v>
      </c>
      <c r="R81" s="82">
        <v>1.0</v>
      </c>
      <c r="S81" s="82"/>
      <c r="U81" s="28">
        <f>1+1</f>
        <v>2</v>
      </c>
      <c r="V81" s="28"/>
      <c r="W81" s="8">
        <f t="shared" si="1"/>
        <v>0</v>
      </c>
    </row>
    <row r="82" ht="15.75" customHeight="1">
      <c r="C82" s="115" t="s">
        <v>233</v>
      </c>
      <c r="D82" s="6" t="s">
        <v>234</v>
      </c>
      <c r="E82" s="6" t="s">
        <v>235</v>
      </c>
      <c r="F82" s="12">
        <v>7.2</v>
      </c>
      <c r="G82" s="8">
        <v>2.0</v>
      </c>
      <c r="H82" s="81"/>
      <c r="I82" s="88"/>
      <c r="J82" s="77"/>
      <c r="K82" s="77"/>
      <c r="L82" s="88"/>
      <c r="M82" s="88"/>
      <c r="N82" s="78"/>
      <c r="O82" s="78">
        <v>2.0</v>
      </c>
      <c r="P82" s="78">
        <v>2.0</v>
      </c>
      <c r="Q82" s="74" t="s">
        <v>694</v>
      </c>
      <c r="R82" s="82">
        <v>1.0</v>
      </c>
      <c r="S82" s="82"/>
      <c r="U82" s="28">
        <v>1.0</v>
      </c>
      <c r="V82" s="28">
        <v>1.0</v>
      </c>
      <c r="W82" s="8">
        <f t="shared" si="1"/>
        <v>2</v>
      </c>
    </row>
    <row r="83" ht="15.75" customHeight="1">
      <c r="C83" s="115" t="s">
        <v>236</v>
      </c>
      <c r="D83" s="6" t="s">
        <v>237</v>
      </c>
      <c r="E83" s="6" t="s">
        <v>238</v>
      </c>
      <c r="F83" s="12">
        <v>13.33</v>
      </c>
      <c r="G83" s="8">
        <v>1.0</v>
      </c>
      <c r="H83" s="81"/>
      <c r="I83" s="88"/>
      <c r="J83" s="77"/>
      <c r="K83" s="77"/>
      <c r="L83" s="88"/>
      <c r="M83" s="88"/>
      <c r="N83" s="78"/>
      <c r="O83" s="78">
        <v>1.0</v>
      </c>
      <c r="P83" s="78">
        <v>1.0</v>
      </c>
      <c r="Q83" s="79">
        <v>1.0</v>
      </c>
      <c r="R83" s="79">
        <v>0.0</v>
      </c>
      <c r="S83" s="78"/>
      <c r="U83" s="28">
        <v>0.0</v>
      </c>
      <c r="V83" s="28"/>
      <c r="W83" s="8">
        <f t="shared" si="1"/>
        <v>1</v>
      </c>
    </row>
    <row r="84" ht="15.75" customHeight="1">
      <c r="C84" s="115" t="s">
        <v>239</v>
      </c>
      <c r="D84" s="6" t="s">
        <v>240</v>
      </c>
      <c r="E84" s="6" t="s">
        <v>241</v>
      </c>
      <c r="F84" s="12">
        <v>8.5</v>
      </c>
      <c r="G84" s="8">
        <v>1.0</v>
      </c>
      <c r="H84" s="81"/>
      <c r="I84" s="88"/>
      <c r="J84" s="77"/>
      <c r="K84" s="77"/>
      <c r="L84" s="88"/>
      <c r="M84" s="88"/>
      <c r="N84" s="78"/>
      <c r="O84" s="78"/>
      <c r="P84" s="78"/>
      <c r="Q84" s="79"/>
      <c r="R84" s="82" t="s">
        <v>694</v>
      </c>
      <c r="S84" s="82"/>
      <c r="U84" s="28">
        <v>1.0</v>
      </c>
      <c r="V84" s="28"/>
      <c r="W84" s="8">
        <f t="shared" si="1"/>
        <v>0</v>
      </c>
    </row>
    <row r="85" ht="15.75" customHeight="1">
      <c r="B85" s="137" t="s">
        <v>242</v>
      </c>
      <c r="C85" s="122" t="s">
        <v>243</v>
      </c>
      <c r="D85" s="21" t="s">
        <v>244</v>
      </c>
      <c r="E85" s="21" t="s">
        <v>245</v>
      </c>
      <c r="F85" s="30">
        <v>12.0</v>
      </c>
      <c r="G85" s="23">
        <v>5.0</v>
      </c>
      <c r="H85" s="123">
        <v>5.0</v>
      </c>
      <c r="I85" s="124">
        <v>5.0</v>
      </c>
      <c r="J85" s="125">
        <v>5.0</v>
      </c>
      <c r="K85" s="125">
        <v>5.0</v>
      </c>
      <c r="L85" s="138">
        <v>4.0</v>
      </c>
      <c r="M85" s="138">
        <v>5.0</v>
      </c>
      <c r="N85" s="126">
        <v>4.0</v>
      </c>
      <c r="O85" s="126">
        <v>4.0</v>
      </c>
      <c r="P85" s="126">
        <v>4.0</v>
      </c>
      <c r="Q85" s="127">
        <v>4.0</v>
      </c>
      <c r="R85" s="80">
        <v>4.0</v>
      </c>
      <c r="S85" s="80"/>
      <c r="U85" s="28">
        <v>4.0</v>
      </c>
      <c r="V85" s="28"/>
      <c r="W85" s="8">
        <f t="shared" si="1"/>
        <v>1</v>
      </c>
    </row>
    <row r="86" ht="15.75" customHeight="1">
      <c r="C86" s="115" t="s">
        <v>246</v>
      </c>
      <c r="D86" s="6" t="s">
        <v>247</v>
      </c>
      <c r="E86" s="6" t="s">
        <v>248</v>
      </c>
      <c r="F86" s="12">
        <v>10.0</v>
      </c>
      <c r="G86" s="8">
        <v>5.0</v>
      </c>
      <c r="H86" s="81">
        <v>6.0</v>
      </c>
      <c r="I86" s="88">
        <v>6.0</v>
      </c>
      <c r="J86" s="77">
        <v>6.0</v>
      </c>
      <c r="K86" s="77">
        <v>6.0</v>
      </c>
      <c r="L86" s="78">
        <v>6.0</v>
      </c>
      <c r="M86" s="78">
        <v>6.0</v>
      </c>
      <c r="N86" s="78">
        <v>6.0</v>
      </c>
      <c r="O86" s="78">
        <v>6.0</v>
      </c>
      <c r="P86" s="78">
        <v>6.0</v>
      </c>
      <c r="Q86" s="79">
        <v>6.0</v>
      </c>
      <c r="R86" s="82">
        <v>6.0</v>
      </c>
      <c r="S86" s="82"/>
      <c r="U86" s="28">
        <v>6.0</v>
      </c>
      <c r="V86" s="28"/>
      <c r="W86" s="8">
        <f t="shared" si="1"/>
        <v>-1</v>
      </c>
    </row>
    <row r="87" ht="15.75" customHeight="1">
      <c r="C87" s="115" t="s">
        <v>249</v>
      </c>
      <c r="D87" s="6" t="s">
        <v>250</v>
      </c>
      <c r="E87" s="6" t="s">
        <v>251</v>
      </c>
      <c r="F87" s="12">
        <v>10.0</v>
      </c>
      <c r="G87" s="8">
        <v>5.0</v>
      </c>
      <c r="H87" s="83">
        <v>2.0</v>
      </c>
      <c r="I87" s="136" t="s">
        <v>701</v>
      </c>
      <c r="J87" s="139">
        <v>5.0</v>
      </c>
      <c r="K87" s="77">
        <v>5.0</v>
      </c>
      <c r="L87" s="78">
        <v>5.0</v>
      </c>
      <c r="M87" s="78">
        <v>5.0</v>
      </c>
      <c r="N87" s="78">
        <v>5.0</v>
      </c>
      <c r="O87" s="78">
        <v>5.0</v>
      </c>
      <c r="P87" s="78">
        <v>5.0</v>
      </c>
      <c r="Q87" s="79">
        <v>5.0</v>
      </c>
      <c r="R87" s="82">
        <v>5.0</v>
      </c>
      <c r="S87" s="82"/>
      <c r="U87" s="28">
        <v>3.0</v>
      </c>
      <c r="V87" s="28">
        <v>1.0</v>
      </c>
      <c r="W87" s="8">
        <f t="shared" si="1"/>
        <v>3</v>
      </c>
    </row>
    <row r="88" ht="15.75" customHeight="1">
      <c r="C88" s="115" t="s">
        <v>252</v>
      </c>
      <c r="D88" s="6" t="s">
        <v>253</v>
      </c>
      <c r="E88" s="6" t="s">
        <v>254</v>
      </c>
      <c r="F88" s="12">
        <v>14.0</v>
      </c>
      <c r="G88" s="8">
        <v>5.0</v>
      </c>
      <c r="H88" s="81">
        <v>5.0</v>
      </c>
      <c r="I88" s="88">
        <v>5.0</v>
      </c>
      <c r="J88" s="77">
        <v>5.0</v>
      </c>
      <c r="K88" s="77">
        <v>5.0</v>
      </c>
      <c r="L88" s="78">
        <v>5.0</v>
      </c>
      <c r="M88" s="78">
        <v>5.0</v>
      </c>
      <c r="N88" s="78">
        <v>5.0</v>
      </c>
      <c r="O88" s="78">
        <v>5.0</v>
      </c>
      <c r="P88" s="78">
        <v>5.0</v>
      </c>
      <c r="Q88" s="79">
        <v>5.0</v>
      </c>
      <c r="R88" s="82">
        <v>5.0</v>
      </c>
      <c r="S88" s="82"/>
      <c r="U88" s="28">
        <v>5.0</v>
      </c>
      <c r="V88" s="28"/>
      <c r="W88" s="8">
        <f t="shared" si="1"/>
        <v>0</v>
      </c>
    </row>
    <row r="89" ht="15.75" customHeight="1">
      <c r="C89" s="115" t="s">
        <v>255</v>
      </c>
      <c r="D89" s="6" t="s">
        <v>256</v>
      </c>
      <c r="E89" s="6" t="s">
        <v>257</v>
      </c>
      <c r="F89" s="12">
        <v>12.0</v>
      </c>
      <c r="G89" s="8">
        <v>5.0</v>
      </c>
      <c r="H89" s="81">
        <v>5.0</v>
      </c>
      <c r="I89" s="88">
        <v>5.0</v>
      </c>
      <c r="J89" s="77">
        <v>5.0</v>
      </c>
      <c r="K89" s="77">
        <v>5.0</v>
      </c>
      <c r="L89" s="78">
        <v>5.0</v>
      </c>
      <c r="M89" s="78">
        <v>5.0</v>
      </c>
      <c r="N89" s="78">
        <v>5.0</v>
      </c>
      <c r="O89" s="78">
        <v>5.0</v>
      </c>
      <c r="P89" s="78">
        <v>5.0</v>
      </c>
      <c r="Q89" s="79">
        <v>5.0</v>
      </c>
      <c r="R89" s="82">
        <v>5.0</v>
      </c>
      <c r="S89" s="82"/>
      <c r="U89" s="28">
        <v>5.0</v>
      </c>
      <c r="V89" s="28"/>
      <c r="W89" s="8">
        <f t="shared" si="1"/>
        <v>0</v>
      </c>
    </row>
    <row r="90" ht="15.75" customHeight="1">
      <c r="C90" s="115" t="s">
        <v>258</v>
      </c>
      <c r="D90" s="6" t="s">
        <v>259</v>
      </c>
      <c r="E90" s="6" t="s">
        <v>702</v>
      </c>
      <c r="F90" s="12">
        <v>12.0</v>
      </c>
      <c r="G90" s="8">
        <v>5.0</v>
      </c>
      <c r="H90" s="83">
        <v>4.0</v>
      </c>
      <c r="I90" s="84">
        <v>5.0</v>
      </c>
      <c r="J90" s="77">
        <v>5.0</v>
      </c>
      <c r="K90" s="77">
        <v>5.0</v>
      </c>
      <c r="L90" s="78">
        <v>5.0</v>
      </c>
      <c r="M90" s="78">
        <v>5.0</v>
      </c>
      <c r="N90" s="78">
        <v>4.0</v>
      </c>
      <c r="O90" s="78">
        <v>4.0</v>
      </c>
      <c r="P90" s="78">
        <v>3.0</v>
      </c>
      <c r="Q90" s="79">
        <v>3.0</v>
      </c>
      <c r="R90" s="82">
        <v>3.0</v>
      </c>
      <c r="S90" s="82"/>
      <c r="U90" s="28">
        <v>3.0</v>
      </c>
      <c r="V90" s="28">
        <v>3.0</v>
      </c>
      <c r="W90" s="8">
        <f t="shared" si="1"/>
        <v>5</v>
      </c>
    </row>
    <row r="91" ht="15.75" customHeight="1">
      <c r="C91" s="115" t="s">
        <v>261</v>
      </c>
      <c r="D91" s="6" t="s">
        <v>262</v>
      </c>
      <c r="E91" s="6" t="s">
        <v>263</v>
      </c>
      <c r="F91" s="12">
        <v>13.0</v>
      </c>
      <c r="G91" s="8">
        <v>5.0</v>
      </c>
      <c r="H91" s="81">
        <v>3.0</v>
      </c>
      <c r="I91" s="111" t="s">
        <v>696</v>
      </c>
      <c r="J91" s="77">
        <v>5.0</v>
      </c>
      <c r="K91" s="77">
        <v>5.0</v>
      </c>
      <c r="L91" s="78">
        <v>5.0</v>
      </c>
      <c r="M91" s="78">
        <v>5.0</v>
      </c>
      <c r="N91" s="78">
        <v>5.0</v>
      </c>
      <c r="O91" s="78">
        <v>5.0</v>
      </c>
      <c r="P91" s="78">
        <v>4.0</v>
      </c>
      <c r="Q91" s="79">
        <v>4.0</v>
      </c>
      <c r="R91" s="82">
        <v>4.0</v>
      </c>
      <c r="S91" s="82"/>
      <c r="U91" s="28">
        <v>4.0</v>
      </c>
      <c r="V91" s="28"/>
      <c r="W91" s="8">
        <f t="shared" si="1"/>
        <v>1</v>
      </c>
    </row>
    <row r="92" ht="15.75" customHeight="1">
      <c r="C92" s="115" t="s">
        <v>264</v>
      </c>
      <c r="D92" s="6" t="s">
        <v>265</v>
      </c>
      <c r="E92" s="6" t="s">
        <v>266</v>
      </c>
      <c r="F92" s="12">
        <v>12.0</v>
      </c>
      <c r="G92" s="8">
        <v>5.0</v>
      </c>
      <c r="H92" s="81">
        <v>5.0</v>
      </c>
      <c r="I92" s="88">
        <v>5.0</v>
      </c>
      <c r="J92" s="77">
        <v>5.0</v>
      </c>
      <c r="K92" s="77">
        <v>5.0</v>
      </c>
      <c r="L92" s="78">
        <v>5.0</v>
      </c>
      <c r="M92" s="78">
        <v>5.0</v>
      </c>
      <c r="N92" s="78">
        <v>5.0</v>
      </c>
      <c r="O92" s="78">
        <v>5.0</v>
      </c>
      <c r="P92" s="78">
        <v>5.0</v>
      </c>
      <c r="Q92" s="79">
        <v>5.0</v>
      </c>
      <c r="R92" s="82">
        <v>5.0</v>
      </c>
      <c r="S92" s="82"/>
      <c r="U92" s="28">
        <v>5.0</v>
      </c>
      <c r="V92" s="28"/>
      <c r="W92" s="8">
        <f t="shared" si="1"/>
        <v>0</v>
      </c>
    </row>
    <row r="93" ht="15.75" customHeight="1">
      <c r="C93" s="115" t="s">
        <v>267</v>
      </c>
      <c r="D93" s="6" t="s">
        <v>268</v>
      </c>
      <c r="E93" s="6" t="s">
        <v>269</v>
      </c>
      <c r="F93" s="12">
        <v>10.0</v>
      </c>
      <c r="G93" s="8">
        <v>5.0</v>
      </c>
      <c r="H93" s="81">
        <v>5.0</v>
      </c>
      <c r="I93" s="88">
        <v>5.0</v>
      </c>
      <c r="J93" s="77">
        <v>5.0</v>
      </c>
      <c r="K93" s="77">
        <v>5.0</v>
      </c>
      <c r="L93" s="78">
        <v>5.0</v>
      </c>
      <c r="M93" s="78">
        <v>5.0</v>
      </c>
      <c r="N93" s="78">
        <v>5.0</v>
      </c>
      <c r="O93" s="78">
        <v>5.0</v>
      </c>
      <c r="P93" s="78">
        <v>5.0</v>
      </c>
      <c r="Q93" s="79">
        <v>5.0</v>
      </c>
      <c r="R93" s="82">
        <v>5.0</v>
      </c>
      <c r="S93" s="82"/>
      <c r="U93" s="28">
        <v>5.0</v>
      </c>
      <c r="V93" s="28"/>
      <c r="W93" s="8">
        <f t="shared" si="1"/>
        <v>0</v>
      </c>
    </row>
    <row r="94" ht="15.75" customHeight="1">
      <c r="C94" s="115" t="s">
        <v>270</v>
      </c>
      <c r="D94" s="6" t="s">
        <v>271</v>
      </c>
      <c r="E94" s="6" t="s">
        <v>272</v>
      </c>
      <c r="F94" s="12">
        <v>10.0</v>
      </c>
      <c r="G94" s="8">
        <v>5.0</v>
      </c>
      <c r="H94" s="81">
        <v>2.0</v>
      </c>
      <c r="I94" s="111" t="s">
        <v>703</v>
      </c>
      <c r="J94" s="77">
        <v>4.0</v>
      </c>
      <c r="K94" s="77">
        <v>4.0</v>
      </c>
      <c r="L94" s="78">
        <v>3.0</v>
      </c>
      <c r="M94" s="78">
        <v>3.0</v>
      </c>
      <c r="N94" s="78">
        <v>3.0</v>
      </c>
      <c r="O94" s="78">
        <v>3.0</v>
      </c>
      <c r="P94" s="78">
        <v>2.0</v>
      </c>
      <c r="Q94" s="74">
        <v>1.0</v>
      </c>
      <c r="R94" s="82">
        <v>1.0</v>
      </c>
      <c r="S94" s="82"/>
      <c r="U94" s="28">
        <f>1+3</f>
        <v>4</v>
      </c>
      <c r="V94" s="28"/>
      <c r="W94" s="8">
        <f t="shared" si="1"/>
        <v>1</v>
      </c>
    </row>
    <row r="95" ht="15.75" customHeight="1">
      <c r="C95" s="115" t="s">
        <v>273</v>
      </c>
      <c r="D95" s="6" t="s">
        <v>274</v>
      </c>
      <c r="E95" s="6" t="s">
        <v>275</v>
      </c>
      <c r="F95" s="12">
        <v>12.0</v>
      </c>
      <c r="G95" s="8">
        <v>5.0</v>
      </c>
      <c r="H95" s="83">
        <v>4.0</v>
      </c>
      <c r="I95" s="136" t="s">
        <v>696</v>
      </c>
      <c r="J95" s="139">
        <v>5.0</v>
      </c>
      <c r="K95" s="77">
        <v>5.0</v>
      </c>
      <c r="L95" s="140">
        <v>6.0</v>
      </c>
      <c r="M95" s="140">
        <v>5.0</v>
      </c>
      <c r="N95" s="78">
        <v>6.0</v>
      </c>
      <c r="O95" s="78">
        <v>6.0</v>
      </c>
      <c r="P95" s="78">
        <v>6.0</v>
      </c>
      <c r="Q95" s="79">
        <v>5.0</v>
      </c>
      <c r="R95" s="103">
        <v>5.0</v>
      </c>
      <c r="S95" s="103"/>
      <c r="U95" s="28">
        <v>5.0</v>
      </c>
      <c r="V95" s="28">
        <v>1.0</v>
      </c>
      <c r="W95" s="8">
        <f t="shared" si="1"/>
        <v>1</v>
      </c>
    </row>
    <row r="96" ht="15.75" customHeight="1">
      <c r="B96" s="141" t="s">
        <v>276</v>
      </c>
      <c r="C96" s="142" t="s">
        <v>277</v>
      </c>
      <c r="D96" s="32" t="s">
        <v>278</v>
      </c>
      <c r="E96" s="32" t="s">
        <v>279</v>
      </c>
      <c r="F96" s="33">
        <v>3.0</v>
      </c>
      <c r="G96" s="34">
        <v>5.0</v>
      </c>
      <c r="H96" s="143">
        <v>5.0</v>
      </c>
      <c r="I96" s="124">
        <v>5.0</v>
      </c>
      <c r="J96" s="125">
        <v>5.0</v>
      </c>
      <c r="K96" s="125">
        <v>5.0</v>
      </c>
      <c r="L96" s="126">
        <v>5.0</v>
      </c>
      <c r="M96" s="126">
        <v>5.0</v>
      </c>
      <c r="N96" s="126">
        <v>5.0</v>
      </c>
      <c r="O96" s="126">
        <v>5.0</v>
      </c>
      <c r="P96" s="126">
        <v>5.0</v>
      </c>
      <c r="Q96" s="127">
        <v>5.0</v>
      </c>
      <c r="R96" s="80">
        <v>5.0</v>
      </c>
      <c r="S96" s="80"/>
      <c r="U96" s="28">
        <v>5.0</v>
      </c>
      <c r="V96" s="28"/>
      <c r="W96" s="8">
        <f t="shared" si="1"/>
        <v>0</v>
      </c>
    </row>
    <row r="97" ht="15.75" customHeight="1">
      <c r="C97" s="144" t="s">
        <v>280</v>
      </c>
      <c r="D97" s="9" t="s">
        <v>281</v>
      </c>
      <c r="E97" s="9" t="s">
        <v>282</v>
      </c>
      <c r="F97" s="27">
        <v>3.0</v>
      </c>
      <c r="G97" s="28">
        <v>5.0</v>
      </c>
      <c r="H97" s="81">
        <v>3.0</v>
      </c>
      <c r="I97" s="111" t="s">
        <v>696</v>
      </c>
      <c r="J97" s="77">
        <v>5.0</v>
      </c>
      <c r="K97" s="77">
        <v>5.0</v>
      </c>
      <c r="L97" s="78">
        <v>5.0</v>
      </c>
      <c r="M97" s="78">
        <v>5.0</v>
      </c>
      <c r="N97" s="78">
        <v>4.0</v>
      </c>
      <c r="O97" s="78">
        <v>3.0</v>
      </c>
      <c r="P97" s="78" t="s">
        <v>696</v>
      </c>
      <c r="Q97" s="79">
        <v>3.0</v>
      </c>
      <c r="R97" s="82">
        <v>2.0</v>
      </c>
      <c r="S97" s="82"/>
      <c r="U97" s="28">
        <v>2.0</v>
      </c>
      <c r="V97" s="28"/>
      <c r="W97" s="8">
        <f t="shared" si="1"/>
        <v>3</v>
      </c>
    </row>
    <row r="98" ht="15.75" customHeight="1">
      <c r="C98" s="144" t="s">
        <v>283</v>
      </c>
      <c r="D98" s="9" t="s">
        <v>284</v>
      </c>
      <c r="E98" s="9" t="s">
        <v>285</v>
      </c>
      <c r="F98" s="27">
        <v>3.0</v>
      </c>
      <c r="G98" s="28">
        <v>5.0</v>
      </c>
      <c r="H98" s="81">
        <v>5.0</v>
      </c>
      <c r="I98" s="88">
        <v>5.0</v>
      </c>
      <c r="J98" s="128">
        <v>4.0</v>
      </c>
      <c r="K98" s="77">
        <v>4.0</v>
      </c>
      <c r="L98" s="78">
        <v>4.0</v>
      </c>
      <c r="M98" s="78">
        <v>4.0</v>
      </c>
      <c r="N98" s="78">
        <v>4.0</v>
      </c>
      <c r="O98" s="78">
        <v>4.0</v>
      </c>
      <c r="P98" s="78">
        <v>4.0</v>
      </c>
      <c r="Q98" s="79">
        <v>4.0</v>
      </c>
      <c r="R98" s="82">
        <v>4.0</v>
      </c>
      <c r="S98" s="82"/>
      <c r="U98" s="28">
        <v>4.0</v>
      </c>
      <c r="V98" s="28"/>
      <c r="W98" s="8">
        <f t="shared" si="1"/>
        <v>1</v>
      </c>
    </row>
    <row r="99" ht="15.75" customHeight="1">
      <c r="C99" s="144" t="s">
        <v>286</v>
      </c>
      <c r="D99" s="9" t="s">
        <v>287</v>
      </c>
      <c r="E99" s="9" t="s">
        <v>704</v>
      </c>
      <c r="F99" s="27">
        <v>3.0</v>
      </c>
      <c r="G99" s="28">
        <v>5.0</v>
      </c>
      <c r="H99" s="81">
        <v>4.0</v>
      </c>
      <c r="I99" s="111" t="s">
        <v>701</v>
      </c>
      <c r="J99" s="77">
        <v>5.0</v>
      </c>
      <c r="K99" s="77">
        <v>5.0</v>
      </c>
      <c r="L99" s="78">
        <v>5.0</v>
      </c>
      <c r="M99" s="78">
        <v>5.0</v>
      </c>
      <c r="N99" s="78">
        <v>4.0</v>
      </c>
      <c r="O99" s="78">
        <v>4.0</v>
      </c>
      <c r="P99" s="78">
        <v>4.0</v>
      </c>
      <c r="Q99" s="79">
        <v>4.0</v>
      </c>
      <c r="R99" s="82">
        <v>3.0</v>
      </c>
      <c r="S99" s="82"/>
      <c r="U99" s="28">
        <v>4.0</v>
      </c>
      <c r="V99" s="28"/>
      <c r="W99" s="8">
        <f t="shared" si="1"/>
        <v>1</v>
      </c>
    </row>
    <row r="100" ht="15.75" customHeight="1">
      <c r="C100" s="144" t="s">
        <v>289</v>
      </c>
      <c r="D100" s="9" t="s">
        <v>290</v>
      </c>
      <c r="E100" s="9" t="s">
        <v>291</v>
      </c>
      <c r="F100" s="27">
        <v>3.0</v>
      </c>
      <c r="G100" s="28">
        <v>5.0</v>
      </c>
      <c r="H100" s="81">
        <v>5.0</v>
      </c>
      <c r="I100" s="88">
        <v>5.0</v>
      </c>
      <c r="J100" s="77">
        <v>5.0</v>
      </c>
      <c r="K100" s="77">
        <v>5.0</v>
      </c>
      <c r="L100" s="78">
        <v>5.0</v>
      </c>
      <c r="M100" s="78">
        <v>5.0</v>
      </c>
      <c r="N100" s="78">
        <v>5.0</v>
      </c>
      <c r="O100" s="78">
        <v>5.0</v>
      </c>
      <c r="P100" s="78" t="s">
        <v>696</v>
      </c>
      <c r="Q100" s="79">
        <v>5.0</v>
      </c>
      <c r="R100" s="82">
        <v>5.0</v>
      </c>
      <c r="S100" s="82"/>
      <c r="U100" s="28">
        <v>5.0</v>
      </c>
      <c r="V100" s="28"/>
      <c r="W100" s="8">
        <f t="shared" si="1"/>
        <v>0</v>
      </c>
    </row>
    <row r="101" ht="15.75" customHeight="1">
      <c r="C101" s="144" t="s">
        <v>292</v>
      </c>
      <c r="D101" s="9" t="s">
        <v>293</v>
      </c>
      <c r="E101" s="9" t="s">
        <v>294</v>
      </c>
      <c r="F101" s="27">
        <v>3.0</v>
      </c>
      <c r="G101" s="28">
        <v>5.0</v>
      </c>
      <c r="H101" s="81">
        <v>5.0</v>
      </c>
      <c r="I101" s="88">
        <v>5.0</v>
      </c>
      <c r="J101" s="77">
        <v>5.0</v>
      </c>
      <c r="K101" s="77">
        <v>5.0</v>
      </c>
      <c r="L101" s="78">
        <v>5.0</v>
      </c>
      <c r="M101" s="78">
        <v>5.0</v>
      </c>
      <c r="N101" s="78">
        <v>5.0</v>
      </c>
      <c r="O101" s="78">
        <v>4.0</v>
      </c>
      <c r="P101" s="78">
        <v>4.0</v>
      </c>
      <c r="Q101" s="79">
        <v>4.0</v>
      </c>
      <c r="R101" s="82">
        <v>3.0</v>
      </c>
      <c r="S101" s="82"/>
      <c r="U101" s="28">
        <v>3.0</v>
      </c>
      <c r="V101" s="28"/>
      <c r="W101" s="8">
        <f t="shared" si="1"/>
        <v>2</v>
      </c>
    </row>
    <row r="102" ht="15.75" customHeight="1">
      <c r="C102" s="144" t="s">
        <v>295</v>
      </c>
      <c r="D102" s="9" t="s">
        <v>296</v>
      </c>
      <c r="E102" s="9" t="s">
        <v>297</v>
      </c>
      <c r="F102" s="27">
        <v>3.0</v>
      </c>
      <c r="G102" s="28">
        <v>5.0</v>
      </c>
      <c r="H102" s="81">
        <v>5.0</v>
      </c>
      <c r="I102" s="88">
        <v>5.0</v>
      </c>
      <c r="J102" s="77">
        <v>5.0</v>
      </c>
      <c r="K102" s="77">
        <v>5.0</v>
      </c>
      <c r="L102" s="78">
        <v>5.0</v>
      </c>
      <c r="M102" s="78">
        <v>5.0</v>
      </c>
      <c r="N102" s="78">
        <v>5.0</v>
      </c>
      <c r="O102" s="78">
        <v>5.0</v>
      </c>
      <c r="P102" s="78">
        <v>5.0</v>
      </c>
      <c r="Q102" s="79">
        <v>5.0</v>
      </c>
      <c r="R102" s="82">
        <v>5.0</v>
      </c>
      <c r="S102" s="82"/>
      <c r="U102" s="28">
        <v>5.0</v>
      </c>
      <c r="V102" s="28"/>
      <c r="W102" s="8">
        <f t="shared" si="1"/>
        <v>0</v>
      </c>
    </row>
    <row r="103" ht="15.75" customHeight="1">
      <c r="C103" s="144" t="s">
        <v>298</v>
      </c>
      <c r="D103" s="9" t="s">
        <v>299</v>
      </c>
      <c r="E103" s="9" t="s">
        <v>300</v>
      </c>
      <c r="F103" s="27">
        <v>3.0</v>
      </c>
      <c r="G103" s="28">
        <v>5.0</v>
      </c>
      <c r="H103" s="114">
        <v>2.0</v>
      </c>
      <c r="I103" s="111" t="s">
        <v>697</v>
      </c>
      <c r="J103" s="77">
        <v>5.0</v>
      </c>
      <c r="K103" s="77">
        <v>5.0</v>
      </c>
      <c r="L103" s="78">
        <v>5.0</v>
      </c>
      <c r="M103" s="78">
        <v>5.0</v>
      </c>
      <c r="N103" s="78">
        <v>5.0</v>
      </c>
      <c r="O103" s="78">
        <v>5.0</v>
      </c>
      <c r="P103" s="78">
        <v>5.0</v>
      </c>
      <c r="Q103" s="79">
        <v>5.0</v>
      </c>
      <c r="R103" s="82">
        <v>5.0</v>
      </c>
      <c r="S103" s="82"/>
      <c r="U103" s="28">
        <v>5.0</v>
      </c>
      <c r="V103" s="28"/>
      <c r="W103" s="8">
        <f t="shared" si="1"/>
        <v>0</v>
      </c>
    </row>
    <row r="104" ht="15.75" customHeight="1">
      <c r="C104" s="144" t="s">
        <v>301</v>
      </c>
      <c r="D104" s="9" t="s">
        <v>302</v>
      </c>
      <c r="E104" s="9" t="s">
        <v>303</v>
      </c>
      <c r="F104" s="27">
        <v>4.3</v>
      </c>
      <c r="G104" s="28">
        <v>5.0</v>
      </c>
      <c r="H104" s="81">
        <v>1.0</v>
      </c>
      <c r="I104" s="111" t="s">
        <v>700</v>
      </c>
      <c r="J104" s="77">
        <v>5.0</v>
      </c>
      <c r="K104" s="77">
        <v>5.0</v>
      </c>
      <c r="L104" s="78">
        <v>5.0</v>
      </c>
      <c r="M104" s="78">
        <v>5.0</v>
      </c>
      <c r="N104" s="78">
        <v>5.0</v>
      </c>
      <c r="O104" s="78">
        <v>5.0</v>
      </c>
      <c r="P104" s="78">
        <v>5.0</v>
      </c>
      <c r="Q104" s="79">
        <v>5.0</v>
      </c>
      <c r="R104" s="82">
        <v>5.0</v>
      </c>
      <c r="S104" s="82"/>
      <c r="U104" s="28">
        <v>5.0</v>
      </c>
      <c r="V104" s="28"/>
      <c r="W104" s="8">
        <f t="shared" si="1"/>
        <v>0</v>
      </c>
    </row>
    <row r="105" ht="15.75" customHeight="1">
      <c r="C105" s="144" t="s">
        <v>304</v>
      </c>
      <c r="D105" s="9" t="s">
        <v>305</v>
      </c>
      <c r="E105" s="9" t="s">
        <v>306</v>
      </c>
      <c r="F105" s="27">
        <v>3.0</v>
      </c>
      <c r="G105" s="28">
        <v>5.0</v>
      </c>
      <c r="H105" s="81">
        <v>2.0</v>
      </c>
      <c r="I105" s="111" t="s">
        <v>697</v>
      </c>
      <c r="J105" s="77">
        <v>5.0</v>
      </c>
      <c r="K105" s="77">
        <v>5.0</v>
      </c>
      <c r="L105" s="78">
        <v>5.0</v>
      </c>
      <c r="M105" s="78">
        <v>5.0</v>
      </c>
      <c r="N105" s="78">
        <v>5.0</v>
      </c>
      <c r="O105" s="78">
        <v>5.0</v>
      </c>
      <c r="P105" s="78">
        <v>5.0</v>
      </c>
      <c r="Q105" s="79">
        <v>5.0</v>
      </c>
      <c r="R105" s="82">
        <v>4.0</v>
      </c>
      <c r="S105" s="82"/>
      <c r="U105" s="28">
        <v>4.0</v>
      </c>
      <c r="V105" s="28"/>
      <c r="W105" s="8">
        <f t="shared" si="1"/>
        <v>1</v>
      </c>
    </row>
    <row r="106" ht="15.75" customHeight="1">
      <c r="C106" s="144" t="s">
        <v>307</v>
      </c>
      <c r="D106" s="9" t="s">
        <v>308</v>
      </c>
      <c r="E106" s="9" t="s">
        <v>309</v>
      </c>
      <c r="F106" s="27">
        <v>4.0</v>
      </c>
      <c r="G106" s="28">
        <v>5.0</v>
      </c>
      <c r="H106" s="81"/>
      <c r="I106" s="111"/>
      <c r="J106" s="77"/>
      <c r="K106" s="77"/>
      <c r="L106" s="78"/>
      <c r="M106" s="78"/>
      <c r="N106" s="78"/>
      <c r="O106" s="78"/>
      <c r="P106" s="78"/>
      <c r="Q106" s="79"/>
      <c r="R106" s="103" t="s">
        <v>683</v>
      </c>
      <c r="S106" s="103"/>
      <c r="U106" s="28">
        <v>5.0</v>
      </c>
      <c r="V106" s="28"/>
      <c r="W106" s="8">
        <f t="shared" si="1"/>
        <v>0</v>
      </c>
    </row>
    <row r="107" ht="15.75" customHeight="1">
      <c r="A107" s="13" t="s">
        <v>705</v>
      </c>
      <c r="B107" s="104"/>
      <c r="C107" s="117" t="s">
        <v>317</v>
      </c>
      <c r="D107" s="14" t="s">
        <v>318</v>
      </c>
      <c r="E107" s="14" t="s">
        <v>319</v>
      </c>
      <c r="F107" s="15">
        <v>1.8</v>
      </c>
      <c r="G107" s="16">
        <v>2.0</v>
      </c>
      <c r="H107" s="106">
        <v>3.0</v>
      </c>
      <c r="I107" s="107">
        <v>3.0</v>
      </c>
      <c r="J107" s="108">
        <v>3.0</v>
      </c>
      <c r="K107" s="108">
        <v>3.0</v>
      </c>
      <c r="L107" s="109">
        <v>3.0</v>
      </c>
      <c r="M107" s="109">
        <v>3.0</v>
      </c>
      <c r="N107" s="109">
        <v>3.0</v>
      </c>
      <c r="O107" s="109">
        <v>3.0</v>
      </c>
      <c r="P107" s="109">
        <v>3.0</v>
      </c>
      <c r="Q107" s="110">
        <v>1.0</v>
      </c>
      <c r="R107" s="80">
        <v>1.0</v>
      </c>
      <c r="S107" s="80"/>
      <c r="U107" s="28">
        <v>1.0</v>
      </c>
      <c r="V107" s="28"/>
      <c r="W107" s="8">
        <f t="shared" si="1"/>
        <v>1</v>
      </c>
    </row>
    <row r="108" ht="15.75" customHeight="1">
      <c r="C108" s="115" t="s">
        <v>320</v>
      </c>
      <c r="D108" s="6" t="s">
        <v>321</v>
      </c>
      <c r="E108" s="6" t="s">
        <v>322</v>
      </c>
      <c r="F108" s="7">
        <v>2.0</v>
      </c>
      <c r="G108" s="8">
        <v>2.0</v>
      </c>
      <c r="H108" s="81">
        <v>1.0</v>
      </c>
      <c r="I108" s="111" t="s">
        <v>685</v>
      </c>
      <c r="J108" s="77">
        <v>2.0</v>
      </c>
      <c r="K108" s="77">
        <v>2.0</v>
      </c>
      <c r="L108" s="78">
        <v>2.0</v>
      </c>
      <c r="M108" s="78">
        <v>2.0</v>
      </c>
      <c r="N108" s="78">
        <v>2.0</v>
      </c>
      <c r="O108" s="78">
        <v>2.0</v>
      </c>
      <c r="P108" s="78">
        <v>2.0</v>
      </c>
      <c r="Q108" s="79" t="s">
        <v>686</v>
      </c>
      <c r="R108" s="82">
        <v>2.0</v>
      </c>
      <c r="S108" s="82"/>
      <c r="U108" s="28">
        <v>1.0</v>
      </c>
      <c r="V108" s="28"/>
      <c r="W108" s="8">
        <f t="shared" si="1"/>
        <v>1</v>
      </c>
    </row>
    <row r="109" ht="15.75" customHeight="1">
      <c r="C109" s="115" t="s">
        <v>323</v>
      </c>
      <c r="D109" s="6" t="s">
        <v>324</v>
      </c>
      <c r="E109" s="6" t="s">
        <v>325</v>
      </c>
      <c r="F109" s="7">
        <v>1.65</v>
      </c>
      <c r="G109" s="8">
        <v>2.0</v>
      </c>
      <c r="H109" s="81">
        <v>0.0</v>
      </c>
      <c r="I109" s="88">
        <v>0.0</v>
      </c>
      <c r="J109" s="77">
        <v>0.0</v>
      </c>
      <c r="K109" s="77">
        <v>0.0</v>
      </c>
      <c r="L109" s="78">
        <v>0.0</v>
      </c>
      <c r="M109" s="78">
        <v>0.0</v>
      </c>
      <c r="N109" s="78">
        <v>0.0</v>
      </c>
      <c r="O109" s="88">
        <v>0.0</v>
      </c>
      <c r="P109" s="78">
        <v>0.0</v>
      </c>
      <c r="Q109" s="79">
        <v>0.0</v>
      </c>
      <c r="R109" s="82">
        <v>0.0</v>
      </c>
      <c r="S109" s="82"/>
      <c r="U109" s="28">
        <v>0.0</v>
      </c>
      <c r="V109" s="28"/>
      <c r="W109" s="8">
        <f t="shared" si="1"/>
        <v>2</v>
      </c>
    </row>
    <row r="110" ht="15.75" customHeight="1">
      <c r="C110" s="73">
        <v>45022.0</v>
      </c>
      <c r="D110" s="6" t="s">
        <v>326</v>
      </c>
      <c r="E110" s="6" t="s">
        <v>327</v>
      </c>
      <c r="F110" s="7">
        <v>1.18</v>
      </c>
      <c r="G110" s="8">
        <v>2.0</v>
      </c>
      <c r="H110" s="114">
        <v>0.0</v>
      </c>
      <c r="I110" s="88">
        <v>0.0</v>
      </c>
      <c r="J110" s="8">
        <v>0.0</v>
      </c>
      <c r="K110" s="8">
        <v>0.0</v>
      </c>
      <c r="L110" s="78">
        <v>0.0</v>
      </c>
      <c r="M110" s="78">
        <v>0.0</v>
      </c>
      <c r="N110" s="78">
        <v>0.0</v>
      </c>
      <c r="O110" s="88">
        <v>0.0</v>
      </c>
      <c r="P110" s="78">
        <v>0.0</v>
      </c>
      <c r="Q110" s="79">
        <v>0.0</v>
      </c>
      <c r="R110" s="90">
        <v>0.0</v>
      </c>
      <c r="S110" s="90"/>
      <c r="U110" s="28">
        <v>0.0</v>
      </c>
      <c r="V110" s="28"/>
      <c r="W110" s="8">
        <f t="shared" si="1"/>
        <v>2</v>
      </c>
    </row>
    <row r="111" ht="15.75" customHeight="1">
      <c r="C111" s="115" t="s">
        <v>328</v>
      </c>
      <c r="D111" s="6" t="s">
        <v>329</v>
      </c>
      <c r="E111" s="6" t="s">
        <v>330</v>
      </c>
      <c r="F111" s="7">
        <v>3.4</v>
      </c>
      <c r="G111" s="8">
        <v>2.0</v>
      </c>
      <c r="H111" s="114">
        <v>1.0</v>
      </c>
      <c r="I111" s="111">
        <v>1.0</v>
      </c>
      <c r="J111" s="8">
        <v>1.0</v>
      </c>
      <c r="K111" s="8">
        <v>1.0</v>
      </c>
      <c r="L111" s="78">
        <v>1.0</v>
      </c>
      <c r="M111" s="78">
        <v>1.0</v>
      </c>
      <c r="N111" s="78">
        <v>0.0</v>
      </c>
      <c r="O111" s="88">
        <v>0.0</v>
      </c>
      <c r="P111" s="78">
        <v>0.0</v>
      </c>
      <c r="Q111" s="79">
        <v>0.0</v>
      </c>
      <c r="R111" s="90">
        <v>0.0</v>
      </c>
      <c r="S111" s="90"/>
      <c r="U111" s="28">
        <v>0.0</v>
      </c>
      <c r="V111" s="28"/>
      <c r="W111" s="8">
        <f t="shared" si="1"/>
        <v>2</v>
      </c>
    </row>
    <row r="112" ht="15.75" customHeight="1">
      <c r="C112" s="115" t="s">
        <v>331</v>
      </c>
      <c r="D112" s="6" t="s">
        <v>332</v>
      </c>
      <c r="E112" s="6" t="s">
        <v>333</v>
      </c>
      <c r="F112" s="7">
        <v>1.37</v>
      </c>
      <c r="G112" s="8">
        <v>2.0</v>
      </c>
      <c r="H112" s="81">
        <v>2.0</v>
      </c>
      <c r="I112" s="88">
        <v>2.0</v>
      </c>
      <c r="J112" s="77">
        <v>2.0</v>
      </c>
      <c r="K112" s="77">
        <v>2.0</v>
      </c>
      <c r="L112" s="78">
        <v>2.0</v>
      </c>
      <c r="M112" s="78">
        <v>2.0</v>
      </c>
      <c r="N112" s="78" t="s">
        <v>690</v>
      </c>
      <c r="O112" s="88">
        <v>2.0</v>
      </c>
      <c r="P112" s="78">
        <v>2.0</v>
      </c>
      <c r="Q112" s="79">
        <v>2.0</v>
      </c>
      <c r="R112" s="82">
        <v>2.0</v>
      </c>
      <c r="S112" s="82"/>
      <c r="U112" s="28">
        <v>2.0</v>
      </c>
      <c r="V112" s="28"/>
      <c r="W112" s="8">
        <f t="shared" si="1"/>
        <v>0</v>
      </c>
    </row>
    <row r="113" ht="15.75" customHeight="1">
      <c r="C113" s="115" t="s">
        <v>334</v>
      </c>
      <c r="D113" s="6" t="s">
        <v>335</v>
      </c>
      <c r="E113" s="6" t="s">
        <v>336</v>
      </c>
      <c r="F113" s="7">
        <v>1.5</v>
      </c>
      <c r="G113" s="8">
        <v>2.0</v>
      </c>
      <c r="H113" s="81">
        <v>2.0</v>
      </c>
      <c r="I113" s="88">
        <v>2.0</v>
      </c>
      <c r="J113" s="77">
        <v>2.0</v>
      </c>
      <c r="K113" s="77">
        <v>2.0</v>
      </c>
      <c r="L113" s="78">
        <v>2.0</v>
      </c>
      <c r="M113" s="78">
        <v>2.0</v>
      </c>
      <c r="N113" s="78">
        <v>2.0</v>
      </c>
      <c r="O113" s="88">
        <v>2.0</v>
      </c>
      <c r="P113" s="78">
        <v>2.0</v>
      </c>
      <c r="Q113" s="79">
        <v>2.0</v>
      </c>
      <c r="R113" s="82">
        <v>2.0</v>
      </c>
      <c r="S113" s="82"/>
      <c r="U113" s="28">
        <v>2.0</v>
      </c>
      <c r="V113" s="28"/>
      <c r="W113" s="8">
        <f t="shared" si="1"/>
        <v>0</v>
      </c>
    </row>
    <row r="114" ht="15.75" customHeight="1">
      <c r="C114" s="115" t="s">
        <v>337</v>
      </c>
      <c r="D114" s="6" t="s">
        <v>338</v>
      </c>
      <c r="E114" s="6" t="s">
        <v>339</v>
      </c>
      <c r="F114" s="7">
        <v>1.5</v>
      </c>
      <c r="G114" s="8">
        <v>2.0</v>
      </c>
      <c r="H114" s="81">
        <v>1.0</v>
      </c>
      <c r="I114" s="136" t="s">
        <v>685</v>
      </c>
      <c r="J114" s="77">
        <v>2.0</v>
      </c>
      <c r="K114" s="77">
        <v>2.0</v>
      </c>
      <c r="L114" s="78">
        <v>2.0</v>
      </c>
      <c r="M114" s="78">
        <v>2.0</v>
      </c>
      <c r="N114" s="78">
        <v>2.0</v>
      </c>
      <c r="O114" s="88">
        <v>2.0</v>
      </c>
      <c r="P114" s="78">
        <v>2.0</v>
      </c>
      <c r="Q114" s="79">
        <v>2.0</v>
      </c>
      <c r="R114" s="82">
        <v>2.0</v>
      </c>
      <c r="S114" s="82"/>
      <c r="U114" s="28">
        <v>2.0</v>
      </c>
      <c r="V114" s="28"/>
      <c r="W114" s="8">
        <f t="shared" si="1"/>
        <v>0</v>
      </c>
    </row>
    <row r="115" ht="15.75" customHeight="1">
      <c r="C115" s="115" t="s">
        <v>340</v>
      </c>
      <c r="D115" s="6" t="s">
        <v>341</v>
      </c>
      <c r="E115" s="6" t="s">
        <v>342</v>
      </c>
      <c r="F115" s="7">
        <v>1.5</v>
      </c>
      <c r="G115" s="8">
        <v>2.0</v>
      </c>
      <c r="H115" s="81">
        <v>2.0</v>
      </c>
      <c r="I115" s="88">
        <v>2.0</v>
      </c>
      <c r="J115" s="77">
        <v>2.0</v>
      </c>
      <c r="K115" s="77">
        <v>2.0</v>
      </c>
      <c r="L115" s="78">
        <v>2.0</v>
      </c>
      <c r="M115" s="78">
        <v>2.0</v>
      </c>
      <c r="N115" s="78">
        <v>2.0</v>
      </c>
      <c r="O115" s="88">
        <v>2.0</v>
      </c>
      <c r="P115" s="78">
        <v>2.0</v>
      </c>
      <c r="Q115" s="79">
        <v>2.0</v>
      </c>
      <c r="R115" s="82">
        <v>2.0</v>
      </c>
      <c r="S115" s="82"/>
      <c r="U115" s="28">
        <v>2.0</v>
      </c>
      <c r="V115" s="28"/>
      <c r="W115" s="8">
        <f t="shared" si="1"/>
        <v>0</v>
      </c>
    </row>
    <row r="116" ht="15.75" customHeight="1">
      <c r="C116" s="115" t="s">
        <v>343</v>
      </c>
      <c r="D116" s="6" t="s">
        <v>344</v>
      </c>
      <c r="E116" s="6" t="s">
        <v>345</v>
      </c>
      <c r="F116" s="7">
        <v>1.8</v>
      </c>
      <c r="G116" s="8">
        <v>2.0</v>
      </c>
      <c r="H116" s="81">
        <v>2.0</v>
      </c>
      <c r="I116" s="88">
        <v>2.0</v>
      </c>
      <c r="J116" s="77">
        <v>2.0</v>
      </c>
      <c r="K116" s="77">
        <v>2.0</v>
      </c>
      <c r="L116" s="78">
        <v>2.0</v>
      </c>
      <c r="M116" s="78">
        <v>2.0</v>
      </c>
      <c r="N116" s="78">
        <v>2.0</v>
      </c>
      <c r="O116" s="88">
        <v>2.0</v>
      </c>
      <c r="P116" s="78" t="s">
        <v>685</v>
      </c>
      <c r="Q116" s="79">
        <v>2.0</v>
      </c>
      <c r="R116" s="82">
        <v>1.0</v>
      </c>
      <c r="S116" s="82"/>
      <c r="U116" s="28">
        <v>0.0</v>
      </c>
      <c r="V116" s="28"/>
      <c r="W116" s="8">
        <f t="shared" si="1"/>
        <v>2</v>
      </c>
    </row>
    <row r="117" ht="15.75" customHeight="1">
      <c r="C117" s="115" t="s">
        <v>346</v>
      </c>
      <c r="D117" s="6" t="s">
        <v>347</v>
      </c>
      <c r="E117" s="6" t="s">
        <v>348</v>
      </c>
      <c r="F117" s="7">
        <v>1.8</v>
      </c>
      <c r="G117" s="8">
        <v>2.0</v>
      </c>
      <c r="H117" s="81">
        <v>0.0</v>
      </c>
      <c r="I117" s="88">
        <v>2.0</v>
      </c>
      <c r="J117" s="77">
        <v>2.0</v>
      </c>
      <c r="K117" s="77">
        <v>2.0</v>
      </c>
      <c r="L117" s="78">
        <v>2.0</v>
      </c>
      <c r="M117" s="78">
        <v>2.0</v>
      </c>
      <c r="N117" s="78">
        <v>2.0</v>
      </c>
      <c r="O117" s="88">
        <v>2.0</v>
      </c>
      <c r="P117" s="78">
        <v>2.0</v>
      </c>
      <c r="Q117" s="79">
        <v>2.0</v>
      </c>
      <c r="R117" s="82">
        <v>2.0</v>
      </c>
      <c r="S117" s="82"/>
      <c r="U117" s="28">
        <v>2.0</v>
      </c>
      <c r="V117" s="28"/>
      <c r="W117" s="8">
        <f t="shared" si="1"/>
        <v>0</v>
      </c>
    </row>
    <row r="118" ht="15.75" customHeight="1">
      <c r="C118" s="115" t="s">
        <v>349</v>
      </c>
      <c r="D118" s="6" t="s">
        <v>350</v>
      </c>
      <c r="E118" s="145" t="s">
        <v>351</v>
      </c>
      <c r="F118" s="7">
        <v>5.5</v>
      </c>
      <c r="G118" s="8">
        <v>2.0</v>
      </c>
      <c r="H118" s="83">
        <v>2.0</v>
      </c>
      <c r="I118" s="84">
        <v>6.0</v>
      </c>
      <c r="J118" s="77">
        <v>6.0</v>
      </c>
      <c r="K118" s="77">
        <v>6.0</v>
      </c>
      <c r="L118" s="78">
        <v>6.0</v>
      </c>
      <c r="M118" s="78">
        <v>6.0</v>
      </c>
      <c r="N118" s="78">
        <v>6.0</v>
      </c>
      <c r="O118" s="88">
        <v>6.0</v>
      </c>
      <c r="P118" s="78">
        <v>6.0</v>
      </c>
      <c r="Q118" s="79">
        <v>6.0</v>
      </c>
      <c r="R118" s="82">
        <v>6.0</v>
      </c>
      <c r="S118" s="82"/>
      <c r="U118" s="28">
        <v>6.0</v>
      </c>
      <c r="V118" s="28"/>
      <c r="W118" s="8">
        <f t="shared" si="1"/>
        <v>-4</v>
      </c>
    </row>
    <row r="119" ht="15.75" customHeight="1">
      <c r="C119" s="115" t="s">
        <v>352</v>
      </c>
      <c r="D119" s="6" t="s">
        <v>353</v>
      </c>
      <c r="E119" s="6" t="s">
        <v>354</v>
      </c>
      <c r="F119" s="7">
        <v>2.5</v>
      </c>
      <c r="G119" s="8">
        <v>2.0</v>
      </c>
      <c r="H119" s="81">
        <v>1.0</v>
      </c>
      <c r="I119" s="111" t="s">
        <v>685</v>
      </c>
      <c r="J119" s="77">
        <v>2.0</v>
      </c>
      <c r="K119" s="77">
        <v>2.0</v>
      </c>
      <c r="L119" s="78">
        <v>2.0</v>
      </c>
      <c r="M119" s="78">
        <v>2.0</v>
      </c>
      <c r="N119" s="78">
        <v>2.0</v>
      </c>
      <c r="O119" s="88">
        <v>2.0</v>
      </c>
      <c r="P119" s="78">
        <v>2.0</v>
      </c>
      <c r="Q119" s="79">
        <v>2.0</v>
      </c>
      <c r="R119" s="82">
        <v>2.0</v>
      </c>
      <c r="S119" s="82"/>
      <c r="U119" s="28">
        <v>2.0</v>
      </c>
      <c r="V119" s="28"/>
      <c r="W119" s="8">
        <f t="shared" si="1"/>
        <v>0</v>
      </c>
    </row>
    <row r="120" ht="15.75" customHeight="1">
      <c r="C120" s="115" t="s">
        <v>355</v>
      </c>
      <c r="D120" s="6" t="s">
        <v>356</v>
      </c>
      <c r="E120" s="6" t="s">
        <v>357</v>
      </c>
      <c r="F120" s="7">
        <v>1.8</v>
      </c>
      <c r="G120" s="8">
        <v>2.0</v>
      </c>
      <c r="H120" s="83">
        <v>4.0</v>
      </c>
      <c r="I120" s="111" t="s">
        <v>694</v>
      </c>
      <c r="J120" s="77">
        <v>1.0</v>
      </c>
      <c r="K120" s="77">
        <v>2.0</v>
      </c>
      <c r="L120" s="78">
        <v>2.0</v>
      </c>
      <c r="M120" s="78">
        <v>2.0</v>
      </c>
      <c r="N120" s="78">
        <v>2.0</v>
      </c>
      <c r="O120" s="88">
        <v>2.0</v>
      </c>
      <c r="P120" s="78">
        <v>2.0</v>
      </c>
      <c r="Q120" s="79">
        <v>2.0</v>
      </c>
      <c r="R120" s="82">
        <v>2.0</v>
      </c>
      <c r="S120" s="82"/>
      <c r="U120" s="28">
        <v>2.0</v>
      </c>
      <c r="V120" s="28"/>
      <c r="W120" s="8">
        <f t="shared" si="1"/>
        <v>0</v>
      </c>
    </row>
    <row r="121" ht="15.75" customHeight="1">
      <c r="C121" s="146" t="s">
        <v>358</v>
      </c>
      <c r="D121" s="147" t="s">
        <v>359</v>
      </c>
      <c r="E121" s="148" t="s">
        <v>706</v>
      </c>
      <c r="F121" s="149">
        <v>2.0</v>
      </c>
      <c r="G121" s="150">
        <v>2.0</v>
      </c>
      <c r="H121" s="151">
        <v>0.0</v>
      </c>
      <c r="I121" s="152">
        <v>0.0</v>
      </c>
      <c r="J121" s="153">
        <v>0.0</v>
      </c>
      <c r="K121" s="153">
        <v>0.0</v>
      </c>
      <c r="L121" s="152">
        <v>0.0</v>
      </c>
      <c r="M121" s="152">
        <v>0.0</v>
      </c>
      <c r="N121" s="152">
        <v>0.0</v>
      </c>
      <c r="O121" s="152">
        <v>0.0</v>
      </c>
      <c r="P121" s="152">
        <v>0.0</v>
      </c>
      <c r="Q121" s="154">
        <v>0.0</v>
      </c>
      <c r="R121" s="155">
        <v>0.0</v>
      </c>
      <c r="S121" s="155"/>
      <c r="U121" s="28">
        <v>0.0</v>
      </c>
      <c r="V121" s="28"/>
      <c r="W121" s="8">
        <f t="shared" si="1"/>
        <v>2</v>
      </c>
    </row>
    <row r="122" ht="15.75" customHeight="1">
      <c r="C122" s="115" t="s">
        <v>361</v>
      </c>
      <c r="D122" s="6" t="s">
        <v>362</v>
      </c>
      <c r="E122" s="6" t="s">
        <v>363</v>
      </c>
      <c r="F122" s="7">
        <v>2.5</v>
      </c>
      <c r="G122" s="8">
        <v>2.0</v>
      </c>
      <c r="H122" s="83">
        <v>1.0</v>
      </c>
      <c r="I122" s="84">
        <v>2.0</v>
      </c>
      <c r="J122" s="77">
        <v>2.0</v>
      </c>
      <c r="K122" s="77">
        <v>2.0</v>
      </c>
      <c r="L122" s="78">
        <v>2.0</v>
      </c>
      <c r="M122" s="78">
        <v>2.0</v>
      </c>
      <c r="N122" s="78">
        <v>2.0</v>
      </c>
      <c r="O122" s="88">
        <v>2.0</v>
      </c>
      <c r="P122" s="78">
        <v>2.0</v>
      </c>
      <c r="Q122" s="79">
        <v>2.0</v>
      </c>
      <c r="R122" s="82">
        <v>1.0</v>
      </c>
      <c r="S122" s="82"/>
      <c r="U122" s="28">
        <v>2.0</v>
      </c>
      <c r="V122" s="28"/>
      <c r="W122" s="8">
        <f t="shared" si="1"/>
        <v>0</v>
      </c>
    </row>
    <row r="123" ht="15.75" customHeight="1">
      <c r="C123" s="115" t="s">
        <v>364</v>
      </c>
      <c r="D123" s="6" t="s">
        <v>365</v>
      </c>
      <c r="E123" s="6" t="s">
        <v>366</v>
      </c>
      <c r="F123" s="7">
        <v>3.15</v>
      </c>
      <c r="G123" s="8">
        <v>2.0</v>
      </c>
      <c r="H123" s="81">
        <v>3.0</v>
      </c>
      <c r="I123" s="88">
        <v>3.0</v>
      </c>
      <c r="J123" s="77">
        <v>3.0</v>
      </c>
      <c r="K123" s="77">
        <v>3.0</v>
      </c>
      <c r="L123" s="78">
        <v>3.0</v>
      </c>
      <c r="M123" s="78">
        <v>3.0</v>
      </c>
      <c r="N123" s="78">
        <v>3.0</v>
      </c>
      <c r="O123" s="88">
        <v>3.0</v>
      </c>
      <c r="P123" s="78">
        <v>3.0</v>
      </c>
      <c r="Q123" s="79">
        <v>3.0</v>
      </c>
      <c r="R123" s="82">
        <v>2.0</v>
      </c>
      <c r="S123" s="82"/>
      <c r="U123" s="28">
        <v>2.0</v>
      </c>
      <c r="V123" s="28"/>
      <c r="W123" s="8">
        <f t="shared" si="1"/>
        <v>0</v>
      </c>
    </row>
    <row r="124" ht="15.75" customHeight="1">
      <c r="C124" s="115" t="s">
        <v>367</v>
      </c>
      <c r="D124" s="6" t="s">
        <v>368</v>
      </c>
      <c r="E124" s="6" t="s">
        <v>369</v>
      </c>
      <c r="F124" s="7">
        <v>1.5</v>
      </c>
      <c r="G124" s="8">
        <v>2.0</v>
      </c>
      <c r="H124" s="81">
        <v>6.0</v>
      </c>
      <c r="I124" s="88">
        <v>6.0</v>
      </c>
      <c r="J124" s="77">
        <v>6.0</v>
      </c>
      <c r="K124" s="77">
        <v>6.0</v>
      </c>
      <c r="L124" s="78">
        <v>6.0</v>
      </c>
      <c r="M124" s="78">
        <v>6.0</v>
      </c>
      <c r="N124" s="78">
        <v>6.0</v>
      </c>
      <c r="O124" s="88">
        <v>6.0</v>
      </c>
      <c r="P124" s="78">
        <v>5.0</v>
      </c>
      <c r="Q124" s="79">
        <v>4.0</v>
      </c>
      <c r="R124" s="82">
        <v>3.0</v>
      </c>
      <c r="S124" s="82"/>
      <c r="U124" s="28">
        <v>4.0</v>
      </c>
      <c r="V124" s="28">
        <v>1.0</v>
      </c>
      <c r="W124" s="8">
        <f t="shared" si="1"/>
        <v>-1</v>
      </c>
    </row>
    <row r="125" ht="15.75" customHeight="1">
      <c r="C125" s="115" t="s">
        <v>370</v>
      </c>
      <c r="D125" s="6" t="s">
        <v>371</v>
      </c>
      <c r="E125" s="6" t="s">
        <v>372</v>
      </c>
      <c r="F125" s="7">
        <v>4.0</v>
      </c>
      <c r="G125" s="8">
        <v>2.0</v>
      </c>
      <c r="H125" s="81">
        <v>0.0</v>
      </c>
      <c r="I125" s="88">
        <v>0.0</v>
      </c>
      <c r="J125" s="77">
        <v>0.0</v>
      </c>
      <c r="K125" s="77">
        <v>0.0</v>
      </c>
      <c r="L125" s="78">
        <v>1.0</v>
      </c>
      <c r="M125" s="78">
        <v>1.0</v>
      </c>
      <c r="N125" s="78">
        <v>1.0</v>
      </c>
      <c r="O125" s="88">
        <v>1.0</v>
      </c>
      <c r="P125" s="78">
        <v>1.0</v>
      </c>
      <c r="Q125" s="74">
        <v>2.0</v>
      </c>
      <c r="R125" s="82">
        <v>2.0</v>
      </c>
      <c r="S125" s="82"/>
      <c r="U125" s="28">
        <v>2.0</v>
      </c>
      <c r="V125" s="28"/>
      <c r="W125" s="8">
        <f t="shared" si="1"/>
        <v>0</v>
      </c>
    </row>
    <row r="126" ht="15.75" customHeight="1">
      <c r="C126" s="115" t="s">
        <v>373</v>
      </c>
      <c r="D126" s="6" t="s">
        <v>374</v>
      </c>
      <c r="E126" s="6" t="s">
        <v>375</v>
      </c>
      <c r="F126" s="7">
        <v>4.0</v>
      </c>
      <c r="G126" s="8">
        <v>2.0</v>
      </c>
      <c r="H126" s="81">
        <v>1.0</v>
      </c>
      <c r="I126" s="111">
        <v>0.8</v>
      </c>
      <c r="J126" s="77">
        <v>1.0</v>
      </c>
      <c r="K126" s="77">
        <v>0.8</v>
      </c>
      <c r="L126" s="78">
        <v>0.8</v>
      </c>
      <c r="M126" s="78">
        <v>1.0</v>
      </c>
      <c r="N126" s="78">
        <v>0.8</v>
      </c>
      <c r="O126" s="88">
        <v>0.8</v>
      </c>
      <c r="P126" s="78">
        <v>0.8</v>
      </c>
      <c r="Q126" s="79">
        <v>0.8</v>
      </c>
      <c r="R126" s="82">
        <v>0.8</v>
      </c>
      <c r="S126" s="82"/>
      <c r="U126" s="28">
        <v>0.8</v>
      </c>
      <c r="V126" s="28">
        <v>0.2</v>
      </c>
      <c r="W126" s="8">
        <f t="shared" si="1"/>
        <v>1.4</v>
      </c>
    </row>
    <row r="127" ht="15.75" customHeight="1">
      <c r="C127" s="115" t="s">
        <v>376</v>
      </c>
      <c r="D127" s="6" t="s">
        <v>377</v>
      </c>
      <c r="E127" s="6" t="s">
        <v>378</v>
      </c>
      <c r="F127" s="7">
        <v>6.68</v>
      </c>
      <c r="G127" s="8">
        <v>2.0</v>
      </c>
      <c r="H127" s="81">
        <v>1.0</v>
      </c>
      <c r="I127" s="136">
        <v>0.58</v>
      </c>
      <c r="J127" s="77">
        <v>1.0</v>
      </c>
      <c r="K127" s="77">
        <v>0.58</v>
      </c>
      <c r="L127" s="78">
        <v>0.58</v>
      </c>
      <c r="M127" s="78">
        <v>1.0</v>
      </c>
      <c r="N127" s="78">
        <v>0.58</v>
      </c>
      <c r="O127" s="78">
        <v>0.58</v>
      </c>
      <c r="P127" s="78">
        <v>0.58</v>
      </c>
      <c r="Q127" s="79">
        <v>1.0</v>
      </c>
      <c r="R127" s="82">
        <v>1.0</v>
      </c>
      <c r="S127" s="82"/>
      <c r="U127" s="28">
        <v>0.5</v>
      </c>
      <c r="V127" s="28"/>
      <c r="W127" s="8">
        <f t="shared" si="1"/>
        <v>1.5</v>
      </c>
    </row>
    <row r="128" ht="15.75" customHeight="1">
      <c r="C128" s="115" t="s">
        <v>379</v>
      </c>
      <c r="D128" s="6" t="s">
        <v>380</v>
      </c>
      <c r="E128" s="6" t="s">
        <v>381</v>
      </c>
      <c r="F128" s="7">
        <v>1.2</v>
      </c>
      <c r="G128" s="8">
        <v>2.0</v>
      </c>
      <c r="H128" s="81">
        <v>1.0</v>
      </c>
      <c r="I128" s="111">
        <v>0.48</v>
      </c>
      <c r="J128" s="77">
        <v>1.0</v>
      </c>
      <c r="K128" s="77">
        <v>0.48</v>
      </c>
      <c r="L128" s="78">
        <v>0.48</v>
      </c>
      <c r="M128" s="78">
        <v>1.0</v>
      </c>
      <c r="N128" s="78">
        <v>0.48</v>
      </c>
      <c r="O128" s="78">
        <v>0.48</v>
      </c>
      <c r="P128" s="78">
        <v>0.48</v>
      </c>
      <c r="Q128" s="79">
        <v>0.48</v>
      </c>
      <c r="R128" s="82">
        <v>0.48</v>
      </c>
      <c r="S128" s="82"/>
      <c r="U128" s="28">
        <v>0.5</v>
      </c>
      <c r="V128" s="28"/>
      <c r="W128" s="8">
        <f t="shared" si="1"/>
        <v>1.5</v>
      </c>
    </row>
    <row r="129" ht="15.75" customHeight="1">
      <c r="C129" s="115" t="s">
        <v>382</v>
      </c>
      <c r="D129" s="6" t="s">
        <v>383</v>
      </c>
      <c r="E129" s="145" t="s">
        <v>707</v>
      </c>
      <c r="F129" s="7">
        <v>1.8</v>
      </c>
      <c r="G129" s="8">
        <v>2.0</v>
      </c>
      <c r="H129" s="83">
        <v>4.0</v>
      </c>
      <c r="I129" s="88">
        <v>0.0</v>
      </c>
      <c r="J129" s="77">
        <v>0.0</v>
      </c>
      <c r="K129" s="77">
        <v>0.0</v>
      </c>
      <c r="L129" s="78">
        <v>0.0</v>
      </c>
      <c r="M129" s="78">
        <v>0.0</v>
      </c>
      <c r="N129" s="78" t="s">
        <v>686</v>
      </c>
      <c r="O129" s="78">
        <v>2.0</v>
      </c>
      <c r="P129" s="78">
        <v>2.0</v>
      </c>
      <c r="Q129" s="79">
        <v>2.0</v>
      </c>
      <c r="R129" s="82">
        <v>2.0</v>
      </c>
      <c r="S129" s="82"/>
      <c r="U129" s="28">
        <v>2.0</v>
      </c>
      <c r="V129" s="28"/>
      <c r="W129" s="8">
        <f t="shared" si="1"/>
        <v>0</v>
      </c>
    </row>
    <row r="130" ht="15.75" customHeight="1">
      <c r="C130" s="115" t="s">
        <v>385</v>
      </c>
      <c r="D130" s="6" t="s">
        <v>386</v>
      </c>
      <c r="E130" s="6" t="s">
        <v>387</v>
      </c>
      <c r="F130" s="7">
        <v>2.5</v>
      </c>
      <c r="G130" s="8">
        <v>2.0</v>
      </c>
      <c r="H130" s="81">
        <v>2.0</v>
      </c>
      <c r="I130" s="88">
        <v>2.0</v>
      </c>
      <c r="J130" s="77">
        <v>2.0</v>
      </c>
      <c r="K130" s="77">
        <v>2.0</v>
      </c>
      <c r="L130" s="78">
        <v>2.0</v>
      </c>
      <c r="M130" s="78">
        <v>2.0</v>
      </c>
      <c r="N130" s="78">
        <v>2.0</v>
      </c>
      <c r="O130" s="78">
        <v>2.0</v>
      </c>
      <c r="P130" s="78">
        <v>2.0</v>
      </c>
      <c r="Q130" s="79">
        <v>2.0</v>
      </c>
      <c r="R130" s="82">
        <v>2.0</v>
      </c>
      <c r="S130" s="82"/>
      <c r="U130" s="28">
        <v>2.0</v>
      </c>
      <c r="V130" s="28"/>
      <c r="W130" s="8">
        <f t="shared" si="1"/>
        <v>0</v>
      </c>
    </row>
    <row r="131" ht="15.75" customHeight="1">
      <c r="C131" s="8" t="s">
        <v>388</v>
      </c>
      <c r="D131" s="6" t="s">
        <v>389</v>
      </c>
      <c r="E131" s="9" t="s">
        <v>390</v>
      </c>
      <c r="F131" s="7">
        <v>3.0</v>
      </c>
      <c r="G131" s="8">
        <v>2.0</v>
      </c>
      <c r="H131" s="156"/>
      <c r="I131" s="88">
        <v>2.0</v>
      </c>
      <c r="J131" s="77">
        <v>2.0</v>
      </c>
      <c r="K131" s="77">
        <v>2.0</v>
      </c>
      <c r="L131" s="78">
        <v>2.0</v>
      </c>
      <c r="M131" s="78">
        <v>2.0</v>
      </c>
      <c r="N131" s="78">
        <v>1.0</v>
      </c>
      <c r="O131" s="78">
        <v>1.0</v>
      </c>
      <c r="P131" s="78">
        <v>1.0</v>
      </c>
      <c r="Q131" s="79">
        <v>1.0</v>
      </c>
      <c r="R131" s="82">
        <v>1.0</v>
      </c>
      <c r="S131" s="82"/>
      <c r="U131" s="28">
        <v>1.0</v>
      </c>
      <c r="V131" s="28"/>
      <c r="W131" s="8">
        <f t="shared" si="1"/>
        <v>1</v>
      </c>
    </row>
    <row r="132" ht="15.75" customHeight="1">
      <c r="C132" s="8" t="s">
        <v>391</v>
      </c>
      <c r="D132" s="6" t="s">
        <v>392</v>
      </c>
      <c r="E132" s="6" t="s">
        <v>393</v>
      </c>
      <c r="F132" s="7">
        <v>2.5</v>
      </c>
      <c r="G132" s="8">
        <v>2.0</v>
      </c>
      <c r="H132" s="74">
        <v>1.0</v>
      </c>
      <c r="I132" s="111" t="s">
        <v>685</v>
      </c>
      <c r="J132" s="77">
        <v>2.0</v>
      </c>
      <c r="K132" s="77">
        <v>2.0</v>
      </c>
      <c r="L132" s="78">
        <v>2.0</v>
      </c>
      <c r="M132" s="78">
        <v>2.0</v>
      </c>
      <c r="N132" s="78">
        <v>2.0</v>
      </c>
      <c r="O132" s="78">
        <v>2.0</v>
      </c>
      <c r="P132" s="78">
        <v>2.0</v>
      </c>
      <c r="Q132" s="79">
        <v>2.0</v>
      </c>
      <c r="R132" s="103">
        <v>1.0</v>
      </c>
      <c r="S132" s="103"/>
      <c r="U132" s="28">
        <v>1.0</v>
      </c>
      <c r="V132" s="28"/>
      <c r="W132" s="8">
        <f t="shared" si="1"/>
        <v>1</v>
      </c>
    </row>
    <row r="133" ht="15.75" customHeight="1">
      <c r="A133" s="13" t="s">
        <v>708</v>
      </c>
      <c r="B133" s="104"/>
      <c r="C133" s="117" t="s">
        <v>395</v>
      </c>
      <c r="D133" s="14" t="s">
        <v>396</v>
      </c>
      <c r="E133" s="14" t="s">
        <v>397</v>
      </c>
      <c r="F133" s="25">
        <v>9.0</v>
      </c>
      <c r="G133" s="16">
        <v>5.0</v>
      </c>
      <c r="H133" s="118">
        <v>3.0</v>
      </c>
      <c r="I133" s="119" t="s">
        <v>700</v>
      </c>
      <c r="J133" s="108">
        <v>5.0</v>
      </c>
      <c r="K133" s="108">
        <v>5.0</v>
      </c>
      <c r="L133" s="109">
        <v>5.0</v>
      </c>
      <c r="M133" s="109">
        <v>5.0</v>
      </c>
      <c r="N133" s="109">
        <v>5.0</v>
      </c>
      <c r="O133" s="109">
        <v>5.0</v>
      </c>
      <c r="P133" s="109">
        <v>4.0</v>
      </c>
      <c r="Q133" s="110">
        <v>3.0</v>
      </c>
      <c r="R133" s="80">
        <v>3.0</v>
      </c>
      <c r="S133" s="80"/>
      <c r="U133" s="28">
        <v>3.0</v>
      </c>
      <c r="V133" s="28"/>
      <c r="W133" s="8">
        <f t="shared" si="1"/>
        <v>2</v>
      </c>
    </row>
    <row r="134" ht="15.75" customHeight="1">
      <c r="C134" s="115" t="s">
        <v>398</v>
      </c>
      <c r="D134" s="6" t="s">
        <v>399</v>
      </c>
      <c r="E134" s="6" t="s">
        <v>400</v>
      </c>
      <c r="F134" s="12">
        <v>5.04</v>
      </c>
      <c r="G134" s="8">
        <v>5.0</v>
      </c>
      <c r="H134" s="83">
        <v>4.0</v>
      </c>
      <c r="I134" s="111" t="s">
        <v>696</v>
      </c>
      <c r="J134" s="77">
        <v>5.0</v>
      </c>
      <c r="K134" s="77">
        <v>5.0</v>
      </c>
      <c r="L134" s="78">
        <v>5.0</v>
      </c>
      <c r="M134" s="78">
        <v>5.0</v>
      </c>
      <c r="N134" s="78">
        <v>5.0</v>
      </c>
      <c r="O134" s="78">
        <v>5.0</v>
      </c>
      <c r="P134" s="78">
        <v>5.0</v>
      </c>
      <c r="Q134" s="79">
        <v>5.0</v>
      </c>
      <c r="R134" s="82">
        <v>5.0</v>
      </c>
      <c r="S134" s="82"/>
      <c r="U134" s="28">
        <v>5.0</v>
      </c>
      <c r="V134" s="28"/>
      <c r="W134" s="8">
        <f t="shared" si="1"/>
        <v>0</v>
      </c>
    </row>
    <row r="135" ht="15.75" customHeight="1">
      <c r="C135" s="115" t="s">
        <v>401</v>
      </c>
      <c r="D135" s="6" t="s">
        <v>402</v>
      </c>
      <c r="E135" s="6" t="s">
        <v>403</v>
      </c>
      <c r="F135" s="7">
        <v>8.19</v>
      </c>
      <c r="G135" s="8">
        <v>2.0</v>
      </c>
      <c r="H135" s="83">
        <v>1.0</v>
      </c>
      <c r="I135" s="111" t="s">
        <v>686</v>
      </c>
      <c r="J135" s="77">
        <v>2.0</v>
      </c>
      <c r="K135" s="77">
        <v>2.0</v>
      </c>
      <c r="L135" s="78">
        <v>2.0</v>
      </c>
      <c r="M135" s="78">
        <v>2.0</v>
      </c>
      <c r="N135" s="78">
        <v>2.0</v>
      </c>
      <c r="O135" s="78">
        <v>2.0</v>
      </c>
      <c r="P135" s="88">
        <v>2.0</v>
      </c>
      <c r="Q135" s="79" t="s">
        <v>686</v>
      </c>
      <c r="R135" s="82">
        <v>2.0</v>
      </c>
      <c r="S135" s="82"/>
      <c r="U135" s="28">
        <v>1.0</v>
      </c>
      <c r="V135" s="28"/>
      <c r="W135" s="8">
        <f t="shared" si="1"/>
        <v>1</v>
      </c>
    </row>
    <row r="136" ht="15.75" customHeight="1">
      <c r="C136" s="115" t="s">
        <v>404</v>
      </c>
      <c r="D136" s="6" t="s">
        <v>405</v>
      </c>
      <c r="E136" s="6" t="s">
        <v>709</v>
      </c>
      <c r="F136" s="7">
        <v>8.19</v>
      </c>
      <c r="G136" s="8">
        <v>2.0</v>
      </c>
      <c r="H136" s="83">
        <v>4.0</v>
      </c>
      <c r="I136" s="84">
        <v>3.0</v>
      </c>
      <c r="J136" s="77">
        <v>3.0</v>
      </c>
      <c r="K136" s="77">
        <v>3.0</v>
      </c>
      <c r="L136" s="78">
        <v>3.0</v>
      </c>
      <c r="M136" s="78">
        <v>3.0</v>
      </c>
      <c r="N136" s="78">
        <v>3.0</v>
      </c>
      <c r="O136" s="78">
        <v>3.0</v>
      </c>
      <c r="P136" s="88">
        <v>1.0</v>
      </c>
      <c r="Q136" s="79">
        <v>1.0</v>
      </c>
      <c r="R136" s="82">
        <v>1.0</v>
      </c>
      <c r="S136" s="82"/>
      <c r="U136" s="28">
        <v>1.0</v>
      </c>
      <c r="V136" s="28"/>
      <c r="W136" s="8">
        <f t="shared" si="1"/>
        <v>1</v>
      </c>
    </row>
    <row r="137" ht="15.75" customHeight="1">
      <c r="C137" s="115" t="s">
        <v>407</v>
      </c>
      <c r="D137" s="6" t="s">
        <v>710</v>
      </c>
      <c r="E137" s="6" t="s">
        <v>711</v>
      </c>
      <c r="F137" s="12">
        <v>30.0</v>
      </c>
      <c r="G137" s="8">
        <v>4.0</v>
      </c>
      <c r="H137" s="81">
        <v>8.0</v>
      </c>
      <c r="I137" s="88">
        <v>8.0</v>
      </c>
      <c r="J137" s="77">
        <v>8.0</v>
      </c>
      <c r="K137" s="77">
        <v>8.0</v>
      </c>
      <c r="L137" s="78">
        <v>8.0</v>
      </c>
      <c r="M137" s="78">
        <v>8.0</v>
      </c>
      <c r="N137" s="78">
        <v>8.0</v>
      </c>
      <c r="O137" s="78">
        <v>8.0</v>
      </c>
      <c r="P137" s="78">
        <v>8.0</v>
      </c>
      <c r="Q137" s="79">
        <v>7.0</v>
      </c>
      <c r="R137" s="82">
        <v>7.0</v>
      </c>
      <c r="S137" s="82"/>
      <c r="U137" s="28">
        <v>6.0</v>
      </c>
      <c r="V137" s="28"/>
      <c r="W137" s="8">
        <f t="shared" si="1"/>
        <v>-2</v>
      </c>
    </row>
    <row r="138" ht="15.75" customHeight="1">
      <c r="C138" s="115" t="s">
        <v>410</v>
      </c>
      <c r="D138" s="6" t="s">
        <v>411</v>
      </c>
      <c r="E138" s="6" t="s">
        <v>412</v>
      </c>
      <c r="F138" s="12">
        <v>23.5</v>
      </c>
      <c r="G138" s="8">
        <v>4.0</v>
      </c>
      <c r="H138" s="81">
        <v>5.0</v>
      </c>
      <c r="I138" s="88">
        <v>5.0</v>
      </c>
      <c r="J138" s="77">
        <v>5.0</v>
      </c>
      <c r="K138" s="77">
        <v>5.0</v>
      </c>
      <c r="L138" s="78">
        <v>5.0</v>
      </c>
      <c r="M138" s="78">
        <v>5.0</v>
      </c>
      <c r="N138" s="78">
        <v>5.0</v>
      </c>
      <c r="O138" s="78">
        <v>5.0</v>
      </c>
      <c r="P138" s="78">
        <v>5.0</v>
      </c>
      <c r="Q138" s="79">
        <v>5.0</v>
      </c>
      <c r="R138" s="82">
        <v>5.0</v>
      </c>
      <c r="S138" s="82"/>
      <c r="U138" s="28">
        <v>4.0</v>
      </c>
      <c r="V138" s="28"/>
      <c r="W138" s="8">
        <f t="shared" si="1"/>
        <v>0</v>
      </c>
    </row>
    <row r="139" ht="15.75" customHeight="1">
      <c r="C139" s="115" t="s">
        <v>413</v>
      </c>
      <c r="D139" s="6" t="s">
        <v>414</v>
      </c>
      <c r="E139" s="6" t="s">
        <v>415</v>
      </c>
      <c r="F139" s="7">
        <v>183.83</v>
      </c>
      <c r="G139" s="8">
        <v>2.0</v>
      </c>
      <c r="H139" s="81">
        <v>2.0</v>
      </c>
      <c r="I139" s="88">
        <v>2.0</v>
      </c>
      <c r="J139" s="77">
        <v>2.0</v>
      </c>
      <c r="K139" s="77">
        <v>2.0</v>
      </c>
      <c r="L139" s="78">
        <v>2.0</v>
      </c>
      <c r="M139" s="78">
        <v>2.0</v>
      </c>
      <c r="N139" s="78">
        <v>2.0</v>
      </c>
      <c r="O139" s="78">
        <v>2.0</v>
      </c>
      <c r="P139" s="78">
        <v>2.0</v>
      </c>
      <c r="Q139" s="79" t="s">
        <v>694</v>
      </c>
      <c r="R139" s="82">
        <v>1.0</v>
      </c>
      <c r="S139" s="82"/>
      <c r="U139" s="28">
        <v>2.0</v>
      </c>
      <c r="V139" s="28"/>
      <c r="W139" s="8">
        <f t="shared" si="1"/>
        <v>0</v>
      </c>
    </row>
    <row r="140" ht="15.75" customHeight="1">
      <c r="C140" s="115" t="s">
        <v>416</v>
      </c>
      <c r="D140" s="6" t="s">
        <v>417</v>
      </c>
      <c r="E140" s="6" t="s">
        <v>418</v>
      </c>
      <c r="F140" s="12">
        <v>44.45</v>
      </c>
      <c r="G140" s="8">
        <v>1.0</v>
      </c>
      <c r="H140" s="81">
        <v>1.0</v>
      </c>
      <c r="I140" s="88">
        <v>1.0</v>
      </c>
      <c r="J140" s="77">
        <v>1.0</v>
      </c>
      <c r="K140" s="77">
        <v>1.0</v>
      </c>
      <c r="L140" s="78">
        <v>1.0</v>
      </c>
      <c r="M140" s="78">
        <v>1.0</v>
      </c>
      <c r="N140" s="78">
        <v>1.0</v>
      </c>
      <c r="O140" s="78">
        <v>1.0</v>
      </c>
      <c r="P140" s="78">
        <v>1.0</v>
      </c>
      <c r="Q140" s="79" t="s">
        <v>694</v>
      </c>
      <c r="R140" s="82">
        <v>1.0</v>
      </c>
      <c r="S140" s="82"/>
      <c r="U140" s="28">
        <v>1.0</v>
      </c>
      <c r="V140" s="28"/>
      <c r="W140" s="8">
        <f t="shared" si="1"/>
        <v>0</v>
      </c>
    </row>
    <row r="141" ht="15.75" customHeight="1">
      <c r="C141" s="115" t="s">
        <v>419</v>
      </c>
      <c r="D141" s="6" t="s">
        <v>420</v>
      </c>
      <c r="E141" s="6" t="s">
        <v>421</v>
      </c>
      <c r="F141" s="12">
        <v>13.0</v>
      </c>
      <c r="G141" s="8">
        <v>4.0</v>
      </c>
      <c r="H141" s="81">
        <v>5.0</v>
      </c>
      <c r="I141" s="113">
        <v>5.0</v>
      </c>
      <c r="J141" s="77">
        <v>5.0</v>
      </c>
      <c r="K141" s="77">
        <v>5.0</v>
      </c>
      <c r="L141" s="78">
        <v>5.0</v>
      </c>
      <c r="M141" s="78">
        <v>5.0</v>
      </c>
      <c r="N141" s="78">
        <v>5.0</v>
      </c>
      <c r="O141" s="78">
        <v>5.0</v>
      </c>
      <c r="P141" s="78">
        <v>5.0</v>
      </c>
      <c r="Q141" s="79">
        <v>5.0</v>
      </c>
      <c r="R141" s="82">
        <v>5.0</v>
      </c>
      <c r="S141" s="82"/>
      <c r="U141" s="28">
        <v>5.0</v>
      </c>
      <c r="V141" s="28"/>
      <c r="W141" s="8">
        <f t="shared" si="1"/>
        <v>-1</v>
      </c>
    </row>
    <row r="142" ht="15.75" customHeight="1">
      <c r="C142" s="115" t="s">
        <v>422</v>
      </c>
      <c r="D142" s="6" t="s">
        <v>423</v>
      </c>
      <c r="E142" s="6" t="s">
        <v>424</v>
      </c>
      <c r="F142" s="12">
        <v>22.0</v>
      </c>
      <c r="G142" s="8">
        <v>1.0</v>
      </c>
      <c r="H142" s="81">
        <v>1.0</v>
      </c>
      <c r="I142" s="113">
        <v>1.0</v>
      </c>
      <c r="J142" s="77">
        <v>1.0</v>
      </c>
      <c r="K142" s="77">
        <v>1.0</v>
      </c>
      <c r="L142" s="78">
        <v>1.0</v>
      </c>
      <c r="M142" s="78">
        <v>1.0</v>
      </c>
      <c r="N142" s="78">
        <v>1.0</v>
      </c>
      <c r="O142" s="78">
        <v>1.0</v>
      </c>
      <c r="P142" s="78">
        <v>1.0</v>
      </c>
      <c r="Q142" s="79">
        <v>1.0</v>
      </c>
      <c r="R142" s="82">
        <v>1.0</v>
      </c>
      <c r="S142" s="82"/>
      <c r="U142" s="28">
        <v>1.0</v>
      </c>
      <c r="V142" s="28"/>
      <c r="W142" s="8">
        <f t="shared" si="1"/>
        <v>0</v>
      </c>
    </row>
    <row r="143" ht="15.75" customHeight="1">
      <c r="C143" s="115" t="s">
        <v>425</v>
      </c>
      <c r="D143" s="6" t="s">
        <v>712</v>
      </c>
      <c r="E143" s="6" t="s">
        <v>713</v>
      </c>
      <c r="F143" s="12">
        <v>40.0</v>
      </c>
      <c r="G143" s="8">
        <v>1.0</v>
      </c>
      <c r="H143" s="81">
        <v>1.0</v>
      </c>
      <c r="I143" s="113">
        <v>1.0</v>
      </c>
      <c r="J143" s="77">
        <v>1.0</v>
      </c>
      <c r="K143" s="77">
        <v>1.0</v>
      </c>
      <c r="L143" s="78">
        <v>1.0</v>
      </c>
      <c r="M143" s="78">
        <v>1.0</v>
      </c>
      <c r="N143" s="78">
        <v>1.0</v>
      </c>
      <c r="O143" s="78">
        <v>1.0</v>
      </c>
      <c r="P143" s="78">
        <v>1.0</v>
      </c>
      <c r="Q143" s="79">
        <v>1.0</v>
      </c>
      <c r="R143" s="82">
        <v>1.0</v>
      </c>
      <c r="S143" s="82"/>
      <c r="U143" s="28">
        <v>1.0</v>
      </c>
      <c r="V143" s="28"/>
      <c r="W143" s="8">
        <f t="shared" si="1"/>
        <v>0</v>
      </c>
    </row>
    <row r="144" ht="15.75" customHeight="1">
      <c r="C144" s="115" t="s">
        <v>426</v>
      </c>
      <c r="D144" s="6" t="s">
        <v>714</v>
      </c>
      <c r="E144" s="6" t="s">
        <v>715</v>
      </c>
      <c r="F144" s="12">
        <v>50.0</v>
      </c>
      <c r="G144" s="8">
        <v>1.0</v>
      </c>
      <c r="H144" s="81">
        <v>1.0</v>
      </c>
      <c r="I144" s="113">
        <v>1.0</v>
      </c>
      <c r="J144" s="77">
        <v>1.0</v>
      </c>
      <c r="K144" s="77">
        <v>1.0</v>
      </c>
      <c r="L144" s="78">
        <v>1.0</v>
      </c>
      <c r="M144" s="78">
        <v>1.0</v>
      </c>
      <c r="N144" s="78">
        <v>1.0</v>
      </c>
      <c r="O144" s="78">
        <v>1.0</v>
      </c>
      <c r="P144" s="78">
        <v>1.0</v>
      </c>
      <c r="Q144" s="79">
        <v>1.0</v>
      </c>
      <c r="R144" s="82">
        <v>1.0</v>
      </c>
      <c r="S144" s="82"/>
      <c r="U144" s="28">
        <v>0.0</v>
      </c>
      <c r="V144" s="28"/>
      <c r="W144" s="8">
        <f t="shared" si="1"/>
        <v>1</v>
      </c>
    </row>
    <row r="145" ht="15.75" customHeight="1">
      <c r="C145" s="8" t="s">
        <v>429</v>
      </c>
      <c r="D145" s="6" t="s">
        <v>716</v>
      </c>
      <c r="E145" s="6" t="s">
        <v>717</v>
      </c>
      <c r="F145" s="12">
        <v>65.0</v>
      </c>
      <c r="G145" s="8">
        <v>1.0</v>
      </c>
      <c r="H145" s="74">
        <v>1.0</v>
      </c>
      <c r="I145" s="88">
        <v>1.0</v>
      </c>
      <c r="J145" s="77">
        <v>1.0</v>
      </c>
      <c r="K145" s="77">
        <v>1.0</v>
      </c>
      <c r="L145" s="78">
        <v>1.0</v>
      </c>
      <c r="M145" s="78">
        <v>1.0</v>
      </c>
      <c r="N145" s="78">
        <v>1.0</v>
      </c>
      <c r="O145" s="78">
        <v>1.0</v>
      </c>
      <c r="P145" s="78">
        <v>1.0</v>
      </c>
      <c r="Q145" s="79" t="s">
        <v>694</v>
      </c>
      <c r="R145" s="103">
        <v>1.0</v>
      </c>
      <c r="S145" s="103"/>
      <c r="U145" s="28">
        <v>1.0</v>
      </c>
      <c r="V145" s="28"/>
      <c r="W145" s="8">
        <f t="shared" si="1"/>
        <v>0</v>
      </c>
    </row>
    <row r="146" ht="15.75" customHeight="1">
      <c r="A146" s="13" t="s">
        <v>718</v>
      </c>
      <c r="B146" s="157" t="s">
        <v>435</v>
      </c>
      <c r="C146" s="117" t="s">
        <v>436</v>
      </c>
      <c r="D146" s="14" t="s">
        <v>437</v>
      </c>
      <c r="E146" s="14" t="s">
        <v>438</v>
      </c>
      <c r="F146" s="25">
        <v>53.14</v>
      </c>
      <c r="G146" s="16">
        <v>2.0</v>
      </c>
      <c r="H146" s="106">
        <v>2.0</v>
      </c>
      <c r="I146" s="158">
        <v>2.0</v>
      </c>
      <c r="J146" s="108">
        <v>2.0</v>
      </c>
      <c r="K146" s="108">
        <v>2.0</v>
      </c>
      <c r="L146" s="109">
        <v>2.0</v>
      </c>
      <c r="M146" s="109">
        <v>2.0</v>
      </c>
      <c r="N146" s="109">
        <v>2.0</v>
      </c>
      <c r="O146" s="109">
        <v>2.0</v>
      </c>
      <c r="P146" s="109">
        <v>2.0</v>
      </c>
      <c r="Q146" s="110">
        <v>2.0</v>
      </c>
      <c r="R146" s="80">
        <v>1.0</v>
      </c>
      <c r="S146" s="80"/>
      <c r="U146" s="28">
        <v>2.0</v>
      </c>
      <c r="V146" s="28"/>
      <c r="W146" s="8">
        <f t="shared" si="1"/>
        <v>0</v>
      </c>
    </row>
    <row r="147" ht="15.75" customHeight="1">
      <c r="C147" s="115" t="s">
        <v>439</v>
      </c>
      <c r="D147" s="6" t="s">
        <v>440</v>
      </c>
      <c r="E147" s="6" t="s">
        <v>441</v>
      </c>
      <c r="F147" s="12">
        <v>58.82</v>
      </c>
      <c r="G147" s="8">
        <v>1.0</v>
      </c>
      <c r="H147" s="81">
        <v>1.0</v>
      </c>
      <c r="I147" s="113">
        <v>1.0</v>
      </c>
      <c r="J147" s="77">
        <v>1.0</v>
      </c>
      <c r="K147" s="77">
        <v>1.0</v>
      </c>
      <c r="L147" s="78">
        <v>1.0</v>
      </c>
      <c r="M147" s="78">
        <v>1.0</v>
      </c>
      <c r="N147" s="78">
        <v>1.0</v>
      </c>
      <c r="O147" s="78">
        <v>1.0</v>
      </c>
      <c r="P147" s="78">
        <v>1.0</v>
      </c>
      <c r="Q147" s="79">
        <v>1.0</v>
      </c>
      <c r="R147" s="82">
        <v>1.0</v>
      </c>
      <c r="S147" s="82"/>
      <c r="U147" s="28">
        <v>1.0</v>
      </c>
      <c r="V147" s="28"/>
      <c r="W147" s="8">
        <f t="shared" si="1"/>
        <v>0</v>
      </c>
    </row>
    <row r="148" ht="15.75" customHeight="1">
      <c r="C148" s="115" t="s">
        <v>442</v>
      </c>
      <c r="D148" s="6" t="s">
        <v>443</v>
      </c>
      <c r="E148" s="85" t="s">
        <v>444</v>
      </c>
      <c r="F148" s="7">
        <v>5.0</v>
      </c>
      <c r="G148" s="8">
        <v>1.0</v>
      </c>
      <c r="H148" s="83"/>
      <c r="I148" s="112">
        <v>1.0</v>
      </c>
      <c r="J148" s="77">
        <v>1.0</v>
      </c>
      <c r="K148" s="77">
        <v>1.0</v>
      </c>
      <c r="L148" s="78">
        <v>1.0</v>
      </c>
      <c r="M148" s="78">
        <v>1.0</v>
      </c>
      <c r="N148" s="78">
        <v>1.0</v>
      </c>
      <c r="O148" s="78">
        <v>1.0</v>
      </c>
      <c r="P148" s="78">
        <v>1.0</v>
      </c>
      <c r="Q148" s="79">
        <v>1.0</v>
      </c>
      <c r="R148" s="82">
        <v>1.0</v>
      </c>
      <c r="S148" s="82"/>
      <c r="U148" s="28">
        <v>1.0</v>
      </c>
      <c r="V148" s="28"/>
      <c r="W148" s="8">
        <f t="shared" si="1"/>
        <v>0</v>
      </c>
    </row>
    <row r="149" ht="15.75" customHeight="1">
      <c r="C149" s="115" t="s">
        <v>445</v>
      </c>
      <c r="D149" s="6" t="s">
        <v>446</v>
      </c>
      <c r="E149" s="6" t="s">
        <v>447</v>
      </c>
      <c r="F149" s="7">
        <v>66.47</v>
      </c>
      <c r="G149" s="8">
        <v>1.0</v>
      </c>
      <c r="H149" s="74">
        <v>1.0</v>
      </c>
      <c r="I149" s="113">
        <v>1.0</v>
      </c>
      <c r="J149" s="77">
        <v>1.0</v>
      </c>
      <c r="K149" s="77">
        <v>1.0</v>
      </c>
      <c r="L149" s="78">
        <v>1.0</v>
      </c>
      <c r="M149" s="78">
        <v>1.0</v>
      </c>
      <c r="N149" s="78">
        <v>1.0</v>
      </c>
      <c r="O149" s="88" t="s">
        <v>694</v>
      </c>
      <c r="P149" s="78" t="s">
        <v>694</v>
      </c>
      <c r="Q149" s="79">
        <v>1.0</v>
      </c>
      <c r="R149" s="82">
        <v>1.0</v>
      </c>
      <c r="S149" s="82"/>
      <c r="U149" s="28">
        <v>1.0</v>
      </c>
      <c r="V149" s="28"/>
      <c r="W149" s="8">
        <f t="shared" si="1"/>
        <v>0</v>
      </c>
    </row>
    <row r="150" ht="15.75" customHeight="1">
      <c r="C150" s="159" t="s">
        <v>448</v>
      </c>
      <c r="D150" s="39" t="s">
        <v>449</v>
      </c>
      <c r="E150" s="39" t="s">
        <v>450</v>
      </c>
      <c r="F150" s="40">
        <v>46.29</v>
      </c>
      <c r="G150" s="41">
        <v>1.0</v>
      </c>
      <c r="H150" s="160">
        <v>1.0</v>
      </c>
      <c r="I150" s="113">
        <v>1.0</v>
      </c>
      <c r="J150" s="77">
        <v>1.0</v>
      </c>
      <c r="K150" s="77">
        <v>1.0</v>
      </c>
      <c r="L150" s="78">
        <v>1.0</v>
      </c>
      <c r="M150" s="78">
        <v>1.0</v>
      </c>
      <c r="N150" s="78">
        <v>1.0</v>
      </c>
      <c r="O150" s="78">
        <v>1.0</v>
      </c>
      <c r="P150" s="78" t="s">
        <v>694</v>
      </c>
      <c r="Q150" s="79">
        <v>1.0</v>
      </c>
      <c r="R150" s="103">
        <v>1.0</v>
      </c>
      <c r="S150" s="103"/>
      <c r="U150" s="28">
        <v>1.0</v>
      </c>
      <c r="V150" s="28"/>
      <c r="W150" s="8">
        <f t="shared" si="1"/>
        <v>0</v>
      </c>
    </row>
    <row r="151" ht="15.75" customHeight="1">
      <c r="B151" s="161" t="s">
        <v>454</v>
      </c>
      <c r="C151" s="115" t="s">
        <v>455</v>
      </c>
      <c r="D151" s="6" t="s">
        <v>456</v>
      </c>
      <c r="E151" s="6" t="s">
        <v>457</v>
      </c>
      <c r="F151" s="7">
        <v>120.0</v>
      </c>
      <c r="G151" s="8">
        <v>1.0</v>
      </c>
      <c r="H151" s="81">
        <v>1.0</v>
      </c>
      <c r="I151" s="162">
        <v>1.0</v>
      </c>
      <c r="J151" s="125"/>
      <c r="K151" s="125">
        <v>1.0</v>
      </c>
      <c r="L151" s="126">
        <v>1.0</v>
      </c>
      <c r="M151" s="126">
        <v>1.0</v>
      </c>
      <c r="N151" s="126">
        <v>1.0</v>
      </c>
      <c r="O151" s="126">
        <v>1.0</v>
      </c>
      <c r="P151" s="126">
        <v>1.0</v>
      </c>
      <c r="Q151" s="127">
        <v>1.0</v>
      </c>
      <c r="R151" s="80">
        <v>1.0</v>
      </c>
      <c r="S151" s="80"/>
      <c r="U151" s="28">
        <v>1.0</v>
      </c>
      <c r="V151" s="28"/>
      <c r="W151" s="8">
        <f t="shared" si="1"/>
        <v>0</v>
      </c>
    </row>
    <row r="152" ht="15.75" customHeight="1">
      <c r="C152" s="115" t="s">
        <v>458</v>
      </c>
      <c r="D152" s="6" t="s">
        <v>459</v>
      </c>
      <c r="E152" s="6" t="s">
        <v>719</v>
      </c>
      <c r="F152" s="12">
        <v>20.68</v>
      </c>
      <c r="G152" s="8">
        <v>4.0</v>
      </c>
      <c r="H152" s="81">
        <v>3.0</v>
      </c>
      <c r="I152" s="111" t="s">
        <v>720</v>
      </c>
      <c r="J152" s="77"/>
      <c r="K152" s="77">
        <v>4.0</v>
      </c>
      <c r="L152" s="78">
        <v>4.0</v>
      </c>
      <c r="M152" s="78">
        <v>4.0</v>
      </c>
      <c r="N152" s="78">
        <v>2.0</v>
      </c>
      <c r="O152" s="78">
        <v>2.0</v>
      </c>
      <c r="P152" s="78" t="s">
        <v>690</v>
      </c>
      <c r="Q152" s="79">
        <v>3.0</v>
      </c>
      <c r="R152" s="82">
        <v>3.0</v>
      </c>
      <c r="S152" s="82">
        <v>1.0</v>
      </c>
      <c r="U152" s="28">
        <v>0.0</v>
      </c>
      <c r="V152" s="28"/>
      <c r="W152" s="8">
        <f t="shared" si="1"/>
        <v>4</v>
      </c>
    </row>
    <row r="153" ht="15.75" customHeight="1">
      <c r="C153" s="115" t="s">
        <v>461</v>
      </c>
      <c r="D153" s="6" t="s">
        <v>462</v>
      </c>
      <c r="E153" s="6" t="s">
        <v>463</v>
      </c>
      <c r="F153" s="12">
        <v>20.0</v>
      </c>
      <c r="G153" s="8">
        <v>1.0</v>
      </c>
      <c r="H153" s="81">
        <v>1.0</v>
      </c>
      <c r="I153" s="135">
        <v>1.0</v>
      </c>
      <c r="J153" s="77"/>
      <c r="K153" s="77">
        <v>1.0</v>
      </c>
      <c r="L153" s="78">
        <v>1.0</v>
      </c>
      <c r="M153" s="78">
        <v>1.0</v>
      </c>
      <c r="N153" s="78">
        <v>1.0</v>
      </c>
      <c r="O153" s="78">
        <v>1.0</v>
      </c>
      <c r="P153" s="78">
        <v>1.0</v>
      </c>
      <c r="Q153" s="79">
        <v>1.0</v>
      </c>
      <c r="R153" s="82">
        <v>1.0</v>
      </c>
      <c r="S153" s="82"/>
      <c r="U153" s="28">
        <v>1.0</v>
      </c>
      <c r="V153" s="28"/>
      <c r="W153" s="8">
        <f t="shared" si="1"/>
        <v>0</v>
      </c>
    </row>
    <row r="154" ht="15.75" customHeight="1">
      <c r="C154" s="115" t="s">
        <v>464</v>
      </c>
      <c r="D154" s="6" t="s">
        <v>465</v>
      </c>
      <c r="E154" s="6" t="s">
        <v>466</v>
      </c>
      <c r="F154" s="7">
        <v>39.76</v>
      </c>
      <c r="G154" s="8">
        <v>3.0</v>
      </c>
      <c r="H154" s="81">
        <v>3.0</v>
      </c>
      <c r="I154" s="135">
        <v>3.0</v>
      </c>
      <c r="J154" s="77"/>
      <c r="K154" s="77">
        <v>3.0</v>
      </c>
      <c r="L154" s="78">
        <v>3.0</v>
      </c>
      <c r="M154" s="8">
        <v>3.0</v>
      </c>
      <c r="N154" s="78">
        <v>3.0</v>
      </c>
      <c r="O154" s="78">
        <v>3.0</v>
      </c>
      <c r="P154" s="78">
        <v>3.0</v>
      </c>
      <c r="Q154" s="79">
        <v>2.0</v>
      </c>
      <c r="R154" s="82">
        <v>2.0</v>
      </c>
      <c r="S154" s="82"/>
      <c r="U154" s="28">
        <v>2.0</v>
      </c>
      <c r="V154" s="28"/>
      <c r="W154" s="8">
        <f t="shared" si="1"/>
        <v>1</v>
      </c>
    </row>
    <row r="155" ht="15.75" customHeight="1">
      <c r="C155" s="115" t="s">
        <v>467</v>
      </c>
      <c r="D155" s="6" t="s">
        <v>468</v>
      </c>
      <c r="E155" s="6" t="s">
        <v>469</v>
      </c>
      <c r="F155" s="12">
        <v>20.17</v>
      </c>
      <c r="G155" s="8">
        <v>1.0</v>
      </c>
      <c r="H155" s="81">
        <v>1.0</v>
      </c>
      <c r="I155" s="135">
        <v>1.0</v>
      </c>
      <c r="J155" s="77"/>
      <c r="K155" s="77">
        <v>1.0</v>
      </c>
      <c r="L155" s="78">
        <v>1.0</v>
      </c>
      <c r="M155" s="78">
        <v>1.0</v>
      </c>
      <c r="N155" s="78">
        <v>1.0</v>
      </c>
      <c r="O155" s="78">
        <v>1.0</v>
      </c>
      <c r="P155" s="78">
        <v>1.0</v>
      </c>
      <c r="Q155" s="79">
        <v>1.0</v>
      </c>
      <c r="R155" s="82">
        <v>1.0</v>
      </c>
      <c r="S155" s="82"/>
      <c r="U155" s="28">
        <v>1.0</v>
      </c>
      <c r="V155" s="28"/>
      <c r="W155" s="8">
        <f t="shared" si="1"/>
        <v>0</v>
      </c>
    </row>
    <row r="156" ht="15.75" customHeight="1">
      <c r="C156" s="163" t="s">
        <v>470</v>
      </c>
      <c r="D156" s="164"/>
      <c r="E156" s="164"/>
      <c r="F156" s="165"/>
      <c r="G156" s="166"/>
      <c r="H156" s="167"/>
      <c r="I156" s="168"/>
      <c r="J156" s="169"/>
      <c r="K156" s="169"/>
      <c r="L156" s="170"/>
      <c r="M156" s="170"/>
      <c r="N156" s="170"/>
      <c r="O156" s="170"/>
      <c r="P156" s="170"/>
      <c r="Q156" s="171"/>
      <c r="R156" s="172"/>
      <c r="S156" s="172"/>
      <c r="T156" s="164"/>
      <c r="U156" s="173"/>
      <c r="V156" s="173"/>
      <c r="W156" s="8">
        <f t="shared" si="1"/>
        <v>0</v>
      </c>
      <c r="X156" s="164"/>
      <c r="Y156" s="164"/>
      <c r="Z156" s="164"/>
      <c r="AA156" s="164"/>
      <c r="AB156" s="164"/>
      <c r="AC156" s="164"/>
      <c r="AD156" s="164"/>
    </row>
    <row r="157" ht="15.75" customHeight="1">
      <c r="C157" s="115" t="s">
        <v>471</v>
      </c>
      <c r="D157" s="6" t="s">
        <v>472</v>
      </c>
      <c r="E157" s="6" t="s">
        <v>473</v>
      </c>
      <c r="F157" s="12">
        <v>13.45</v>
      </c>
      <c r="G157" s="8">
        <v>2.0</v>
      </c>
      <c r="H157" s="81">
        <v>2.0</v>
      </c>
      <c r="I157" s="135">
        <v>2.0</v>
      </c>
      <c r="J157" s="77"/>
      <c r="K157" s="77">
        <v>2.0</v>
      </c>
      <c r="L157" s="78">
        <v>2.0</v>
      </c>
      <c r="M157" s="78">
        <v>2.0</v>
      </c>
      <c r="N157" s="78">
        <v>2.0</v>
      </c>
      <c r="O157" s="78">
        <v>2.0</v>
      </c>
      <c r="P157" s="78">
        <v>2.0</v>
      </c>
      <c r="Q157" s="79">
        <v>2.0</v>
      </c>
      <c r="R157" s="82">
        <v>2.0</v>
      </c>
      <c r="S157" s="82"/>
      <c r="U157" s="28">
        <v>2.0</v>
      </c>
      <c r="V157" s="28"/>
      <c r="W157" s="8">
        <f t="shared" si="1"/>
        <v>0</v>
      </c>
    </row>
    <row r="158" ht="15.75" customHeight="1">
      <c r="C158" s="163" t="s">
        <v>474</v>
      </c>
      <c r="D158" s="164"/>
      <c r="E158" s="164"/>
      <c r="F158" s="164"/>
      <c r="G158" s="166"/>
      <c r="H158" s="164"/>
      <c r="I158" s="170"/>
      <c r="J158" s="169"/>
      <c r="K158" s="169"/>
      <c r="L158" s="170"/>
      <c r="M158" s="170"/>
      <c r="N158" s="170"/>
      <c r="O158" s="170"/>
      <c r="P158" s="170"/>
      <c r="Q158" s="171"/>
      <c r="R158" s="172"/>
      <c r="S158" s="172"/>
      <c r="T158" s="164"/>
      <c r="U158" s="173"/>
      <c r="V158" s="173"/>
      <c r="W158" s="8">
        <f t="shared" si="1"/>
        <v>0</v>
      </c>
      <c r="X158" s="164"/>
      <c r="Y158" s="164"/>
      <c r="Z158" s="164"/>
      <c r="AA158" s="164"/>
      <c r="AB158" s="164"/>
      <c r="AC158" s="164"/>
      <c r="AD158" s="164"/>
    </row>
    <row r="159" ht="15.75" customHeight="1">
      <c r="C159" s="163" t="s">
        <v>475</v>
      </c>
      <c r="D159" s="164"/>
      <c r="E159" s="164"/>
      <c r="F159" s="164"/>
      <c r="G159" s="166"/>
      <c r="H159" s="164"/>
      <c r="I159" s="170"/>
      <c r="J159" s="169"/>
      <c r="K159" s="169"/>
      <c r="L159" s="170"/>
      <c r="M159" s="170"/>
      <c r="N159" s="170"/>
      <c r="O159" s="170"/>
      <c r="P159" s="170"/>
      <c r="Q159" s="171"/>
      <c r="R159" s="172"/>
      <c r="S159" s="172"/>
      <c r="T159" s="164"/>
      <c r="U159" s="173"/>
      <c r="V159" s="173"/>
      <c r="W159" s="8">
        <f t="shared" si="1"/>
        <v>0</v>
      </c>
      <c r="X159" s="164"/>
      <c r="Y159" s="164"/>
      <c r="Z159" s="164"/>
      <c r="AA159" s="164"/>
      <c r="AB159" s="164"/>
      <c r="AC159" s="164"/>
      <c r="AD159" s="164"/>
    </row>
    <row r="160" ht="15.75" customHeight="1">
      <c r="C160" s="115" t="s">
        <v>476</v>
      </c>
      <c r="D160" s="6" t="s">
        <v>477</v>
      </c>
      <c r="E160" s="6" t="s">
        <v>478</v>
      </c>
      <c r="F160" s="7">
        <v>58.78</v>
      </c>
      <c r="G160" s="8">
        <v>3.0</v>
      </c>
      <c r="H160" s="81">
        <v>2.0</v>
      </c>
      <c r="I160" s="111" t="s">
        <v>690</v>
      </c>
      <c r="J160" s="77"/>
      <c r="K160" s="77">
        <v>3.0</v>
      </c>
      <c r="L160" s="78">
        <v>3.0</v>
      </c>
      <c r="M160" s="78">
        <v>3.0</v>
      </c>
      <c r="N160" s="78">
        <v>3.0</v>
      </c>
      <c r="O160" s="78">
        <v>3.0</v>
      </c>
      <c r="P160" s="78">
        <v>3.0</v>
      </c>
      <c r="Q160" s="79">
        <v>2.0</v>
      </c>
      <c r="R160" s="103">
        <v>2.0</v>
      </c>
      <c r="S160" s="103"/>
      <c r="U160" s="28">
        <v>2.0</v>
      </c>
      <c r="V160" s="28"/>
      <c r="W160" s="8">
        <f t="shared" si="1"/>
        <v>1</v>
      </c>
    </row>
    <row r="161" ht="15.75" customHeight="1">
      <c r="B161" s="161" t="s">
        <v>479</v>
      </c>
      <c r="C161" s="122" t="s">
        <v>480</v>
      </c>
      <c r="D161" s="21" t="s">
        <v>481</v>
      </c>
      <c r="E161" s="21" t="s">
        <v>482</v>
      </c>
      <c r="F161" s="22">
        <v>143.29</v>
      </c>
      <c r="G161" s="23">
        <v>1.0</v>
      </c>
      <c r="H161" s="123">
        <v>1.0</v>
      </c>
      <c r="I161" s="162">
        <v>1.0</v>
      </c>
      <c r="J161" s="125"/>
      <c r="K161" s="125">
        <v>1.0</v>
      </c>
      <c r="L161" s="126">
        <v>1.0</v>
      </c>
      <c r="M161" s="126">
        <v>1.0</v>
      </c>
      <c r="N161" s="126">
        <v>1.0</v>
      </c>
      <c r="O161" s="126">
        <v>1.0</v>
      </c>
      <c r="P161" s="126">
        <v>1.0</v>
      </c>
      <c r="Q161" s="127">
        <v>1.0</v>
      </c>
      <c r="R161" s="80">
        <v>1.0</v>
      </c>
      <c r="S161" s="80"/>
      <c r="U161" s="28">
        <v>1.0</v>
      </c>
      <c r="V161" s="28"/>
      <c r="W161" s="8">
        <f t="shared" si="1"/>
        <v>0</v>
      </c>
    </row>
    <row r="162" ht="15.75" customHeight="1">
      <c r="C162" s="115" t="s">
        <v>483</v>
      </c>
      <c r="D162" s="6" t="s">
        <v>484</v>
      </c>
      <c r="E162" s="6" t="s">
        <v>721</v>
      </c>
      <c r="F162" s="7">
        <v>120.94</v>
      </c>
      <c r="G162" s="8">
        <v>2.0</v>
      </c>
      <c r="H162" s="81">
        <v>2.0</v>
      </c>
      <c r="I162" s="135">
        <v>2.0</v>
      </c>
      <c r="J162" s="77"/>
      <c r="K162" s="77">
        <v>2.0</v>
      </c>
      <c r="L162" s="78">
        <v>2.0</v>
      </c>
      <c r="M162" s="78">
        <v>2.0</v>
      </c>
      <c r="N162" s="78">
        <v>2.0</v>
      </c>
      <c r="O162" s="78">
        <v>2.0</v>
      </c>
      <c r="P162" s="78">
        <v>2.0</v>
      </c>
      <c r="Q162" s="79">
        <v>2.0</v>
      </c>
      <c r="R162" s="82">
        <v>1.0</v>
      </c>
      <c r="S162" s="82"/>
      <c r="U162" s="28">
        <v>1.0</v>
      </c>
      <c r="V162" s="28"/>
      <c r="W162" s="8">
        <f t="shared" si="1"/>
        <v>1</v>
      </c>
    </row>
    <row r="163" ht="15.75" customHeight="1">
      <c r="C163" s="115" t="s">
        <v>486</v>
      </c>
      <c r="D163" s="6" t="s">
        <v>487</v>
      </c>
      <c r="E163" s="6" t="s">
        <v>488</v>
      </c>
      <c r="F163" s="7">
        <v>251.53</v>
      </c>
      <c r="G163" s="8">
        <v>1.0</v>
      </c>
      <c r="H163" s="81">
        <v>1.0</v>
      </c>
      <c r="I163" s="135">
        <v>1.0</v>
      </c>
      <c r="J163" s="77"/>
      <c r="K163" s="77">
        <v>1.0</v>
      </c>
      <c r="L163" s="78">
        <v>1.0</v>
      </c>
      <c r="M163" s="78">
        <v>1.0</v>
      </c>
      <c r="N163" s="78">
        <v>1.0</v>
      </c>
      <c r="O163" s="88" t="s">
        <v>694</v>
      </c>
      <c r="P163" s="78">
        <v>1.0</v>
      </c>
      <c r="Q163" s="79">
        <v>1.0</v>
      </c>
      <c r="R163" s="82">
        <v>1.0</v>
      </c>
      <c r="S163" s="82"/>
      <c r="U163" s="28">
        <v>1.0</v>
      </c>
      <c r="V163" s="28"/>
      <c r="W163" s="8">
        <f t="shared" si="1"/>
        <v>0</v>
      </c>
    </row>
    <row r="164" ht="15.75" customHeight="1">
      <c r="C164" s="115" t="s">
        <v>489</v>
      </c>
      <c r="D164" s="6" t="s">
        <v>490</v>
      </c>
      <c r="E164" s="6" t="s">
        <v>722</v>
      </c>
      <c r="F164" s="7">
        <v>23.29</v>
      </c>
      <c r="G164" s="8">
        <v>4.0</v>
      </c>
      <c r="H164" s="81">
        <v>3.0</v>
      </c>
      <c r="I164" s="111" t="s">
        <v>720</v>
      </c>
      <c r="J164" s="77"/>
      <c r="K164" s="77">
        <v>4.0</v>
      </c>
      <c r="L164" s="78">
        <v>4.0</v>
      </c>
      <c r="M164" s="78">
        <v>4.0</v>
      </c>
      <c r="N164" s="78">
        <v>4.0</v>
      </c>
      <c r="O164" s="78">
        <v>4.0</v>
      </c>
      <c r="P164" s="78">
        <v>4.0</v>
      </c>
      <c r="Q164" s="79">
        <v>3.0</v>
      </c>
      <c r="R164" s="103">
        <v>2.0</v>
      </c>
      <c r="S164" s="103"/>
      <c r="U164" s="28">
        <v>2.0</v>
      </c>
      <c r="V164" s="28"/>
      <c r="W164" s="8">
        <f t="shared" si="1"/>
        <v>2</v>
      </c>
    </row>
    <row r="165" ht="15.75" customHeight="1">
      <c r="B165" s="161" t="s">
        <v>492</v>
      </c>
      <c r="C165" s="122" t="s">
        <v>493</v>
      </c>
      <c r="D165" s="21" t="s">
        <v>494</v>
      </c>
      <c r="E165" s="21" t="s">
        <v>723</v>
      </c>
      <c r="F165" s="30">
        <v>17.0</v>
      </c>
      <c r="G165" s="23">
        <v>3.0</v>
      </c>
      <c r="H165" s="123">
        <v>1.0</v>
      </c>
      <c r="I165" s="174">
        <v>1.0</v>
      </c>
      <c r="J165" s="125"/>
      <c r="K165" s="125">
        <v>1.0</v>
      </c>
      <c r="L165" s="175" t="s">
        <v>724</v>
      </c>
      <c r="M165" s="126">
        <v>3.0</v>
      </c>
      <c r="N165" s="126">
        <v>3.0</v>
      </c>
      <c r="O165" s="126">
        <v>3.0</v>
      </c>
      <c r="P165" s="126">
        <v>1.0</v>
      </c>
      <c r="Q165" s="127">
        <v>1.0</v>
      </c>
      <c r="R165" s="80" t="s">
        <v>686</v>
      </c>
      <c r="S165" s="80">
        <v>-1.0</v>
      </c>
      <c r="U165" s="28">
        <v>1.0</v>
      </c>
      <c r="V165" s="28"/>
      <c r="W165" s="8">
        <f t="shared" si="1"/>
        <v>2</v>
      </c>
    </row>
    <row r="166" ht="15.0" customHeight="1">
      <c r="C166" s="115" t="s">
        <v>496</v>
      </c>
      <c r="D166" s="6" t="s">
        <v>497</v>
      </c>
      <c r="E166" s="6" t="s">
        <v>725</v>
      </c>
      <c r="F166" s="12">
        <v>17.0</v>
      </c>
      <c r="G166" s="8">
        <v>3.0</v>
      </c>
      <c r="H166" s="81">
        <v>0.0</v>
      </c>
      <c r="I166" s="176">
        <v>2.0</v>
      </c>
      <c r="J166" s="77"/>
      <c r="K166" s="77">
        <v>2.0</v>
      </c>
      <c r="L166" s="78">
        <v>2.0</v>
      </c>
      <c r="M166" s="78">
        <v>2.0</v>
      </c>
      <c r="N166" s="78">
        <v>1.0</v>
      </c>
      <c r="O166" s="78">
        <v>1.0</v>
      </c>
      <c r="P166" s="78" t="s">
        <v>686</v>
      </c>
      <c r="Q166" s="79">
        <v>2.0</v>
      </c>
      <c r="R166" s="82">
        <v>1.0</v>
      </c>
      <c r="S166" s="82"/>
      <c r="U166" s="28">
        <v>0.0</v>
      </c>
      <c r="V166" s="28"/>
      <c r="W166" s="8">
        <f t="shared" si="1"/>
        <v>3</v>
      </c>
    </row>
    <row r="167" ht="15.75" customHeight="1">
      <c r="C167" s="115" t="s">
        <v>499</v>
      </c>
      <c r="D167" s="6" t="s">
        <v>500</v>
      </c>
      <c r="E167" s="6" t="s">
        <v>501</v>
      </c>
      <c r="F167" s="7">
        <v>48.82</v>
      </c>
      <c r="G167" s="8">
        <v>1.0</v>
      </c>
      <c r="H167" s="81">
        <v>3.0</v>
      </c>
      <c r="I167" s="177">
        <v>3.0</v>
      </c>
      <c r="J167" s="77"/>
      <c r="K167" s="77">
        <v>3.0</v>
      </c>
      <c r="L167" s="78">
        <v>3.0</v>
      </c>
      <c r="M167" s="78">
        <v>3.0</v>
      </c>
      <c r="N167" s="78">
        <v>3.0</v>
      </c>
      <c r="O167" s="78">
        <v>3.0</v>
      </c>
      <c r="P167" s="78">
        <v>3.0</v>
      </c>
      <c r="Q167" s="79">
        <v>3.0</v>
      </c>
      <c r="R167" s="82">
        <v>3.0</v>
      </c>
      <c r="S167" s="82"/>
      <c r="U167" s="28">
        <v>3.0</v>
      </c>
      <c r="V167" s="28"/>
      <c r="W167" s="8">
        <f t="shared" si="1"/>
        <v>-2</v>
      </c>
    </row>
    <row r="168" ht="15.75" customHeight="1">
      <c r="C168" s="115" t="s">
        <v>502</v>
      </c>
      <c r="D168" s="6" t="s">
        <v>503</v>
      </c>
      <c r="E168" s="6" t="s">
        <v>726</v>
      </c>
      <c r="F168" s="12">
        <v>98.0</v>
      </c>
      <c r="G168" s="8">
        <v>1.0</v>
      </c>
      <c r="H168" s="81">
        <v>0.0</v>
      </c>
      <c r="I168" s="177">
        <v>1.0</v>
      </c>
      <c r="J168" s="77"/>
      <c r="K168" s="77">
        <v>0.0</v>
      </c>
      <c r="L168" s="78">
        <v>1.0</v>
      </c>
      <c r="M168" s="78">
        <v>1.0</v>
      </c>
      <c r="N168" s="78">
        <v>1.0</v>
      </c>
      <c r="O168" s="78">
        <v>1.0</v>
      </c>
      <c r="P168" s="78">
        <v>0.0</v>
      </c>
      <c r="Q168" s="79">
        <v>0.0</v>
      </c>
      <c r="R168" s="82">
        <v>0.0</v>
      </c>
      <c r="S168" s="82"/>
      <c r="U168" s="28">
        <v>0.0</v>
      </c>
      <c r="V168" s="28"/>
      <c r="W168" s="8">
        <f t="shared" si="1"/>
        <v>1</v>
      </c>
    </row>
    <row r="169" ht="15.75" customHeight="1">
      <c r="C169" s="115" t="s">
        <v>505</v>
      </c>
      <c r="D169" s="6" t="s">
        <v>506</v>
      </c>
      <c r="E169" s="6" t="s">
        <v>507</v>
      </c>
      <c r="F169" s="12">
        <v>65.0</v>
      </c>
      <c r="G169" s="8">
        <v>1.0</v>
      </c>
      <c r="H169" s="81">
        <v>1.0</v>
      </c>
      <c r="I169" s="177">
        <v>1.0</v>
      </c>
      <c r="J169" s="77"/>
      <c r="K169" s="77">
        <v>1.0</v>
      </c>
      <c r="L169" s="78">
        <v>1.0</v>
      </c>
      <c r="M169" s="78">
        <v>1.0</v>
      </c>
      <c r="N169" s="78">
        <v>1.0</v>
      </c>
      <c r="O169" s="78">
        <v>1.0</v>
      </c>
      <c r="P169" s="78">
        <v>1.0</v>
      </c>
      <c r="Q169" s="79">
        <v>1.0</v>
      </c>
      <c r="R169" s="82">
        <v>1.0</v>
      </c>
      <c r="S169" s="82"/>
      <c r="U169" s="28">
        <v>1.0</v>
      </c>
      <c r="V169" s="28"/>
      <c r="W169" s="8">
        <f t="shared" si="1"/>
        <v>0</v>
      </c>
    </row>
    <row r="170" ht="15.75" customHeight="1">
      <c r="C170" s="115" t="s">
        <v>508</v>
      </c>
      <c r="D170" s="6" t="s">
        <v>509</v>
      </c>
      <c r="E170" s="6" t="s">
        <v>510</v>
      </c>
      <c r="F170" s="12">
        <v>55.07</v>
      </c>
      <c r="G170" s="8">
        <v>2.0</v>
      </c>
      <c r="H170" s="81">
        <v>2.0</v>
      </c>
      <c r="I170" s="177">
        <v>2.0</v>
      </c>
      <c r="J170" s="77"/>
      <c r="K170" s="77">
        <v>2.0</v>
      </c>
      <c r="L170" s="78">
        <v>2.0</v>
      </c>
      <c r="M170" s="78">
        <v>2.0</v>
      </c>
      <c r="N170" s="78">
        <v>2.0</v>
      </c>
      <c r="O170" s="78">
        <v>2.0</v>
      </c>
      <c r="P170" s="78">
        <v>2.0</v>
      </c>
      <c r="Q170" s="79">
        <v>2.0</v>
      </c>
      <c r="R170" s="82">
        <v>2.0</v>
      </c>
      <c r="S170" s="82"/>
      <c r="U170" s="28">
        <v>2.0</v>
      </c>
      <c r="V170" s="28"/>
      <c r="W170" s="8">
        <f t="shared" si="1"/>
        <v>0</v>
      </c>
    </row>
    <row r="171" ht="15.75" customHeight="1">
      <c r="C171" s="115" t="s">
        <v>511</v>
      </c>
      <c r="D171" s="6" t="s">
        <v>512</v>
      </c>
      <c r="E171" s="6" t="s">
        <v>513</v>
      </c>
      <c r="F171" s="12">
        <v>9.0</v>
      </c>
      <c r="G171" s="8">
        <v>1.0</v>
      </c>
      <c r="H171" s="81">
        <v>0.0</v>
      </c>
      <c r="I171" s="177">
        <v>1.0</v>
      </c>
      <c r="J171" s="77"/>
      <c r="K171" s="77">
        <v>1.0</v>
      </c>
      <c r="L171" s="78">
        <v>1.0</v>
      </c>
      <c r="M171" s="78">
        <v>1.0</v>
      </c>
      <c r="N171" s="78">
        <v>1.0</v>
      </c>
      <c r="O171" s="78">
        <v>1.0</v>
      </c>
      <c r="P171" s="78">
        <v>1.0</v>
      </c>
      <c r="Q171" s="79">
        <v>1.0</v>
      </c>
      <c r="R171" s="82">
        <v>1.0</v>
      </c>
      <c r="S171" s="82"/>
      <c r="U171" s="28">
        <v>1.0</v>
      </c>
      <c r="V171" s="28"/>
      <c r="W171" s="8">
        <f t="shared" si="1"/>
        <v>0</v>
      </c>
    </row>
    <row r="172" ht="15.75" customHeight="1">
      <c r="C172" s="115" t="s">
        <v>514</v>
      </c>
      <c r="D172" s="6" t="s">
        <v>515</v>
      </c>
      <c r="E172" s="6" t="s">
        <v>516</v>
      </c>
      <c r="F172" s="7">
        <v>65.6</v>
      </c>
      <c r="G172" s="8">
        <v>2.0</v>
      </c>
      <c r="H172" s="81">
        <v>1.0</v>
      </c>
      <c r="I172" s="136" t="s">
        <v>685</v>
      </c>
      <c r="J172" s="77"/>
      <c r="K172" s="77">
        <v>2.0</v>
      </c>
      <c r="L172" s="78">
        <v>2.0</v>
      </c>
      <c r="M172" s="78">
        <v>2.0</v>
      </c>
      <c r="N172" s="78">
        <v>1.0</v>
      </c>
      <c r="O172" s="78">
        <v>1.0</v>
      </c>
      <c r="P172" s="78" t="s">
        <v>686</v>
      </c>
      <c r="Q172" s="79">
        <v>2.0</v>
      </c>
      <c r="R172" s="82">
        <v>1.0</v>
      </c>
      <c r="S172" s="82"/>
      <c r="U172" s="28">
        <v>1.0</v>
      </c>
      <c r="V172" s="28"/>
      <c r="W172" s="8">
        <f t="shared" si="1"/>
        <v>1</v>
      </c>
    </row>
    <row r="173" ht="15.75" customHeight="1">
      <c r="C173" s="115" t="s">
        <v>517</v>
      </c>
      <c r="D173" s="6" t="s">
        <v>518</v>
      </c>
      <c r="E173" s="6" t="s">
        <v>519</v>
      </c>
      <c r="F173" s="7">
        <v>46.29</v>
      </c>
      <c r="G173" s="8">
        <v>1.0</v>
      </c>
      <c r="H173" s="132">
        <v>0.0</v>
      </c>
      <c r="I173" s="135">
        <v>1.0</v>
      </c>
      <c r="J173" s="77"/>
      <c r="K173" s="77">
        <v>1.0</v>
      </c>
      <c r="L173" s="78">
        <v>1.0</v>
      </c>
      <c r="M173" s="78">
        <v>1.0</v>
      </c>
      <c r="N173" s="78">
        <v>1.0</v>
      </c>
      <c r="O173" s="78">
        <v>1.0</v>
      </c>
      <c r="P173" s="78">
        <v>1.0</v>
      </c>
      <c r="Q173" s="79">
        <v>1.0</v>
      </c>
      <c r="R173" s="103">
        <v>1.0</v>
      </c>
      <c r="S173" s="103"/>
      <c r="U173" s="28">
        <v>1.0</v>
      </c>
      <c r="V173" s="28"/>
      <c r="W173" s="8">
        <f t="shared" si="1"/>
        <v>0</v>
      </c>
    </row>
    <row r="174" ht="15.75" customHeight="1">
      <c r="B174" s="161" t="s">
        <v>520</v>
      </c>
      <c r="C174" s="122" t="s">
        <v>521</v>
      </c>
      <c r="D174" s="21" t="s">
        <v>522</v>
      </c>
      <c r="E174" s="21" t="s">
        <v>523</v>
      </c>
      <c r="F174" s="30">
        <v>15.5</v>
      </c>
      <c r="G174" s="23">
        <v>1.0</v>
      </c>
      <c r="H174" s="123">
        <v>1.0</v>
      </c>
      <c r="I174" s="162">
        <v>1.0</v>
      </c>
      <c r="J174" s="125"/>
      <c r="K174" s="125">
        <v>1.0</v>
      </c>
      <c r="L174" s="126">
        <v>1.0</v>
      </c>
      <c r="M174" s="126">
        <v>1.0</v>
      </c>
      <c r="N174" s="126">
        <v>1.0</v>
      </c>
      <c r="O174" s="126">
        <v>1.0</v>
      </c>
      <c r="P174" s="126">
        <v>1.0</v>
      </c>
      <c r="Q174" s="127">
        <v>1.0</v>
      </c>
      <c r="R174" s="80">
        <v>1.0</v>
      </c>
      <c r="S174" s="80"/>
      <c r="U174" s="28">
        <v>1.0</v>
      </c>
      <c r="V174" s="28"/>
      <c r="W174" s="8">
        <f t="shared" si="1"/>
        <v>0</v>
      </c>
    </row>
    <row r="175" ht="15.75" customHeight="1">
      <c r="C175" s="115" t="s">
        <v>524</v>
      </c>
      <c r="D175" s="6" t="s">
        <v>525</v>
      </c>
      <c r="E175" s="6" t="s">
        <v>526</v>
      </c>
      <c r="F175" s="12">
        <v>15.5</v>
      </c>
      <c r="G175" s="8">
        <v>1.0</v>
      </c>
      <c r="H175" s="81">
        <v>1.0</v>
      </c>
      <c r="I175" s="135">
        <v>1.0</v>
      </c>
      <c r="J175" s="77"/>
      <c r="K175" s="77">
        <v>1.0</v>
      </c>
      <c r="L175" s="78">
        <v>1.0</v>
      </c>
      <c r="M175" s="78">
        <v>1.0</v>
      </c>
      <c r="N175" s="78">
        <v>1.0</v>
      </c>
      <c r="O175" s="78">
        <v>1.0</v>
      </c>
      <c r="P175" s="78">
        <v>1.0</v>
      </c>
      <c r="Q175" s="79">
        <v>1.0</v>
      </c>
      <c r="R175" s="82">
        <v>1.0</v>
      </c>
      <c r="S175" s="82"/>
      <c r="U175" s="28">
        <v>1.0</v>
      </c>
      <c r="V175" s="28"/>
      <c r="W175" s="8">
        <f t="shared" si="1"/>
        <v>0</v>
      </c>
    </row>
    <row r="176" ht="15.75" customHeight="1">
      <c r="C176" s="115" t="s">
        <v>527</v>
      </c>
      <c r="D176" s="6" t="s">
        <v>528</v>
      </c>
      <c r="E176" s="6" t="s">
        <v>529</v>
      </c>
      <c r="F176" s="12">
        <v>26.89</v>
      </c>
      <c r="G176" s="8">
        <v>1.0</v>
      </c>
      <c r="H176" s="81">
        <v>1.0</v>
      </c>
      <c r="I176" s="135">
        <v>1.0</v>
      </c>
      <c r="J176" s="77"/>
      <c r="K176" s="77">
        <v>1.0</v>
      </c>
      <c r="L176" s="78">
        <v>1.0</v>
      </c>
      <c r="M176" s="78">
        <v>1.0</v>
      </c>
      <c r="N176" s="78">
        <v>1.0</v>
      </c>
      <c r="O176" s="78">
        <v>1.0</v>
      </c>
      <c r="P176" s="78">
        <v>1.0</v>
      </c>
      <c r="Q176" s="79">
        <v>1.0</v>
      </c>
      <c r="R176" s="82">
        <v>1.0</v>
      </c>
      <c r="S176" s="82"/>
      <c r="U176" s="28">
        <v>1.0</v>
      </c>
      <c r="V176" s="28"/>
      <c r="W176" s="8">
        <f t="shared" si="1"/>
        <v>0</v>
      </c>
    </row>
    <row r="177" ht="15.75" customHeight="1">
      <c r="C177" s="115" t="s">
        <v>530</v>
      </c>
      <c r="D177" s="6" t="s">
        <v>531</v>
      </c>
      <c r="E177" s="6" t="s">
        <v>532</v>
      </c>
      <c r="F177" s="12">
        <v>47.06</v>
      </c>
      <c r="G177" s="8">
        <v>1.0</v>
      </c>
      <c r="H177" s="83">
        <v>1.0</v>
      </c>
      <c r="I177" s="135">
        <v>1.0</v>
      </c>
      <c r="J177" s="77"/>
      <c r="K177" s="77">
        <v>1.0</v>
      </c>
      <c r="L177" s="78">
        <v>1.0</v>
      </c>
      <c r="M177" s="78">
        <v>1.0</v>
      </c>
      <c r="N177" s="78">
        <v>1.0</v>
      </c>
      <c r="O177" s="78">
        <v>1.0</v>
      </c>
      <c r="P177" s="78">
        <v>1.0</v>
      </c>
      <c r="Q177" s="79">
        <v>1.0</v>
      </c>
      <c r="R177" s="82">
        <v>1.0</v>
      </c>
      <c r="S177" s="82"/>
      <c r="U177" s="28">
        <v>1.0</v>
      </c>
      <c r="V177" s="28"/>
      <c r="W177" s="8">
        <f t="shared" si="1"/>
        <v>0</v>
      </c>
    </row>
    <row r="178" ht="15.75" customHeight="1">
      <c r="C178" s="115" t="s">
        <v>533</v>
      </c>
      <c r="D178" s="6" t="s">
        <v>534</v>
      </c>
      <c r="E178" s="6" t="s">
        <v>535</v>
      </c>
      <c r="F178" s="12">
        <v>28.57</v>
      </c>
      <c r="G178" s="8">
        <v>1.0</v>
      </c>
      <c r="H178" s="81">
        <v>0.0</v>
      </c>
      <c r="I178" s="135">
        <v>1.0</v>
      </c>
      <c r="J178" s="77"/>
      <c r="K178" s="77">
        <v>1.0</v>
      </c>
      <c r="L178" s="78">
        <v>1.0</v>
      </c>
      <c r="M178" s="78">
        <v>1.0</v>
      </c>
      <c r="N178" s="78">
        <v>1.0</v>
      </c>
      <c r="O178" s="78">
        <v>1.0</v>
      </c>
      <c r="P178" s="78">
        <v>1.0</v>
      </c>
      <c r="Q178" s="79">
        <v>1.0</v>
      </c>
      <c r="R178" s="82">
        <v>1.0</v>
      </c>
      <c r="S178" s="82"/>
      <c r="U178" s="28">
        <v>1.0</v>
      </c>
      <c r="V178" s="28"/>
      <c r="W178" s="8">
        <f t="shared" si="1"/>
        <v>0</v>
      </c>
    </row>
    <row r="179" ht="15.75" customHeight="1">
      <c r="C179" s="115" t="s">
        <v>536</v>
      </c>
      <c r="D179" s="6" t="s">
        <v>537</v>
      </c>
      <c r="E179" s="6" t="s">
        <v>538</v>
      </c>
      <c r="F179" s="12">
        <v>25.21</v>
      </c>
      <c r="G179" s="8">
        <v>1.0</v>
      </c>
      <c r="H179" s="81">
        <v>1.0</v>
      </c>
      <c r="I179" s="135">
        <v>1.0</v>
      </c>
      <c r="J179" s="77"/>
      <c r="K179" s="77">
        <v>0.0</v>
      </c>
      <c r="L179" s="78">
        <v>1.0</v>
      </c>
      <c r="M179" s="78">
        <v>1.0</v>
      </c>
      <c r="N179" s="78">
        <v>1.0</v>
      </c>
      <c r="O179" s="78">
        <v>1.0</v>
      </c>
      <c r="P179" s="78">
        <v>1.0</v>
      </c>
      <c r="Q179" s="79" t="s">
        <v>694</v>
      </c>
      <c r="R179" s="82">
        <v>1.0</v>
      </c>
      <c r="S179" s="82"/>
      <c r="U179" s="28">
        <v>1.0</v>
      </c>
      <c r="V179" s="28"/>
      <c r="W179" s="8">
        <f t="shared" si="1"/>
        <v>0</v>
      </c>
    </row>
    <row r="180" ht="15.75" customHeight="1">
      <c r="C180" s="115" t="s">
        <v>539</v>
      </c>
      <c r="D180" s="6" t="s">
        <v>540</v>
      </c>
      <c r="E180" s="6" t="s">
        <v>541</v>
      </c>
      <c r="F180" s="7">
        <v>160.0</v>
      </c>
      <c r="G180" s="8">
        <v>1.0</v>
      </c>
      <c r="H180" s="83">
        <v>2.0</v>
      </c>
      <c r="I180" s="177">
        <v>1.0</v>
      </c>
      <c r="J180" s="77"/>
      <c r="K180" s="77">
        <v>1.0</v>
      </c>
      <c r="L180" s="78">
        <v>3.0</v>
      </c>
      <c r="M180" s="178">
        <v>1.0</v>
      </c>
      <c r="N180" s="78">
        <v>3.0</v>
      </c>
      <c r="O180" s="78">
        <v>3.0</v>
      </c>
      <c r="P180" s="78">
        <v>3.0</v>
      </c>
      <c r="Q180" s="79">
        <v>3.0</v>
      </c>
      <c r="R180" s="103">
        <v>3.0</v>
      </c>
      <c r="S180" s="103"/>
      <c r="U180" s="28">
        <v>3.0</v>
      </c>
      <c r="V180" s="28"/>
      <c r="W180" s="8">
        <f t="shared" si="1"/>
        <v>-2</v>
      </c>
    </row>
    <row r="181" ht="20.25" customHeight="1">
      <c r="B181" s="161" t="s">
        <v>542</v>
      </c>
      <c r="C181" s="179" t="s">
        <v>543</v>
      </c>
      <c r="D181" s="45" t="s">
        <v>544</v>
      </c>
      <c r="E181" s="45" t="s">
        <v>545</v>
      </c>
      <c r="F181" s="46">
        <v>76.24</v>
      </c>
      <c r="G181" s="47">
        <v>1.0</v>
      </c>
      <c r="H181" s="180">
        <v>1.0</v>
      </c>
      <c r="I181" s="162">
        <v>1.0</v>
      </c>
      <c r="J181" s="125"/>
      <c r="K181" s="125">
        <v>1.0</v>
      </c>
      <c r="L181" s="126">
        <v>1.0</v>
      </c>
      <c r="M181" s="126">
        <v>1.0</v>
      </c>
      <c r="N181" s="126">
        <v>1.0</v>
      </c>
      <c r="O181" s="126">
        <v>1.0</v>
      </c>
      <c r="P181" s="126">
        <v>1.0</v>
      </c>
      <c r="Q181" s="127">
        <v>1.0</v>
      </c>
      <c r="R181" s="80" t="s">
        <v>694</v>
      </c>
      <c r="S181" s="80">
        <v>0.0</v>
      </c>
      <c r="U181" s="28">
        <v>0.0</v>
      </c>
      <c r="V181" s="28"/>
      <c r="W181" s="8">
        <f t="shared" si="1"/>
        <v>1</v>
      </c>
    </row>
    <row r="182" ht="19.5" customHeight="1">
      <c r="C182" s="181" t="s">
        <v>546</v>
      </c>
      <c r="D182" s="48" t="s">
        <v>547</v>
      </c>
      <c r="E182" s="182" t="s">
        <v>727</v>
      </c>
      <c r="F182" s="50">
        <v>89.18</v>
      </c>
      <c r="G182" s="51">
        <v>1.0</v>
      </c>
      <c r="H182" s="183">
        <v>0.0</v>
      </c>
      <c r="I182" s="177">
        <v>1.0</v>
      </c>
      <c r="J182" s="77"/>
      <c r="K182" s="77">
        <v>1.0</v>
      </c>
      <c r="L182" s="78">
        <v>1.0</v>
      </c>
      <c r="M182" s="78">
        <v>1.0</v>
      </c>
      <c r="N182" s="78">
        <v>1.0</v>
      </c>
      <c r="O182" s="78">
        <v>1.0</v>
      </c>
      <c r="P182" s="78">
        <v>1.0</v>
      </c>
      <c r="Q182" s="79">
        <v>1.0</v>
      </c>
      <c r="R182" s="82">
        <v>0.0</v>
      </c>
      <c r="S182" s="82"/>
      <c r="U182" s="28">
        <v>0.0</v>
      </c>
      <c r="V182" s="28"/>
      <c r="W182" s="8">
        <f t="shared" si="1"/>
        <v>1</v>
      </c>
    </row>
    <row r="183" ht="18.0" customHeight="1">
      <c r="C183" s="184" t="s">
        <v>549</v>
      </c>
      <c r="D183" s="48" t="s">
        <v>550</v>
      </c>
      <c r="E183" s="48" t="s">
        <v>551</v>
      </c>
      <c r="F183" s="50">
        <v>89.18</v>
      </c>
      <c r="G183" s="51">
        <v>1.0</v>
      </c>
      <c r="H183" s="183">
        <v>1.0</v>
      </c>
      <c r="I183" s="135">
        <v>1.0</v>
      </c>
      <c r="J183" s="77"/>
      <c r="K183" s="77">
        <v>1.0</v>
      </c>
      <c r="L183" s="78">
        <v>1.0</v>
      </c>
      <c r="M183" s="78">
        <v>1.0</v>
      </c>
      <c r="N183" s="78">
        <v>1.0</v>
      </c>
      <c r="O183" s="78">
        <v>1.0</v>
      </c>
      <c r="P183" s="78">
        <v>1.0</v>
      </c>
      <c r="Q183" s="79">
        <v>1.0</v>
      </c>
      <c r="R183" s="103">
        <v>1.0</v>
      </c>
      <c r="S183" s="103"/>
      <c r="U183" s="28">
        <v>0.0</v>
      </c>
      <c r="V183" s="28"/>
      <c r="W183" s="8">
        <f t="shared" si="1"/>
        <v>1</v>
      </c>
    </row>
    <row r="184" ht="15.75" customHeight="1">
      <c r="B184" s="161" t="s">
        <v>552</v>
      </c>
      <c r="C184" s="115" t="s">
        <v>553</v>
      </c>
      <c r="D184" s="21" t="s">
        <v>554</v>
      </c>
      <c r="E184" s="21" t="s">
        <v>555</v>
      </c>
      <c r="F184" s="22">
        <v>32.94</v>
      </c>
      <c r="G184" s="23">
        <v>2.0</v>
      </c>
      <c r="H184" s="123">
        <v>2.0</v>
      </c>
      <c r="I184" s="162">
        <v>2.0</v>
      </c>
      <c r="J184" s="125"/>
      <c r="K184" s="125">
        <v>2.0</v>
      </c>
      <c r="L184" s="126">
        <v>2.0</v>
      </c>
      <c r="M184" s="126">
        <v>2.0</v>
      </c>
      <c r="N184" s="126">
        <v>1.0</v>
      </c>
      <c r="O184" s="126">
        <v>1.0</v>
      </c>
      <c r="P184" s="126" t="s">
        <v>686</v>
      </c>
      <c r="Q184" s="127">
        <v>2.0</v>
      </c>
      <c r="R184" s="80">
        <v>2.0</v>
      </c>
      <c r="S184" s="80"/>
      <c r="U184" s="28">
        <v>2.0</v>
      </c>
      <c r="V184" s="28"/>
      <c r="W184" s="8">
        <f t="shared" si="1"/>
        <v>0</v>
      </c>
    </row>
    <row r="185" ht="15.75" customHeight="1">
      <c r="C185" s="115" t="s">
        <v>556</v>
      </c>
      <c r="D185" s="6" t="s">
        <v>557</v>
      </c>
      <c r="E185" s="6" t="s">
        <v>558</v>
      </c>
      <c r="F185" s="7">
        <v>18.24</v>
      </c>
      <c r="G185" s="8">
        <v>2.0</v>
      </c>
      <c r="H185" s="83">
        <v>2.0</v>
      </c>
      <c r="I185" s="135">
        <v>2.0</v>
      </c>
      <c r="J185" s="77"/>
      <c r="K185" s="77">
        <v>2.0</v>
      </c>
      <c r="L185" s="78">
        <v>2.0</v>
      </c>
      <c r="M185" s="78">
        <v>2.0</v>
      </c>
      <c r="N185" s="78">
        <v>2.0</v>
      </c>
      <c r="O185" s="78">
        <v>2.0</v>
      </c>
      <c r="P185" s="78">
        <v>2.0</v>
      </c>
      <c r="Q185" s="79">
        <v>2.0</v>
      </c>
      <c r="R185" s="82">
        <v>2.0</v>
      </c>
      <c r="S185" s="82"/>
      <c r="U185" s="28">
        <v>2.0</v>
      </c>
      <c r="V185" s="28"/>
      <c r="W185" s="8">
        <f t="shared" si="1"/>
        <v>0</v>
      </c>
    </row>
    <row r="186" ht="15.75" customHeight="1">
      <c r="C186" s="115" t="s">
        <v>559</v>
      </c>
      <c r="D186" s="6" t="s">
        <v>560</v>
      </c>
      <c r="E186" s="6" t="s">
        <v>561</v>
      </c>
      <c r="F186" s="7">
        <v>56.19</v>
      </c>
      <c r="G186" s="8">
        <v>1.0</v>
      </c>
      <c r="H186" s="81">
        <v>1.0</v>
      </c>
      <c r="I186" s="185">
        <v>1.0</v>
      </c>
      <c r="J186" s="77"/>
      <c r="K186" s="77">
        <v>0.0</v>
      </c>
      <c r="L186" s="78">
        <v>0.0</v>
      </c>
      <c r="M186" s="78">
        <v>0.0</v>
      </c>
      <c r="N186" s="78" t="s">
        <v>694</v>
      </c>
      <c r="O186" s="78">
        <v>1.0</v>
      </c>
      <c r="P186" s="78">
        <v>1.0</v>
      </c>
      <c r="Q186" s="79">
        <v>1.0</v>
      </c>
      <c r="R186" s="82">
        <v>1.0</v>
      </c>
      <c r="S186" s="82"/>
      <c r="U186" s="28">
        <v>1.0</v>
      </c>
      <c r="V186" s="28">
        <v>1.0</v>
      </c>
      <c r="W186" s="8">
        <f t="shared" si="1"/>
        <v>1</v>
      </c>
    </row>
    <row r="187" ht="15.75" customHeight="1">
      <c r="C187" s="115" t="s">
        <v>562</v>
      </c>
      <c r="D187" s="6" t="s">
        <v>563</v>
      </c>
      <c r="E187" s="6" t="s">
        <v>728</v>
      </c>
      <c r="F187" s="7">
        <v>15.06</v>
      </c>
      <c r="G187" s="8">
        <v>2.0</v>
      </c>
      <c r="H187" s="81">
        <v>4.0</v>
      </c>
      <c r="I187" s="135">
        <v>4.0</v>
      </c>
      <c r="J187" s="77"/>
      <c r="K187" s="77">
        <v>4.0</v>
      </c>
      <c r="L187" s="78">
        <v>4.0</v>
      </c>
      <c r="M187" s="78">
        <v>4.0</v>
      </c>
      <c r="N187" s="78">
        <v>4.0</v>
      </c>
      <c r="O187" s="78">
        <v>4.0</v>
      </c>
      <c r="P187" s="78">
        <v>4.0</v>
      </c>
      <c r="Q187" s="79">
        <v>4.0</v>
      </c>
      <c r="R187" s="82">
        <v>4.0</v>
      </c>
      <c r="S187" s="82">
        <v>3.0</v>
      </c>
      <c r="U187" s="28">
        <v>3.0</v>
      </c>
      <c r="V187" s="28"/>
      <c r="W187" s="8">
        <f t="shared" si="1"/>
        <v>-1</v>
      </c>
    </row>
    <row r="188" ht="15.75" customHeight="1">
      <c r="C188" s="115" t="s">
        <v>565</v>
      </c>
      <c r="D188" s="6" t="s">
        <v>566</v>
      </c>
      <c r="E188" s="6" t="s">
        <v>567</v>
      </c>
      <c r="F188" s="7">
        <v>33.6</v>
      </c>
      <c r="G188" s="8">
        <v>2.0</v>
      </c>
      <c r="H188" s="81">
        <v>2.0</v>
      </c>
      <c r="I188" s="135">
        <v>2.0</v>
      </c>
      <c r="J188" s="77"/>
      <c r="K188" s="77">
        <v>2.0</v>
      </c>
      <c r="L188" s="78">
        <v>2.0</v>
      </c>
      <c r="M188" s="78">
        <v>2.0</v>
      </c>
      <c r="N188" s="78">
        <v>2.0</v>
      </c>
      <c r="O188" s="78">
        <v>2.0</v>
      </c>
      <c r="P188" s="78" t="s">
        <v>686</v>
      </c>
      <c r="Q188" s="79">
        <v>2.0</v>
      </c>
      <c r="R188" s="82">
        <v>2.0</v>
      </c>
      <c r="S188" s="82"/>
      <c r="U188" s="28">
        <v>2.0</v>
      </c>
      <c r="V188" s="28"/>
      <c r="W188" s="8">
        <f t="shared" si="1"/>
        <v>0</v>
      </c>
    </row>
    <row r="189" ht="15.75" customHeight="1">
      <c r="C189" s="115" t="s">
        <v>568</v>
      </c>
      <c r="D189" s="6" t="s">
        <v>569</v>
      </c>
      <c r="E189" s="6" t="s">
        <v>570</v>
      </c>
      <c r="F189" s="7">
        <v>43.29</v>
      </c>
      <c r="G189" s="8">
        <v>1.0</v>
      </c>
      <c r="H189" s="81">
        <v>1.0</v>
      </c>
      <c r="I189" s="135">
        <v>1.0</v>
      </c>
      <c r="J189" s="77"/>
      <c r="K189" s="77">
        <v>1.0</v>
      </c>
      <c r="L189" s="78">
        <v>1.0</v>
      </c>
      <c r="M189" s="78">
        <v>1.0</v>
      </c>
      <c r="N189" s="78">
        <v>1.0</v>
      </c>
      <c r="O189" s="78">
        <v>1.0</v>
      </c>
      <c r="P189" s="78">
        <v>1.0</v>
      </c>
      <c r="Q189" s="79">
        <v>1.0</v>
      </c>
      <c r="R189" s="82">
        <v>1.0</v>
      </c>
      <c r="S189" s="82"/>
      <c r="U189" s="28">
        <v>1.0</v>
      </c>
      <c r="V189" s="28"/>
      <c r="W189" s="8">
        <f t="shared" si="1"/>
        <v>0</v>
      </c>
    </row>
    <row r="190" ht="15.75" customHeight="1">
      <c r="C190" s="115" t="s">
        <v>571</v>
      </c>
      <c r="D190" s="6" t="s">
        <v>572</v>
      </c>
      <c r="E190" s="6" t="s">
        <v>573</v>
      </c>
      <c r="F190" s="7">
        <v>68.48</v>
      </c>
      <c r="G190" s="8">
        <v>2.0</v>
      </c>
      <c r="H190" s="81">
        <v>3.0</v>
      </c>
      <c r="I190" s="135">
        <v>3.0</v>
      </c>
      <c r="J190" s="77"/>
      <c r="K190" s="77">
        <v>3.0</v>
      </c>
      <c r="L190" s="78">
        <v>3.0</v>
      </c>
      <c r="M190" s="78">
        <v>3.0</v>
      </c>
      <c r="N190" s="78">
        <v>3.0</v>
      </c>
      <c r="O190" s="78">
        <v>3.0</v>
      </c>
      <c r="P190" s="78">
        <v>3.0</v>
      </c>
      <c r="Q190" s="79">
        <v>3.0</v>
      </c>
      <c r="R190" s="82">
        <v>3.0</v>
      </c>
      <c r="S190" s="82"/>
      <c r="U190" s="28">
        <v>3.0</v>
      </c>
      <c r="V190" s="28"/>
      <c r="W190" s="8">
        <f t="shared" si="1"/>
        <v>-1</v>
      </c>
    </row>
    <row r="191" ht="15.75" customHeight="1">
      <c r="C191" s="115" t="s">
        <v>574</v>
      </c>
      <c r="D191" s="6" t="s">
        <v>575</v>
      </c>
      <c r="E191" s="6" t="s">
        <v>729</v>
      </c>
      <c r="F191" s="7">
        <v>40.0</v>
      </c>
      <c r="G191" s="8">
        <v>1.0</v>
      </c>
      <c r="H191" s="81">
        <v>1.0</v>
      </c>
      <c r="I191" s="135">
        <v>1.0</v>
      </c>
      <c r="J191" s="77"/>
      <c r="K191" s="77">
        <v>1.0</v>
      </c>
      <c r="L191" s="78">
        <v>1.0</v>
      </c>
      <c r="M191" s="78">
        <v>1.0</v>
      </c>
      <c r="N191" s="78">
        <v>1.0</v>
      </c>
      <c r="O191" s="78">
        <v>1.0</v>
      </c>
      <c r="P191" s="78">
        <v>1.0</v>
      </c>
      <c r="Q191" s="79">
        <v>1.0</v>
      </c>
      <c r="R191" s="82">
        <v>1.0</v>
      </c>
      <c r="S191" s="82"/>
      <c r="U191" s="28">
        <v>1.0</v>
      </c>
      <c r="V191" s="28"/>
      <c r="W191" s="8">
        <f t="shared" si="1"/>
        <v>0</v>
      </c>
    </row>
    <row r="192" ht="15.75" customHeight="1">
      <c r="C192" s="115" t="s">
        <v>577</v>
      </c>
      <c r="D192" s="6" t="s">
        <v>578</v>
      </c>
      <c r="E192" s="6" t="s">
        <v>579</v>
      </c>
      <c r="F192" s="7">
        <v>40.0</v>
      </c>
      <c r="G192" s="8">
        <v>1.0</v>
      </c>
      <c r="H192" s="81">
        <v>1.0</v>
      </c>
      <c r="I192" s="185">
        <v>1.0</v>
      </c>
      <c r="J192" s="77"/>
      <c r="K192" s="77">
        <v>1.0</v>
      </c>
      <c r="L192" s="78">
        <v>1.0</v>
      </c>
      <c r="M192" s="78">
        <v>1.0</v>
      </c>
      <c r="N192" s="78">
        <v>1.0</v>
      </c>
      <c r="O192" s="78">
        <v>1.0</v>
      </c>
      <c r="P192" s="78">
        <v>1.0</v>
      </c>
      <c r="Q192" s="79" t="s">
        <v>694</v>
      </c>
      <c r="R192" s="82">
        <v>1.0</v>
      </c>
      <c r="S192" s="82"/>
      <c r="U192" s="28">
        <v>1.0</v>
      </c>
      <c r="V192" s="28"/>
      <c r="W192" s="8">
        <f t="shared" si="1"/>
        <v>0</v>
      </c>
    </row>
    <row r="193" ht="15.75" customHeight="1">
      <c r="C193" s="115" t="s">
        <v>580</v>
      </c>
      <c r="D193" s="6" t="s">
        <v>581</v>
      </c>
      <c r="E193" s="85" t="s">
        <v>582</v>
      </c>
      <c r="F193" s="7">
        <v>43.48</v>
      </c>
      <c r="G193" s="8">
        <v>1.0</v>
      </c>
      <c r="H193" s="156"/>
      <c r="I193" s="135">
        <v>1.0</v>
      </c>
      <c r="J193" s="77"/>
      <c r="K193" s="77">
        <v>1.0</v>
      </c>
      <c r="L193" s="78">
        <v>1.0</v>
      </c>
      <c r="M193" s="78">
        <v>1.0</v>
      </c>
      <c r="N193" s="78">
        <v>1.0</v>
      </c>
      <c r="O193" s="78">
        <v>1.0</v>
      </c>
      <c r="P193" s="78">
        <v>1.0</v>
      </c>
      <c r="Q193" s="79">
        <v>1.0</v>
      </c>
      <c r="R193" s="82">
        <v>1.0</v>
      </c>
      <c r="S193" s="82"/>
      <c r="U193" s="28">
        <v>1.0</v>
      </c>
      <c r="V193" s="28"/>
      <c r="W193" s="8">
        <f t="shared" si="1"/>
        <v>0</v>
      </c>
    </row>
    <row r="194" ht="15.75" customHeight="1">
      <c r="C194" s="186">
        <v>40732.0</v>
      </c>
      <c r="D194" s="6" t="s">
        <v>583</v>
      </c>
      <c r="E194" s="6" t="s">
        <v>584</v>
      </c>
      <c r="F194" s="7">
        <v>25.84</v>
      </c>
      <c r="G194" s="8">
        <v>1.0</v>
      </c>
      <c r="H194" s="74">
        <v>1.0</v>
      </c>
      <c r="I194" s="135">
        <v>1.0</v>
      </c>
      <c r="J194" s="77"/>
      <c r="K194" s="77">
        <v>1.0</v>
      </c>
      <c r="L194" s="78">
        <v>1.0</v>
      </c>
      <c r="M194" s="78">
        <v>1.0</v>
      </c>
      <c r="N194" s="78">
        <v>1.0</v>
      </c>
      <c r="O194" s="78">
        <v>1.0</v>
      </c>
      <c r="P194" s="78">
        <v>1.0</v>
      </c>
      <c r="Q194" s="79">
        <v>1.0</v>
      </c>
      <c r="R194" s="103">
        <v>1.0</v>
      </c>
      <c r="S194" s="103"/>
      <c r="U194" s="28">
        <v>1.0</v>
      </c>
      <c r="V194" s="28"/>
      <c r="W194" s="8">
        <f t="shared" si="1"/>
        <v>0</v>
      </c>
    </row>
    <row r="195" ht="15.75" customHeight="1">
      <c r="A195" s="13" t="s">
        <v>730</v>
      </c>
      <c r="B195" s="104"/>
      <c r="C195" s="117" t="s">
        <v>586</v>
      </c>
      <c r="D195" s="14" t="s">
        <v>587</v>
      </c>
      <c r="E195" s="14" t="s">
        <v>588</v>
      </c>
      <c r="F195" s="15">
        <v>264.71</v>
      </c>
      <c r="G195" s="16">
        <v>1.0</v>
      </c>
      <c r="H195" s="106">
        <v>2.0</v>
      </c>
      <c r="I195" s="187">
        <v>2.0</v>
      </c>
      <c r="J195" s="108"/>
      <c r="K195" s="108">
        <v>2.0</v>
      </c>
      <c r="L195" s="109">
        <v>2.0</v>
      </c>
      <c r="M195" s="109">
        <v>2.0</v>
      </c>
      <c r="N195" s="109">
        <v>2.0</v>
      </c>
      <c r="O195" s="109">
        <v>2.0</v>
      </c>
      <c r="P195" s="109">
        <v>2.0</v>
      </c>
      <c r="Q195" s="188">
        <v>2.0</v>
      </c>
      <c r="R195" s="80">
        <v>2.0</v>
      </c>
      <c r="S195" s="80"/>
      <c r="U195" s="28">
        <v>2.0</v>
      </c>
      <c r="V195" s="28"/>
      <c r="W195" s="8">
        <f t="shared" si="1"/>
        <v>-1</v>
      </c>
    </row>
    <row r="196" ht="15.75" customHeight="1">
      <c r="C196" s="115" t="s">
        <v>589</v>
      </c>
      <c r="D196" s="6" t="s">
        <v>590</v>
      </c>
      <c r="E196" s="6" t="s">
        <v>591</v>
      </c>
      <c r="F196" s="7">
        <v>40.0</v>
      </c>
      <c r="G196" s="8">
        <v>2.0</v>
      </c>
      <c r="H196" s="81">
        <v>2.0</v>
      </c>
      <c r="I196" s="135">
        <v>2.0</v>
      </c>
      <c r="J196" s="77"/>
      <c r="K196" s="77">
        <v>2.0</v>
      </c>
      <c r="L196" s="78">
        <v>2.0</v>
      </c>
      <c r="M196" s="78">
        <v>2.0</v>
      </c>
      <c r="N196" s="78">
        <v>2.0</v>
      </c>
      <c r="O196" s="78">
        <v>2.0</v>
      </c>
      <c r="P196" s="78">
        <v>2.0</v>
      </c>
      <c r="Q196" s="79">
        <v>2.0</v>
      </c>
      <c r="R196" s="82">
        <v>2.0</v>
      </c>
      <c r="S196" s="82"/>
      <c r="U196" s="28">
        <v>2.0</v>
      </c>
      <c r="V196" s="28"/>
      <c r="W196" s="8">
        <f t="shared" si="1"/>
        <v>0</v>
      </c>
    </row>
    <row r="197" ht="15.75" customHeight="1">
      <c r="C197" s="189" t="s">
        <v>592</v>
      </c>
      <c r="D197" s="101"/>
      <c r="E197" s="101"/>
      <c r="F197" s="95"/>
      <c r="G197" s="96"/>
      <c r="H197" s="190"/>
      <c r="I197" s="97"/>
      <c r="J197" s="191"/>
      <c r="K197" s="191"/>
      <c r="L197" s="97"/>
      <c r="M197" s="97"/>
      <c r="N197" s="97"/>
      <c r="O197" s="97"/>
      <c r="P197" s="97"/>
      <c r="Q197" s="99"/>
      <c r="R197" s="100"/>
      <c r="S197" s="100"/>
      <c r="T197" s="101"/>
      <c r="U197" s="102"/>
      <c r="V197" s="102"/>
      <c r="W197" s="8">
        <f t="shared" si="1"/>
        <v>0</v>
      </c>
      <c r="X197" s="101"/>
      <c r="Y197" s="101"/>
      <c r="Z197" s="101"/>
      <c r="AA197" s="101"/>
      <c r="AB197" s="101"/>
      <c r="AC197" s="101"/>
      <c r="AD197" s="101"/>
    </row>
    <row r="198" ht="15.75" customHeight="1">
      <c r="C198" s="115" t="s">
        <v>593</v>
      </c>
      <c r="D198" s="6" t="s">
        <v>594</v>
      </c>
      <c r="E198" s="6" t="s">
        <v>731</v>
      </c>
      <c r="F198" s="7">
        <v>65.29</v>
      </c>
      <c r="G198" s="8">
        <v>5.0</v>
      </c>
      <c r="H198" s="81">
        <v>5.0</v>
      </c>
      <c r="I198" s="135">
        <v>5.0</v>
      </c>
      <c r="J198" s="77"/>
      <c r="K198" s="77">
        <v>5.0</v>
      </c>
      <c r="L198" s="78">
        <v>5.0</v>
      </c>
      <c r="M198" s="78">
        <v>5.0</v>
      </c>
      <c r="N198" s="78">
        <v>5.0</v>
      </c>
      <c r="O198" s="78">
        <v>5.0</v>
      </c>
      <c r="P198" s="78">
        <v>5.0</v>
      </c>
      <c r="Q198" s="79">
        <v>5.0</v>
      </c>
      <c r="R198" s="82">
        <v>3.0</v>
      </c>
      <c r="S198" s="82"/>
      <c r="U198" s="28">
        <v>3.0</v>
      </c>
      <c r="V198" s="28"/>
      <c r="W198" s="8">
        <f t="shared" si="1"/>
        <v>2</v>
      </c>
    </row>
    <row r="199" ht="15.75" customHeight="1">
      <c r="C199" s="115" t="s">
        <v>596</v>
      </c>
      <c r="D199" s="6" t="s">
        <v>597</v>
      </c>
      <c r="E199" s="6" t="s">
        <v>598</v>
      </c>
      <c r="F199" s="7">
        <v>60.0</v>
      </c>
      <c r="G199" s="8">
        <v>2.0</v>
      </c>
      <c r="H199" s="81">
        <v>1.0</v>
      </c>
      <c r="I199" s="111" t="s">
        <v>685</v>
      </c>
      <c r="J199" s="77"/>
      <c r="K199" s="77">
        <v>2.0</v>
      </c>
      <c r="L199" s="78">
        <v>2.0</v>
      </c>
      <c r="M199" s="78">
        <v>2.0</v>
      </c>
      <c r="N199" s="78">
        <v>1.0</v>
      </c>
      <c r="O199" s="78">
        <v>1.0</v>
      </c>
      <c r="P199" s="78">
        <v>1.0</v>
      </c>
      <c r="Q199" s="79">
        <v>1.0</v>
      </c>
      <c r="R199" s="82">
        <v>1.0</v>
      </c>
      <c r="S199" s="82"/>
      <c r="U199" s="28">
        <v>1.0</v>
      </c>
      <c r="V199" s="28"/>
      <c r="W199" s="8">
        <f t="shared" si="1"/>
        <v>1</v>
      </c>
    </row>
    <row r="200" ht="15.75" customHeight="1">
      <c r="C200" s="115" t="s">
        <v>599</v>
      </c>
      <c r="D200" s="6" t="s">
        <v>600</v>
      </c>
      <c r="E200" s="6" t="s">
        <v>601</v>
      </c>
      <c r="F200" s="7">
        <v>60.94</v>
      </c>
      <c r="G200" s="8">
        <v>3.0</v>
      </c>
      <c r="H200" s="83">
        <v>2.0</v>
      </c>
      <c r="I200" s="111" t="s">
        <v>732</v>
      </c>
      <c r="J200" s="77"/>
      <c r="K200" s="77">
        <v>3.0</v>
      </c>
      <c r="L200" s="78">
        <v>3.0</v>
      </c>
      <c r="M200" s="78">
        <v>3.0</v>
      </c>
      <c r="N200" s="78">
        <v>3.0</v>
      </c>
      <c r="O200" s="78">
        <v>3.0</v>
      </c>
      <c r="P200" s="78">
        <v>3.0</v>
      </c>
      <c r="Q200" s="79">
        <v>3.0</v>
      </c>
      <c r="R200" s="82">
        <v>3.0</v>
      </c>
      <c r="S200" s="82"/>
      <c r="U200" s="28">
        <v>3.0</v>
      </c>
      <c r="V200" s="28"/>
      <c r="W200" s="8">
        <f t="shared" si="1"/>
        <v>0</v>
      </c>
    </row>
    <row r="201" ht="15.75" customHeight="1">
      <c r="C201" s="115" t="s">
        <v>602</v>
      </c>
      <c r="D201" s="6" t="s">
        <v>603</v>
      </c>
      <c r="E201" s="6" t="s">
        <v>604</v>
      </c>
      <c r="F201" s="7">
        <v>104.0</v>
      </c>
      <c r="G201" s="8">
        <v>1.0</v>
      </c>
      <c r="H201" s="81">
        <v>1.0</v>
      </c>
      <c r="I201" s="135">
        <v>1.0</v>
      </c>
      <c r="J201" s="77"/>
      <c r="K201" s="77">
        <v>1.0</v>
      </c>
      <c r="L201" s="78">
        <v>1.0</v>
      </c>
      <c r="M201" s="78">
        <v>1.0</v>
      </c>
      <c r="N201" s="78">
        <v>1.0</v>
      </c>
      <c r="O201" s="78">
        <v>1.0</v>
      </c>
      <c r="P201" s="78">
        <v>1.0</v>
      </c>
      <c r="Q201" s="79">
        <v>1.0</v>
      </c>
      <c r="R201" s="82">
        <v>1.0</v>
      </c>
      <c r="S201" s="82"/>
      <c r="U201" s="28">
        <v>1.0</v>
      </c>
      <c r="V201" s="28"/>
      <c r="W201" s="8">
        <f t="shared" si="1"/>
        <v>0</v>
      </c>
    </row>
    <row r="202" ht="15.75" customHeight="1">
      <c r="C202" s="192" t="s">
        <v>605</v>
      </c>
      <c r="D202" s="6" t="s">
        <v>606</v>
      </c>
      <c r="E202" s="6" t="s">
        <v>607</v>
      </c>
      <c r="F202" s="7">
        <v>105.0</v>
      </c>
      <c r="G202" s="8">
        <v>1.0</v>
      </c>
      <c r="H202" s="81">
        <v>1.0</v>
      </c>
      <c r="I202" s="193">
        <v>1.0</v>
      </c>
      <c r="J202" s="77"/>
      <c r="K202" s="77">
        <v>1.0</v>
      </c>
      <c r="L202" s="78">
        <v>1.0</v>
      </c>
      <c r="M202" s="78">
        <v>1.0</v>
      </c>
      <c r="N202" s="78">
        <v>1.0</v>
      </c>
      <c r="O202" s="78">
        <v>1.0</v>
      </c>
      <c r="P202" s="78">
        <v>1.0</v>
      </c>
      <c r="Q202" s="79">
        <v>1.0</v>
      </c>
      <c r="R202" s="103">
        <v>1.0</v>
      </c>
      <c r="S202" s="103"/>
      <c r="U202" s="28">
        <v>1.0</v>
      </c>
      <c r="V202" s="28"/>
      <c r="W202" s="8">
        <f t="shared" si="1"/>
        <v>0</v>
      </c>
    </row>
    <row r="203" ht="15.75" customHeight="1">
      <c r="A203" s="13" t="s">
        <v>733</v>
      </c>
      <c r="B203" s="104"/>
      <c r="C203" s="115" t="s">
        <v>609</v>
      </c>
      <c r="D203" s="14" t="s">
        <v>610</v>
      </c>
      <c r="E203" s="14" t="s">
        <v>611</v>
      </c>
      <c r="F203" s="15">
        <v>130.0</v>
      </c>
      <c r="G203" s="16">
        <v>1.0</v>
      </c>
      <c r="H203" s="106">
        <v>1.0</v>
      </c>
      <c r="I203" s="135">
        <v>1.0</v>
      </c>
      <c r="J203" s="77"/>
      <c r="K203" s="108">
        <v>1.0</v>
      </c>
      <c r="L203" s="109">
        <v>1.0</v>
      </c>
      <c r="M203" s="109">
        <v>1.0</v>
      </c>
      <c r="N203" s="109">
        <v>1.0</v>
      </c>
      <c r="O203" s="109">
        <v>1.0</v>
      </c>
      <c r="P203" s="109" t="s">
        <v>694</v>
      </c>
      <c r="Q203" s="110">
        <v>1.0</v>
      </c>
      <c r="R203" s="80">
        <v>1.0</v>
      </c>
      <c r="S203" s="80"/>
      <c r="U203" s="28">
        <v>1.0</v>
      </c>
      <c r="V203" s="28"/>
      <c r="W203" s="8">
        <f t="shared" si="1"/>
        <v>0</v>
      </c>
    </row>
    <row r="204" ht="15.75" customHeight="1">
      <c r="C204" s="115" t="s">
        <v>612</v>
      </c>
      <c r="D204" s="6" t="s">
        <v>613</v>
      </c>
      <c r="E204" s="6" t="s">
        <v>734</v>
      </c>
      <c r="F204" s="7">
        <v>115.53</v>
      </c>
      <c r="G204" s="8">
        <v>1.0</v>
      </c>
      <c r="H204" s="81">
        <v>2.0</v>
      </c>
      <c r="I204" s="135">
        <v>2.0</v>
      </c>
      <c r="J204" s="77"/>
      <c r="K204" s="77">
        <v>2.0</v>
      </c>
      <c r="L204" s="78">
        <v>2.0</v>
      </c>
      <c r="M204" s="78">
        <v>2.0</v>
      </c>
      <c r="N204" s="78">
        <v>2.0</v>
      </c>
      <c r="O204" s="78">
        <v>2.0</v>
      </c>
      <c r="P204" s="78">
        <v>2.0</v>
      </c>
      <c r="Q204" s="79">
        <v>2.0</v>
      </c>
      <c r="R204" s="82">
        <v>2.0</v>
      </c>
      <c r="S204" s="82"/>
      <c r="U204" s="28">
        <v>2.0</v>
      </c>
      <c r="V204" s="28"/>
      <c r="W204" s="8">
        <f t="shared" si="1"/>
        <v>-1</v>
      </c>
    </row>
    <row r="205" ht="15.75" customHeight="1">
      <c r="C205" s="115" t="s">
        <v>615</v>
      </c>
      <c r="D205" s="6" t="s">
        <v>616</v>
      </c>
      <c r="E205" s="6" t="s">
        <v>617</v>
      </c>
      <c r="F205" s="7">
        <v>89.08</v>
      </c>
      <c r="G205" s="8">
        <v>1.0</v>
      </c>
      <c r="H205" s="81">
        <v>1.0</v>
      </c>
      <c r="I205" s="135">
        <v>1.0</v>
      </c>
      <c r="J205" s="77"/>
      <c r="K205" s="77">
        <v>1.0</v>
      </c>
      <c r="L205" s="78">
        <v>1.0</v>
      </c>
      <c r="M205" s="78">
        <v>1.0</v>
      </c>
      <c r="N205" s="78">
        <v>0.0</v>
      </c>
      <c r="O205" s="88">
        <v>0.0</v>
      </c>
      <c r="P205" s="78">
        <v>0.0</v>
      </c>
      <c r="Q205" s="79">
        <v>0.0</v>
      </c>
      <c r="R205" s="82">
        <v>0.0</v>
      </c>
      <c r="S205" s="82"/>
      <c r="U205" s="28">
        <v>0.0</v>
      </c>
      <c r="V205" s="28"/>
      <c r="W205" s="8">
        <f t="shared" si="1"/>
        <v>1</v>
      </c>
    </row>
    <row r="206" ht="15.75" customHeight="1">
      <c r="C206" s="115" t="s">
        <v>618</v>
      </c>
      <c r="D206" s="6" t="s">
        <v>619</v>
      </c>
      <c r="E206" s="6" t="s">
        <v>620</v>
      </c>
      <c r="F206" s="7">
        <v>89.08</v>
      </c>
      <c r="G206" s="8">
        <v>1.0</v>
      </c>
      <c r="H206" s="81">
        <v>1.0</v>
      </c>
      <c r="I206" s="135">
        <v>1.0</v>
      </c>
      <c r="J206" s="77"/>
      <c r="K206" s="77">
        <v>1.0</v>
      </c>
      <c r="L206" s="78">
        <v>1.0</v>
      </c>
      <c r="M206" s="78">
        <v>1.0</v>
      </c>
      <c r="N206" s="78">
        <v>1.0</v>
      </c>
      <c r="O206" s="78">
        <v>1.0</v>
      </c>
      <c r="P206" s="78">
        <v>1.0</v>
      </c>
      <c r="Q206" s="79">
        <v>1.0</v>
      </c>
      <c r="R206" s="82">
        <v>1.0</v>
      </c>
      <c r="S206" s="82"/>
      <c r="U206" s="28">
        <v>1.0</v>
      </c>
      <c r="V206" s="28"/>
      <c r="W206" s="8">
        <f t="shared" si="1"/>
        <v>0</v>
      </c>
    </row>
    <row r="207" ht="15.75" customHeight="1">
      <c r="C207" s="115" t="s">
        <v>621</v>
      </c>
      <c r="D207" s="6" t="s">
        <v>622</v>
      </c>
      <c r="E207" s="6" t="s">
        <v>623</v>
      </c>
      <c r="F207" s="7">
        <v>18.59</v>
      </c>
      <c r="G207" s="8">
        <v>2.0</v>
      </c>
      <c r="H207" s="81">
        <v>2.0</v>
      </c>
      <c r="I207" s="135">
        <v>2.0</v>
      </c>
      <c r="J207" s="77"/>
      <c r="K207" s="77">
        <v>2.0</v>
      </c>
      <c r="L207" s="78">
        <v>2.0</v>
      </c>
      <c r="M207" s="78">
        <v>2.0</v>
      </c>
      <c r="N207" s="78">
        <v>2.0</v>
      </c>
      <c r="O207" s="78">
        <v>2.0</v>
      </c>
      <c r="P207" s="78">
        <v>2.0</v>
      </c>
      <c r="Q207" s="79">
        <v>1.0</v>
      </c>
      <c r="R207" s="82">
        <v>1.0</v>
      </c>
      <c r="S207" s="82">
        <v>0.0</v>
      </c>
      <c r="U207" s="28">
        <v>0.0</v>
      </c>
      <c r="V207" s="28"/>
      <c r="W207" s="8">
        <f t="shared" si="1"/>
        <v>2</v>
      </c>
    </row>
    <row r="208" ht="15.75" customHeight="1">
      <c r="C208" s="115" t="s">
        <v>624</v>
      </c>
      <c r="D208" s="6" t="s">
        <v>625</v>
      </c>
      <c r="E208" s="6" t="s">
        <v>626</v>
      </c>
      <c r="F208" s="7">
        <v>36.24</v>
      </c>
      <c r="G208" s="8">
        <v>1.0</v>
      </c>
      <c r="H208" s="81">
        <v>1.0</v>
      </c>
      <c r="I208" s="135">
        <v>1.0</v>
      </c>
      <c r="J208" s="77"/>
      <c r="K208" s="77">
        <v>1.0</v>
      </c>
      <c r="L208" s="78">
        <v>1.0</v>
      </c>
      <c r="M208" s="78">
        <v>1.0</v>
      </c>
      <c r="N208" s="78">
        <v>1.0</v>
      </c>
      <c r="O208" s="78">
        <v>1.0</v>
      </c>
      <c r="P208" s="78">
        <v>1.0</v>
      </c>
      <c r="Q208" s="194" t="s">
        <v>694</v>
      </c>
      <c r="R208" s="103">
        <v>1.0</v>
      </c>
      <c r="S208" s="103"/>
      <c r="U208" s="28">
        <v>1.0</v>
      </c>
      <c r="V208" s="28"/>
      <c r="W208" s="8">
        <f t="shared" si="1"/>
        <v>0</v>
      </c>
    </row>
    <row r="209" ht="15.75" customHeight="1">
      <c r="A209" s="13" t="s">
        <v>735</v>
      </c>
      <c r="B209" s="104"/>
      <c r="C209" s="105">
        <v>44937.0</v>
      </c>
      <c r="D209" s="14" t="s">
        <v>628</v>
      </c>
      <c r="E209" s="14" t="s">
        <v>629</v>
      </c>
      <c r="F209" s="15">
        <v>176.24</v>
      </c>
      <c r="G209" s="16">
        <v>1.0</v>
      </c>
      <c r="H209" s="106">
        <v>1.0</v>
      </c>
      <c r="I209" s="187">
        <v>1.0</v>
      </c>
      <c r="J209" s="108"/>
      <c r="K209" s="108">
        <v>1.0</v>
      </c>
      <c r="L209" s="109">
        <v>1.0</v>
      </c>
      <c r="M209" s="109">
        <v>1.0</v>
      </c>
      <c r="N209" s="109">
        <v>1.0</v>
      </c>
      <c r="O209" s="109">
        <v>1.0</v>
      </c>
      <c r="P209" s="109">
        <v>1.0</v>
      </c>
      <c r="Q209" s="110">
        <v>1.0</v>
      </c>
      <c r="R209" s="80">
        <v>1.0</v>
      </c>
      <c r="S209" s="80"/>
      <c r="U209" s="28">
        <v>1.0</v>
      </c>
      <c r="V209" s="28"/>
      <c r="W209" s="8">
        <f t="shared" si="1"/>
        <v>0</v>
      </c>
    </row>
    <row r="210" ht="15.75" customHeight="1">
      <c r="C210" s="73">
        <v>44968.0</v>
      </c>
      <c r="D210" s="6" t="s">
        <v>630</v>
      </c>
      <c r="E210" s="6" t="s">
        <v>736</v>
      </c>
      <c r="F210" s="7">
        <v>35.06</v>
      </c>
      <c r="G210" s="8">
        <v>1.0</v>
      </c>
      <c r="H210" s="81">
        <v>1.0</v>
      </c>
      <c r="I210" s="135">
        <v>1.0</v>
      </c>
      <c r="J210" s="77"/>
      <c r="K210" s="77">
        <v>1.0</v>
      </c>
      <c r="L210" s="78">
        <v>1.0</v>
      </c>
      <c r="M210" s="78">
        <v>1.0</v>
      </c>
      <c r="N210" s="78">
        <v>1.0</v>
      </c>
      <c r="O210" s="78">
        <v>1.0</v>
      </c>
      <c r="P210" s="78">
        <v>1.0</v>
      </c>
      <c r="Q210" s="79">
        <v>1.0</v>
      </c>
      <c r="R210" s="82">
        <v>1.0</v>
      </c>
      <c r="S210" s="82"/>
      <c r="U210" s="28">
        <v>1.0</v>
      </c>
      <c r="V210" s="28"/>
      <c r="W210" s="8">
        <f t="shared" si="1"/>
        <v>0</v>
      </c>
    </row>
    <row r="211" ht="15.75" customHeight="1">
      <c r="C211" s="73">
        <v>44996.0</v>
      </c>
      <c r="D211" s="6" t="s">
        <v>632</v>
      </c>
      <c r="E211" s="6" t="s">
        <v>633</v>
      </c>
      <c r="F211" s="7">
        <v>30.35</v>
      </c>
      <c r="G211" s="8">
        <v>1.0</v>
      </c>
      <c r="H211" s="81">
        <v>1.0</v>
      </c>
      <c r="I211" s="135">
        <v>1.0</v>
      </c>
      <c r="J211" s="77"/>
      <c r="K211" s="77">
        <v>1.0</v>
      </c>
      <c r="L211" s="78">
        <v>1.0</v>
      </c>
      <c r="M211" s="78">
        <v>1.0</v>
      </c>
      <c r="N211" s="78">
        <v>1.0</v>
      </c>
      <c r="O211" s="78">
        <v>1.0</v>
      </c>
      <c r="P211" s="78">
        <v>1.0</v>
      </c>
      <c r="Q211" s="79">
        <v>1.0</v>
      </c>
      <c r="R211" s="82" t="s">
        <v>694</v>
      </c>
      <c r="S211" s="82"/>
      <c r="U211" s="28">
        <v>1.0</v>
      </c>
      <c r="V211" s="28"/>
      <c r="W211" s="8">
        <f t="shared" si="1"/>
        <v>0</v>
      </c>
    </row>
    <row r="212" ht="15.75" customHeight="1">
      <c r="C212" s="73">
        <v>45027.0</v>
      </c>
      <c r="D212" s="6" t="s">
        <v>634</v>
      </c>
      <c r="E212" s="6" t="s">
        <v>635</v>
      </c>
      <c r="F212" s="7">
        <v>110.0</v>
      </c>
      <c r="G212" s="8">
        <v>1.0</v>
      </c>
      <c r="H212" s="81">
        <v>1.0</v>
      </c>
      <c r="I212" s="135">
        <v>1.0</v>
      </c>
      <c r="J212" s="195"/>
      <c r="K212" s="195">
        <v>1.0</v>
      </c>
      <c r="L212" s="78">
        <v>1.0</v>
      </c>
      <c r="M212" s="78">
        <v>1.0</v>
      </c>
      <c r="N212" s="78">
        <v>1.0</v>
      </c>
      <c r="O212" s="88">
        <v>1.0</v>
      </c>
      <c r="P212" s="88">
        <v>1.0</v>
      </c>
      <c r="Q212" s="74">
        <v>1.0</v>
      </c>
      <c r="R212" s="90">
        <v>1.0</v>
      </c>
      <c r="S212" s="90"/>
      <c r="T212" s="26"/>
      <c r="U212" s="91">
        <v>1.0</v>
      </c>
      <c r="V212" s="91"/>
      <c r="W212" s="8">
        <f t="shared" si="1"/>
        <v>0</v>
      </c>
      <c r="X212" s="26"/>
      <c r="Y212" s="26"/>
      <c r="Z212" s="26"/>
      <c r="AA212" s="26"/>
      <c r="AB212" s="26"/>
      <c r="AC212" s="26"/>
      <c r="AD212" s="26"/>
    </row>
    <row r="213" ht="15.75" customHeight="1">
      <c r="C213" s="73">
        <v>45057.0</v>
      </c>
      <c r="D213" s="6" t="s">
        <v>737</v>
      </c>
      <c r="E213" s="6" t="s">
        <v>738</v>
      </c>
      <c r="F213" s="7">
        <v>244.71</v>
      </c>
      <c r="G213" s="8">
        <v>1.0</v>
      </c>
      <c r="H213" s="81">
        <v>0.0</v>
      </c>
      <c r="I213" s="135">
        <v>1.0</v>
      </c>
      <c r="J213" s="77"/>
      <c r="K213" s="77">
        <v>1.0</v>
      </c>
      <c r="L213" s="78">
        <v>1.0</v>
      </c>
      <c r="M213" s="78">
        <v>1.0</v>
      </c>
      <c r="N213" s="78">
        <v>1.0</v>
      </c>
      <c r="O213" s="78">
        <v>1.0</v>
      </c>
      <c r="P213" s="78">
        <v>1.0</v>
      </c>
      <c r="Q213" s="79">
        <v>1.0</v>
      </c>
      <c r="R213" s="82">
        <v>1.0</v>
      </c>
      <c r="S213" s="82"/>
      <c r="U213" s="28">
        <v>1.0</v>
      </c>
      <c r="V213" s="28"/>
      <c r="W213" s="8">
        <f t="shared" si="1"/>
        <v>0</v>
      </c>
    </row>
    <row r="214" ht="15.75" customHeight="1">
      <c r="C214" s="73">
        <v>45088.0</v>
      </c>
      <c r="D214" s="6" t="s">
        <v>638</v>
      </c>
      <c r="E214" s="6" t="s">
        <v>639</v>
      </c>
      <c r="F214" s="7">
        <v>110.0</v>
      </c>
      <c r="G214" s="8">
        <v>1.0</v>
      </c>
      <c r="H214" s="81">
        <v>1.0</v>
      </c>
      <c r="I214" s="135">
        <v>1.0</v>
      </c>
      <c r="J214" s="77"/>
      <c r="K214" s="77">
        <v>0.0</v>
      </c>
      <c r="L214" s="78" t="s">
        <v>694</v>
      </c>
      <c r="M214" s="78">
        <v>1.0</v>
      </c>
      <c r="N214" s="78">
        <v>1.0</v>
      </c>
      <c r="O214" s="78">
        <v>1.0</v>
      </c>
      <c r="P214" s="78">
        <v>1.0</v>
      </c>
      <c r="Q214" s="79">
        <v>1.0</v>
      </c>
      <c r="R214" s="82" t="s">
        <v>694</v>
      </c>
      <c r="S214" s="82"/>
      <c r="U214" s="28">
        <v>1.0</v>
      </c>
      <c r="V214" s="28"/>
      <c r="W214" s="8">
        <f t="shared" si="1"/>
        <v>0</v>
      </c>
    </row>
    <row r="215" ht="15.75" customHeight="1">
      <c r="C215" s="73">
        <v>45118.0</v>
      </c>
      <c r="D215" s="9" t="s">
        <v>640</v>
      </c>
      <c r="E215" s="9" t="s">
        <v>641</v>
      </c>
      <c r="F215" s="27">
        <v>110.0</v>
      </c>
      <c r="G215" s="8">
        <v>1.0</v>
      </c>
      <c r="H215" s="81">
        <v>1.0</v>
      </c>
      <c r="I215" s="135">
        <v>1.0</v>
      </c>
      <c r="J215" s="77"/>
      <c r="K215" s="77">
        <v>1.0</v>
      </c>
      <c r="L215" s="78">
        <v>1.0</v>
      </c>
      <c r="M215" s="78">
        <v>1.0</v>
      </c>
      <c r="N215" s="78">
        <v>1.0</v>
      </c>
      <c r="O215" s="78">
        <v>1.0</v>
      </c>
      <c r="P215" s="78">
        <v>1.0</v>
      </c>
      <c r="Q215" s="79">
        <v>1.0</v>
      </c>
      <c r="R215" s="82">
        <v>1.0</v>
      </c>
      <c r="S215" s="82"/>
      <c r="U215" s="28">
        <v>1.0</v>
      </c>
      <c r="V215" s="28"/>
      <c r="W215" s="8">
        <f t="shared" si="1"/>
        <v>0</v>
      </c>
    </row>
    <row r="216" ht="15.75" customHeight="1">
      <c r="C216" s="73">
        <v>45149.0</v>
      </c>
      <c r="D216" s="9" t="s">
        <v>642</v>
      </c>
      <c r="E216" s="9" t="s">
        <v>643</v>
      </c>
      <c r="F216" s="27">
        <v>110.0</v>
      </c>
      <c r="G216" s="28">
        <v>1.0</v>
      </c>
      <c r="H216" s="81">
        <v>1.0</v>
      </c>
      <c r="I216" s="135">
        <v>1.0</v>
      </c>
      <c r="J216" s="77"/>
      <c r="K216" s="77">
        <v>1.0</v>
      </c>
      <c r="L216" s="78">
        <v>1.0</v>
      </c>
      <c r="M216" s="78">
        <v>1.0</v>
      </c>
      <c r="N216" s="78">
        <v>1.0</v>
      </c>
      <c r="O216" s="78">
        <v>1.0</v>
      </c>
      <c r="P216" s="78">
        <v>1.0</v>
      </c>
      <c r="Q216" s="79" t="s">
        <v>694</v>
      </c>
      <c r="R216" s="82">
        <v>1.0</v>
      </c>
      <c r="S216" s="82"/>
      <c r="U216" s="28">
        <v>1.0</v>
      </c>
      <c r="V216" s="28"/>
      <c r="W216" s="8">
        <f t="shared" si="1"/>
        <v>0</v>
      </c>
    </row>
    <row r="217" ht="15.75" customHeight="1">
      <c r="C217" s="73">
        <v>45180.0</v>
      </c>
      <c r="D217" s="9" t="s">
        <v>644</v>
      </c>
      <c r="E217" s="9" t="s">
        <v>645</v>
      </c>
      <c r="F217" s="27">
        <v>152.71</v>
      </c>
      <c r="G217" s="8">
        <v>1.0</v>
      </c>
      <c r="H217" s="81">
        <v>1.0</v>
      </c>
      <c r="I217" s="135">
        <v>1.0</v>
      </c>
      <c r="J217" s="77"/>
      <c r="K217" s="77">
        <v>1.0</v>
      </c>
      <c r="L217" s="78">
        <v>1.0</v>
      </c>
      <c r="M217" s="78">
        <v>1.0</v>
      </c>
      <c r="N217" s="78">
        <v>1.0</v>
      </c>
      <c r="O217" s="78">
        <v>1.0</v>
      </c>
      <c r="P217" s="78">
        <v>1.0</v>
      </c>
      <c r="Q217" s="79">
        <v>1.0</v>
      </c>
      <c r="R217" s="82" t="s">
        <v>694</v>
      </c>
      <c r="S217" s="82"/>
      <c r="U217" s="28">
        <v>1.0</v>
      </c>
      <c r="V217" s="28"/>
      <c r="W217" s="8">
        <f t="shared" si="1"/>
        <v>0</v>
      </c>
    </row>
    <row r="218" ht="15.75" customHeight="1">
      <c r="C218" s="73">
        <v>45210.0</v>
      </c>
      <c r="D218" s="6" t="s">
        <v>646</v>
      </c>
      <c r="E218" s="6" t="s">
        <v>647</v>
      </c>
      <c r="F218" s="7">
        <v>170.35</v>
      </c>
      <c r="G218" s="8">
        <v>1.0</v>
      </c>
      <c r="H218" s="81">
        <v>0.0</v>
      </c>
      <c r="I218" s="135">
        <v>1.0</v>
      </c>
      <c r="J218" s="77"/>
      <c r="K218" s="77">
        <v>1.0</v>
      </c>
      <c r="L218" s="78">
        <v>1.0</v>
      </c>
      <c r="M218" s="78">
        <v>1.0</v>
      </c>
      <c r="N218" s="78">
        <v>1.0</v>
      </c>
      <c r="O218" s="78">
        <v>1.0</v>
      </c>
      <c r="P218" s="78">
        <v>1.0</v>
      </c>
      <c r="Q218" s="79">
        <v>1.0</v>
      </c>
      <c r="R218" s="82">
        <v>1.0</v>
      </c>
      <c r="S218" s="82"/>
      <c r="U218" s="28">
        <v>1.0</v>
      </c>
      <c r="V218" s="28"/>
      <c r="W218" s="8">
        <f t="shared" si="1"/>
        <v>0</v>
      </c>
    </row>
    <row r="219" ht="15.75" customHeight="1">
      <c r="A219" s="196"/>
      <c r="B219" s="196"/>
      <c r="C219" s="197">
        <v>45241.0</v>
      </c>
      <c r="D219" s="198" t="s">
        <v>648</v>
      </c>
      <c r="E219" s="198" t="s">
        <v>649</v>
      </c>
      <c r="F219" s="199">
        <v>22.0</v>
      </c>
      <c r="G219" s="200">
        <v>1.0</v>
      </c>
      <c r="H219" s="201">
        <v>1.0</v>
      </c>
      <c r="I219" s="193">
        <v>1.0</v>
      </c>
      <c r="J219" s="202"/>
      <c r="K219" s="202">
        <v>1.0</v>
      </c>
      <c r="L219" s="203">
        <v>1.0</v>
      </c>
      <c r="M219" s="203">
        <v>1.0</v>
      </c>
      <c r="N219" s="203">
        <v>1.0</v>
      </c>
      <c r="O219" s="203">
        <v>1.0</v>
      </c>
      <c r="P219" s="203">
        <v>1.0</v>
      </c>
      <c r="Q219" s="204">
        <v>1.0</v>
      </c>
      <c r="R219" s="103">
        <v>1.0</v>
      </c>
      <c r="S219" s="103"/>
      <c r="U219" s="28">
        <v>1.0</v>
      </c>
      <c r="V219" s="28"/>
      <c r="W219" s="8">
        <f t="shared" si="1"/>
        <v>0</v>
      </c>
    </row>
    <row r="220" ht="15.75" customHeight="1">
      <c r="F220" s="6" t="s">
        <v>739</v>
      </c>
      <c r="G220" s="16"/>
      <c r="H220" s="205"/>
      <c r="I220" s="206" t="s">
        <v>740</v>
      </c>
      <c r="J220" s="206"/>
      <c r="K220" s="206" t="s">
        <v>741</v>
      </c>
      <c r="L220" s="207" t="s">
        <v>742</v>
      </c>
      <c r="N220" s="208" t="s">
        <v>743</v>
      </c>
      <c r="O220" s="209" t="s">
        <v>744</v>
      </c>
      <c r="P220" s="210" t="s">
        <v>745</v>
      </c>
      <c r="Q220" s="8" t="s">
        <v>746</v>
      </c>
      <c r="R220" s="8" t="s">
        <v>747</v>
      </c>
      <c r="S220" s="8"/>
      <c r="U220" s="8" t="s">
        <v>748</v>
      </c>
      <c r="V220" s="8"/>
      <c r="W220" s="8"/>
    </row>
    <row r="221" ht="15.75" customHeight="1">
      <c r="F221" s="6" t="s">
        <v>739</v>
      </c>
      <c r="G221" s="8"/>
      <c r="H221" s="211"/>
      <c r="I221" s="212" t="s">
        <v>749</v>
      </c>
      <c r="J221" s="213"/>
      <c r="K221" s="207" t="s">
        <v>750</v>
      </c>
      <c r="L221" s="212" t="s">
        <v>751</v>
      </c>
      <c r="N221" s="8"/>
      <c r="O221" s="209" t="s">
        <v>752</v>
      </c>
      <c r="P221" s="6" t="s">
        <v>753</v>
      </c>
      <c r="Q221" s="8"/>
      <c r="R221" s="8" t="s">
        <v>754</v>
      </c>
      <c r="S221" s="8"/>
      <c r="U221" s="8"/>
      <c r="V221" s="8"/>
      <c r="W221" s="8"/>
    </row>
    <row r="222" ht="15.75" customHeight="1">
      <c r="A222" s="214" t="s">
        <v>755</v>
      </c>
      <c r="B222" s="214"/>
      <c r="C222" s="214"/>
      <c r="D222" s="214"/>
      <c r="E222" s="214"/>
      <c r="G222" s="8"/>
      <c r="H222" s="211"/>
      <c r="I222" s="215"/>
      <c r="J222" s="213"/>
      <c r="N222" s="8"/>
      <c r="O222" s="209" t="s">
        <v>756</v>
      </c>
      <c r="Q222" s="8"/>
      <c r="R222" s="8"/>
      <c r="S222" s="8"/>
      <c r="U222" s="8"/>
      <c r="V222" s="8"/>
      <c r="W222" s="8"/>
    </row>
    <row r="223" ht="15.75" customHeight="1">
      <c r="A223" s="216" t="s">
        <v>757</v>
      </c>
      <c r="B223" s="216"/>
      <c r="C223" s="216"/>
      <c r="D223" s="216"/>
      <c r="E223" s="216"/>
      <c r="G223" s="8"/>
      <c r="H223" s="211"/>
      <c r="I223" s="215"/>
      <c r="J223" s="213"/>
      <c r="K223" s="213"/>
      <c r="N223" s="8"/>
      <c r="O223" s="6" t="s">
        <v>758</v>
      </c>
      <c r="Q223" s="8"/>
      <c r="R223" s="8"/>
      <c r="S223" s="8"/>
      <c r="U223" s="8"/>
      <c r="V223" s="8"/>
      <c r="W223" s="8"/>
    </row>
    <row r="224" ht="15.75" customHeight="1">
      <c r="G224" s="8"/>
      <c r="H224" s="211"/>
      <c r="I224" s="215"/>
      <c r="J224" s="213"/>
      <c r="K224" s="213"/>
      <c r="N224" s="8"/>
      <c r="Q224" s="8"/>
      <c r="R224" s="8"/>
      <c r="S224" s="8"/>
      <c r="U224" s="8"/>
      <c r="V224" s="8"/>
      <c r="W224" s="8"/>
    </row>
    <row r="225" ht="15.75" customHeight="1">
      <c r="A225" s="217" t="s">
        <v>759</v>
      </c>
      <c r="B225" s="217"/>
      <c r="C225" s="217"/>
      <c r="D225" s="217"/>
      <c r="E225" s="217"/>
      <c r="G225" s="8"/>
      <c r="H225" s="211"/>
      <c r="I225" s="215"/>
      <c r="J225" s="213"/>
      <c r="K225" s="213"/>
      <c r="N225" s="8"/>
      <c r="Q225" s="8"/>
      <c r="R225" s="8"/>
      <c r="S225" s="8"/>
      <c r="U225" s="8"/>
      <c r="V225" s="8"/>
      <c r="W225" s="8"/>
    </row>
    <row r="226" ht="15.75" customHeight="1">
      <c r="G226" s="8"/>
      <c r="H226" s="211"/>
      <c r="I226" s="215"/>
      <c r="J226" s="213"/>
      <c r="K226" s="213"/>
      <c r="N226" s="8"/>
      <c r="Q226" s="8"/>
      <c r="R226" s="8"/>
      <c r="S226" s="8"/>
      <c r="U226" s="8"/>
      <c r="V226" s="8"/>
      <c r="W226" s="8"/>
    </row>
    <row r="227" ht="15.75" customHeight="1">
      <c r="A227" s="218" t="s">
        <v>760</v>
      </c>
      <c r="B227" s="218"/>
      <c r="C227" s="218"/>
      <c r="D227" s="218"/>
      <c r="E227" s="218"/>
      <c r="G227" s="8"/>
      <c r="H227" s="211"/>
      <c r="I227" s="215"/>
      <c r="J227" s="213"/>
      <c r="K227" s="213"/>
      <c r="N227" s="8"/>
      <c r="Q227" s="8"/>
      <c r="R227" s="8"/>
      <c r="S227" s="8"/>
      <c r="U227" s="8"/>
      <c r="V227" s="8"/>
      <c r="W227" s="8"/>
    </row>
    <row r="228" ht="15.75" customHeight="1">
      <c r="G228" s="8"/>
      <c r="H228" s="211"/>
      <c r="I228" s="215"/>
      <c r="J228" s="213"/>
      <c r="K228" s="213"/>
      <c r="N228" s="8"/>
      <c r="Q228" s="8"/>
      <c r="R228" s="8"/>
      <c r="S228" s="8"/>
      <c r="U228" s="8"/>
      <c r="V228" s="8"/>
      <c r="W228" s="8"/>
    </row>
    <row r="229" ht="15.75" customHeight="1">
      <c r="G229" s="8"/>
      <c r="H229" s="211"/>
      <c r="I229" s="215"/>
      <c r="J229" s="213"/>
      <c r="K229" s="213"/>
      <c r="N229" s="8"/>
      <c r="Q229" s="8"/>
      <c r="R229" s="8"/>
      <c r="S229" s="8"/>
      <c r="U229" s="8"/>
      <c r="V229" s="8"/>
      <c r="W229" s="8"/>
    </row>
    <row r="230" ht="15.75" customHeight="1">
      <c r="G230" s="8"/>
      <c r="H230" s="211"/>
      <c r="I230" s="215"/>
      <c r="J230" s="213"/>
      <c r="K230" s="213"/>
      <c r="N230" s="8"/>
      <c r="Q230" s="8"/>
      <c r="R230" s="8"/>
      <c r="S230" s="8"/>
      <c r="U230" s="8"/>
      <c r="V230" s="8"/>
      <c r="W230" s="8"/>
    </row>
    <row r="231" ht="15.75" customHeight="1">
      <c r="G231" s="8"/>
      <c r="H231" s="211"/>
      <c r="I231" s="215"/>
      <c r="J231" s="213"/>
      <c r="K231" s="213"/>
      <c r="N231" s="8"/>
      <c r="Q231" s="8"/>
      <c r="R231" s="8"/>
      <c r="S231" s="8"/>
      <c r="U231" s="8"/>
      <c r="V231" s="8"/>
      <c r="W231" s="8"/>
    </row>
    <row r="232" ht="15.75" customHeight="1">
      <c r="G232" s="8"/>
      <c r="H232" s="211"/>
      <c r="I232" s="219"/>
      <c r="J232" s="220"/>
      <c r="K232" s="220"/>
      <c r="L232" s="221"/>
      <c r="N232" s="8"/>
      <c r="O232" s="222"/>
      <c r="P232" s="221"/>
      <c r="Q232" s="8"/>
      <c r="R232" s="8"/>
      <c r="S232" s="8"/>
      <c r="U232" s="8"/>
      <c r="V232" s="8"/>
      <c r="W232" s="8"/>
    </row>
    <row r="233" ht="15.75" customHeight="1">
      <c r="G233" s="8"/>
      <c r="H233" s="211"/>
      <c r="I233" s="219"/>
      <c r="J233" s="220"/>
      <c r="K233" s="220"/>
      <c r="L233" s="221"/>
      <c r="N233" s="8"/>
      <c r="O233" s="222"/>
      <c r="P233" s="221"/>
      <c r="Q233" s="8"/>
      <c r="R233" s="8"/>
      <c r="S233" s="8"/>
      <c r="U233" s="8"/>
      <c r="V233" s="8"/>
      <c r="W233" s="8"/>
    </row>
    <row r="234" ht="15.75" customHeight="1">
      <c r="G234" s="8"/>
      <c r="H234" s="211"/>
      <c r="I234" s="219"/>
      <c r="J234" s="220"/>
      <c r="K234" s="220"/>
      <c r="L234" s="221"/>
      <c r="N234" s="8"/>
      <c r="O234" s="222"/>
      <c r="P234" s="221"/>
      <c r="Q234" s="8"/>
      <c r="R234" s="8"/>
      <c r="S234" s="8"/>
      <c r="U234" s="8"/>
      <c r="V234" s="8"/>
      <c r="W234" s="8"/>
    </row>
    <row r="235" ht="15.75" customHeight="1">
      <c r="G235" s="8"/>
      <c r="H235" s="211"/>
      <c r="I235" s="219"/>
      <c r="J235" s="213"/>
      <c r="K235" s="213"/>
      <c r="L235" s="222"/>
      <c r="N235" s="8"/>
      <c r="O235" s="222"/>
      <c r="P235" s="221"/>
      <c r="Q235" s="8"/>
      <c r="R235" s="8"/>
      <c r="S235" s="8"/>
      <c r="U235" s="8"/>
      <c r="V235" s="8"/>
      <c r="W235" s="8"/>
    </row>
    <row r="236" ht="15.75" customHeight="1">
      <c r="G236" s="8"/>
      <c r="H236" s="211"/>
      <c r="I236" s="219"/>
      <c r="J236" s="213"/>
      <c r="K236" s="213"/>
      <c r="L236" s="222"/>
      <c r="N236" s="8"/>
      <c r="O236" s="222"/>
      <c r="P236" s="221"/>
      <c r="Q236" s="8"/>
      <c r="R236" s="8"/>
      <c r="S236" s="8"/>
      <c r="U236" s="8"/>
      <c r="V236" s="8"/>
      <c r="W236" s="8"/>
    </row>
    <row r="237" ht="15.75" customHeight="1">
      <c r="G237" s="8"/>
      <c r="H237" s="8"/>
      <c r="I237" s="219"/>
      <c r="J237" s="213"/>
      <c r="K237" s="213"/>
      <c r="L237" s="222"/>
      <c r="N237" s="8"/>
      <c r="O237" s="222"/>
      <c r="P237" s="221"/>
      <c r="Q237" s="8"/>
      <c r="R237" s="8"/>
      <c r="S237" s="8"/>
      <c r="U237" s="8"/>
      <c r="V237" s="8"/>
      <c r="W237" s="8"/>
    </row>
    <row r="238" ht="15.75" customHeight="1">
      <c r="G238" s="8"/>
      <c r="H238" s="8"/>
      <c r="I238" s="219"/>
      <c r="J238" s="26"/>
      <c r="K238" s="26"/>
      <c r="N238" s="8"/>
      <c r="Q238" s="8"/>
      <c r="R238" s="8"/>
      <c r="S238" s="8"/>
      <c r="U238" s="8"/>
      <c r="V238" s="8"/>
      <c r="W238" s="8"/>
    </row>
    <row r="239" ht="15.75" customHeight="1">
      <c r="G239" s="8"/>
      <c r="H239" s="8"/>
      <c r="I239" s="219"/>
      <c r="J239" s="26"/>
      <c r="K239" s="26"/>
      <c r="N239" s="8"/>
      <c r="Q239" s="8"/>
      <c r="R239" s="8"/>
      <c r="S239" s="8"/>
      <c r="U239" s="8"/>
      <c r="V239" s="8"/>
      <c r="W239" s="8"/>
    </row>
    <row r="240" ht="15.75" customHeight="1">
      <c r="G240" s="8"/>
      <c r="H240" s="8"/>
      <c r="I240" s="219"/>
      <c r="J240" s="26"/>
      <c r="K240" s="26"/>
      <c r="N240" s="8"/>
      <c r="Q240" s="8"/>
      <c r="R240" s="8"/>
      <c r="S240" s="8"/>
      <c r="U240" s="8"/>
      <c r="V240" s="8"/>
      <c r="W240" s="8"/>
    </row>
    <row r="241" ht="15.75" customHeight="1">
      <c r="G241" s="8"/>
      <c r="H241" s="8"/>
      <c r="I241" s="223"/>
      <c r="N241" s="8"/>
      <c r="Q241" s="8"/>
      <c r="R241" s="8"/>
      <c r="S241" s="8"/>
      <c r="U241" s="8"/>
      <c r="V241" s="8"/>
      <c r="W241" s="8"/>
    </row>
    <row r="242" ht="15.75" customHeight="1">
      <c r="G242" s="8"/>
      <c r="H242" s="8"/>
      <c r="I242" s="223"/>
      <c r="N242" s="8"/>
      <c r="Q242" s="8"/>
      <c r="R242" s="8"/>
      <c r="S242" s="8"/>
      <c r="U242" s="8"/>
      <c r="V242" s="8"/>
      <c r="W242" s="8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224" t="s">
        <v>657</v>
      </c>
      <c r="P243" s="8"/>
      <c r="Q243" s="9"/>
      <c r="R243" s="9"/>
      <c r="S243" s="9"/>
      <c r="T243" s="8"/>
      <c r="U243" s="8"/>
      <c r="V243" s="8"/>
      <c r="W243" s="8"/>
    </row>
    <row r="244" ht="15.75" customHeight="1">
      <c r="A244" s="1" t="s">
        <v>2</v>
      </c>
      <c r="B244" s="1"/>
      <c r="C244" s="1" t="s">
        <v>4</v>
      </c>
      <c r="D244" s="1" t="s">
        <v>5</v>
      </c>
      <c r="E244" s="3" t="s">
        <v>6</v>
      </c>
      <c r="F244" s="1" t="s">
        <v>7</v>
      </c>
      <c r="G244" s="1" t="s">
        <v>8</v>
      </c>
      <c r="H244" s="225" t="s">
        <v>761</v>
      </c>
      <c r="I244" s="69" t="s">
        <v>659</v>
      </c>
      <c r="J244" s="69" t="s">
        <v>762</v>
      </c>
      <c r="K244" s="67" t="s">
        <v>763</v>
      </c>
      <c r="L244" s="226" t="s">
        <v>764</v>
      </c>
      <c r="M244" s="67" t="s">
        <v>765</v>
      </c>
      <c r="N244" s="67" t="s">
        <v>766</v>
      </c>
      <c r="O244" s="67" t="s">
        <v>767</v>
      </c>
      <c r="P244" s="67" t="s">
        <v>768</v>
      </c>
      <c r="Q244" s="71" t="s">
        <v>670</v>
      </c>
      <c r="R244" s="227">
        <v>45534.0</v>
      </c>
      <c r="S244" s="71" t="s">
        <v>671</v>
      </c>
      <c r="T244" s="72" t="s">
        <v>769</v>
      </c>
      <c r="U244" s="8"/>
      <c r="V244" s="8"/>
      <c r="W244" s="8"/>
    </row>
    <row r="245" ht="15.75" customHeight="1">
      <c r="A245" s="4" t="s">
        <v>673</v>
      </c>
      <c r="C245" s="73">
        <v>44927.0</v>
      </c>
      <c r="D245" s="6" t="s">
        <v>674</v>
      </c>
      <c r="E245" s="6" t="s">
        <v>675</v>
      </c>
      <c r="F245" s="7">
        <v>25.13</v>
      </c>
      <c r="G245" s="8">
        <v>2.0</v>
      </c>
      <c r="H245" s="74">
        <v>2.0</v>
      </c>
      <c r="I245" s="75">
        <f>1.65+1.6</f>
        <v>3.25</v>
      </c>
      <c r="J245" s="77">
        <f>1.6*2</f>
        <v>3.2</v>
      </c>
      <c r="K245" s="78">
        <v>3.2</v>
      </c>
      <c r="L245" s="78">
        <v>3.2</v>
      </c>
      <c r="M245" s="78">
        <v>3.2</v>
      </c>
      <c r="N245" s="78">
        <v>3.2</v>
      </c>
      <c r="O245" s="79">
        <v>3.2</v>
      </c>
      <c r="P245" s="80">
        <v>3.2</v>
      </c>
      <c r="Q245" s="28">
        <v>1.5</v>
      </c>
      <c r="R245" s="228">
        <v>2.0</v>
      </c>
      <c r="S245" s="28"/>
      <c r="T245" s="8">
        <f t="shared" ref="T245:T461" si="2">G245 - (Q245-S245)</f>
        <v>0.5</v>
      </c>
      <c r="U245" s="8"/>
      <c r="V245" s="8"/>
      <c r="W245" s="8"/>
    </row>
    <row r="246" ht="15.75" customHeight="1">
      <c r="C246" s="73">
        <v>44958.0</v>
      </c>
      <c r="D246" s="6" t="s">
        <v>12</v>
      </c>
      <c r="E246" s="6" t="s">
        <v>13</v>
      </c>
      <c r="F246" s="7">
        <v>15.29</v>
      </c>
      <c r="G246" s="8">
        <v>12.0</v>
      </c>
      <c r="H246" s="83">
        <v>13.0</v>
      </c>
      <c r="I246" s="84">
        <v>11.3</v>
      </c>
      <c r="J246" s="77">
        <v>9.6</v>
      </c>
      <c r="K246" s="78" t="s">
        <v>770</v>
      </c>
      <c r="L246" s="78">
        <v>10.7</v>
      </c>
      <c r="M246" s="78">
        <v>7.3</v>
      </c>
      <c r="N246" s="78">
        <v>7.3</v>
      </c>
      <c r="O246" s="79">
        <v>7.3</v>
      </c>
      <c r="P246" s="82">
        <v>7.3</v>
      </c>
      <c r="Q246" s="28">
        <v>7.3</v>
      </c>
      <c r="R246" s="229">
        <v>3.0</v>
      </c>
      <c r="S246" s="28">
        <v>2.0</v>
      </c>
      <c r="T246" s="8">
        <f t="shared" si="2"/>
        <v>6.7</v>
      </c>
      <c r="U246" s="8"/>
      <c r="V246" s="8"/>
      <c r="W246" s="8"/>
    </row>
    <row r="247" ht="15.75" customHeight="1">
      <c r="C247" s="73">
        <v>44986.0</v>
      </c>
      <c r="D247" s="6" t="s">
        <v>14</v>
      </c>
      <c r="E247" s="6" t="s">
        <v>15</v>
      </c>
      <c r="F247" s="7">
        <v>16.94</v>
      </c>
      <c r="G247" s="8">
        <v>12.0</v>
      </c>
      <c r="H247" s="83">
        <v>15.0</v>
      </c>
      <c r="I247" s="84">
        <f>11.7+2.6</f>
        <v>14.3</v>
      </c>
      <c r="J247" s="77">
        <v>14.25</v>
      </c>
      <c r="K247" s="88">
        <v>14.25</v>
      </c>
      <c r="L247" s="78">
        <v>14.25</v>
      </c>
      <c r="M247" s="78">
        <v>12.5</v>
      </c>
      <c r="N247" s="78">
        <v>12.5</v>
      </c>
      <c r="O247" s="79">
        <v>12.5</v>
      </c>
      <c r="P247" s="82">
        <v>12.0</v>
      </c>
      <c r="Q247" s="28">
        <v>11.0</v>
      </c>
      <c r="R247" s="229">
        <v>6.0</v>
      </c>
      <c r="S247" s="28"/>
      <c r="T247" s="8">
        <f t="shared" si="2"/>
        <v>1</v>
      </c>
      <c r="U247" s="8"/>
      <c r="V247" s="8"/>
      <c r="W247" s="8"/>
    </row>
    <row r="248" ht="15.75" customHeight="1">
      <c r="C248" s="73">
        <v>45017.0</v>
      </c>
      <c r="D248" s="6" t="s">
        <v>16</v>
      </c>
      <c r="E248" s="6" t="s">
        <v>17</v>
      </c>
      <c r="F248" s="7">
        <v>3.9</v>
      </c>
      <c r="G248" s="8">
        <v>6.0</v>
      </c>
      <c r="H248" s="230">
        <v>6.0</v>
      </c>
      <c r="I248" s="84">
        <v>6.0</v>
      </c>
      <c r="J248" s="231">
        <v>5.8</v>
      </c>
      <c r="K248" s="78">
        <v>5.8</v>
      </c>
      <c r="L248" s="78" t="s">
        <v>771</v>
      </c>
      <c r="M248" s="78">
        <v>5.3</v>
      </c>
      <c r="N248" s="78">
        <v>5.3</v>
      </c>
      <c r="O248" s="79">
        <v>6.0</v>
      </c>
      <c r="P248" s="82">
        <v>5.0</v>
      </c>
      <c r="Q248" s="28">
        <v>5.0</v>
      </c>
      <c r="R248" s="232">
        <v>7.0</v>
      </c>
      <c r="S248" s="28"/>
      <c r="T248" s="8">
        <f t="shared" si="2"/>
        <v>1</v>
      </c>
      <c r="U248" s="8"/>
      <c r="V248" s="8"/>
      <c r="W248" s="8"/>
    </row>
    <row r="249" ht="15.75" customHeight="1">
      <c r="C249" s="73">
        <v>45047.0</v>
      </c>
      <c r="D249" s="6" t="s">
        <v>18</v>
      </c>
      <c r="E249" s="6" t="s">
        <v>19</v>
      </c>
      <c r="F249" s="7">
        <v>4.0</v>
      </c>
      <c r="G249" s="8">
        <v>6.0</v>
      </c>
      <c r="H249" s="230">
        <v>4.0</v>
      </c>
      <c r="I249" s="84">
        <v>4.7</v>
      </c>
      <c r="J249" s="77">
        <v>4.7</v>
      </c>
      <c r="K249" s="78">
        <v>4.7</v>
      </c>
      <c r="L249" s="78">
        <v>4.7</v>
      </c>
      <c r="M249" s="78">
        <v>4.7</v>
      </c>
      <c r="N249" s="78">
        <v>4.7</v>
      </c>
      <c r="O249" s="79">
        <v>1.5</v>
      </c>
      <c r="P249" s="82">
        <v>1.3</v>
      </c>
      <c r="Q249" s="28">
        <v>1.3</v>
      </c>
      <c r="R249" s="229">
        <v>4.0</v>
      </c>
      <c r="S249" s="28"/>
      <c r="T249" s="8">
        <f t="shared" si="2"/>
        <v>4.7</v>
      </c>
      <c r="U249" s="8"/>
      <c r="V249" s="8"/>
      <c r="W249" s="8"/>
    </row>
    <row r="250" ht="15.75" customHeight="1">
      <c r="C250" s="73">
        <v>45078.0</v>
      </c>
      <c r="D250" s="85" t="s">
        <v>20</v>
      </c>
      <c r="E250" s="9" t="s">
        <v>21</v>
      </c>
      <c r="F250" s="7">
        <v>14.0</v>
      </c>
      <c r="G250" s="8">
        <v>10.0</v>
      </c>
      <c r="H250" s="230">
        <v>0.0</v>
      </c>
      <c r="I250" s="84">
        <v>0.0</v>
      </c>
      <c r="J250" s="77">
        <v>0.0</v>
      </c>
      <c r="K250" s="78">
        <v>0.0</v>
      </c>
      <c r="L250" s="233">
        <v>0.0</v>
      </c>
      <c r="M250" s="78">
        <v>0.0</v>
      </c>
      <c r="N250" s="78" t="s">
        <v>772</v>
      </c>
      <c r="O250" s="79">
        <v>4.0</v>
      </c>
      <c r="P250" s="82">
        <v>4.0</v>
      </c>
      <c r="Q250" s="234"/>
      <c r="R250" s="229">
        <v>3.0</v>
      </c>
      <c r="S250" s="28"/>
      <c r="T250" s="8">
        <f t="shared" si="2"/>
        <v>10</v>
      </c>
      <c r="U250" s="8"/>
      <c r="V250" s="8"/>
      <c r="W250" s="8"/>
    </row>
    <row r="251" ht="15.75" customHeight="1">
      <c r="C251" s="73">
        <v>45108.0</v>
      </c>
      <c r="D251" s="6" t="s">
        <v>22</v>
      </c>
      <c r="E251" s="6" t="s">
        <v>23</v>
      </c>
      <c r="F251" s="7">
        <v>4.0</v>
      </c>
      <c r="G251" s="235">
        <v>5.0</v>
      </c>
      <c r="H251" s="236"/>
      <c r="I251" s="84"/>
      <c r="J251" s="89"/>
      <c r="K251" s="78"/>
      <c r="L251" s="78"/>
      <c r="M251" s="78">
        <f>5-2</f>
        <v>3</v>
      </c>
      <c r="N251" s="78">
        <v>3.0</v>
      </c>
      <c r="O251" s="79">
        <v>1.2</v>
      </c>
      <c r="P251" s="82">
        <v>1.2</v>
      </c>
      <c r="Q251" s="28">
        <v>0.0</v>
      </c>
      <c r="R251" s="237">
        <v>5.0</v>
      </c>
      <c r="S251" s="28"/>
      <c r="T251" s="8">
        <f t="shared" si="2"/>
        <v>5</v>
      </c>
      <c r="U251" s="8"/>
      <c r="V251" s="8"/>
      <c r="W251" s="8"/>
    </row>
    <row r="252" ht="15.75" customHeight="1">
      <c r="C252" s="92">
        <v>45139.0</v>
      </c>
      <c r="D252" s="93" t="s">
        <v>681</v>
      </c>
      <c r="E252" s="94" t="s">
        <v>773</v>
      </c>
      <c r="F252" s="95">
        <v>14.0</v>
      </c>
      <c r="G252" s="96">
        <v>6.0</v>
      </c>
      <c r="H252" s="97">
        <v>4.0</v>
      </c>
      <c r="I252" s="97">
        <v>3.5</v>
      </c>
      <c r="J252" s="98">
        <v>3.5</v>
      </c>
      <c r="K252" s="97">
        <v>3.5</v>
      </c>
      <c r="L252" s="97">
        <v>3.5</v>
      </c>
      <c r="M252" s="97">
        <v>3.5</v>
      </c>
      <c r="N252" s="97"/>
      <c r="O252" s="99"/>
      <c r="P252" s="100"/>
      <c r="Q252" s="102">
        <v>4.0</v>
      </c>
      <c r="R252" s="237">
        <v>5.0</v>
      </c>
      <c r="S252" s="102"/>
      <c r="T252" s="8">
        <f t="shared" si="2"/>
        <v>2</v>
      </c>
      <c r="U252" s="8"/>
      <c r="V252" s="8"/>
      <c r="W252" s="8"/>
    </row>
    <row r="253" ht="15.75" customHeight="1">
      <c r="C253" s="73">
        <v>45170.0</v>
      </c>
      <c r="D253" s="26" t="s">
        <v>26</v>
      </c>
      <c r="E253" s="6" t="s">
        <v>27</v>
      </c>
      <c r="F253" s="7">
        <v>6.0</v>
      </c>
      <c r="G253" s="8">
        <v>5.0</v>
      </c>
      <c r="H253" s="230"/>
      <c r="I253" s="84"/>
      <c r="J253" s="191"/>
      <c r="K253" s="78"/>
      <c r="L253" s="78"/>
      <c r="M253" s="78">
        <f>5</f>
        <v>5</v>
      </c>
      <c r="N253" s="78">
        <v>3.3</v>
      </c>
      <c r="O253" s="79">
        <v>3.3</v>
      </c>
      <c r="P253" s="103">
        <v>1.0</v>
      </c>
      <c r="Q253" s="28">
        <v>1.0</v>
      </c>
      <c r="R253" s="237">
        <v>5.0</v>
      </c>
      <c r="S253" s="28"/>
      <c r="T253" s="8">
        <f t="shared" si="2"/>
        <v>4</v>
      </c>
      <c r="U253" s="8"/>
      <c r="V253" s="8"/>
      <c r="W253" s="8"/>
    </row>
    <row r="254" ht="15.75" customHeight="1">
      <c r="A254" s="13" t="s">
        <v>774</v>
      </c>
      <c r="B254" s="104"/>
      <c r="C254" s="105">
        <v>44928.0</v>
      </c>
      <c r="D254" s="14" t="s">
        <v>29</v>
      </c>
      <c r="E254" s="14" t="s">
        <v>30</v>
      </c>
      <c r="F254" s="15">
        <v>7.32</v>
      </c>
      <c r="G254" s="16">
        <v>5.0</v>
      </c>
      <c r="H254" s="238">
        <v>5.0</v>
      </c>
      <c r="I254" s="239">
        <v>5.0</v>
      </c>
      <c r="J254" s="240">
        <v>5.0</v>
      </c>
      <c r="K254" s="109">
        <v>5.0</v>
      </c>
      <c r="L254" s="109">
        <v>5.0</v>
      </c>
      <c r="M254" s="109">
        <v>5.0</v>
      </c>
      <c r="N254" s="109">
        <v>5.0</v>
      </c>
      <c r="O254" s="110">
        <v>5.0</v>
      </c>
      <c r="P254" s="80">
        <v>5.0</v>
      </c>
      <c r="Q254" s="28">
        <v>5.0</v>
      </c>
      <c r="R254" s="237">
        <v>2.0</v>
      </c>
      <c r="S254" s="28"/>
      <c r="T254" s="8">
        <f t="shared" si="2"/>
        <v>0</v>
      </c>
      <c r="U254" s="8"/>
      <c r="V254" s="8"/>
      <c r="W254" s="8"/>
    </row>
    <row r="255" ht="15.75" customHeight="1">
      <c r="C255" s="73">
        <v>44959.0</v>
      </c>
      <c r="D255" s="6" t="s">
        <v>31</v>
      </c>
      <c r="E255" s="6" t="s">
        <v>32</v>
      </c>
      <c r="F255" s="7">
        <v>7.32</v>
      </c>
      <c r="G255" s="8">
        <v>2.0</v>
      </c>
      <c r="H255" s="230">
        <v>2.0</v>
      </c>
      <c r="I255" s="84">
        <v>2.0</v>
      </c>
      <c r="J255" s="191">
        <v>2.0</v>
      </c>
      <c r="K255" s="78">
        <v>2.0</v>
      </c>
      <c r="L255" s="78">
        <v>2.0</v>
      </c>
      <c r="M255" s="78">
        <v>2.0</v>
      </c>
      <c r="N255" s="78">
        <v>2.0</v>
      </c>
      <c r="O255" s="79">
        <v>2.0</v>
      </c>
      <c r="P255" s="82">
        <v>2.0</v>
      </c>
      <c r="Q255" s="28">
        <v>2.0</v>
      </c>
      <c r="R255" s="237">
        <v>2.0</v>
      </c>
      <c r="S255" s="28"/>
      <c r="T255" s="8">
        <f t="shared" si="2"/>
        <v>0</v>
      </c>
      <c r="U255" s="8"/>
      <c r="V255" s="8"/>
      <c r="W255" s="8"/>
    </row>
    <row r="256" ht="15.75" customHeight="1">
      <c r="C256" s="73">
        <v>44987.0</v>
      </c>
      <c r="D256" s="6" t="s">
        <v>33</v>
      </c>
      <c r="E256" s="6" t="s">
        <v>34</v>
      </c>
      <c r="F256" s="7">
        <v>7.32</v>
      </c>
      <c r="G256" s="8">
        <v>2.0</v>
      </c>
      <c r="H256" s="230">
        <v>4.0</v>
      </c>
      <c r="I256" s="84">
        <v>4.0</v>
      </c>
      <c r="J256" s="191">
        <v>4.0</v>
      </c>
      <c r="K256" s="78">
        <v>4.0</v>
      </c>
      <c r="L256" s="78">
        <v>4.0</v>
      </c>
      <c r="M256" s="88">
        <v>3.0</v>
      </c>
      <c r="N256" s="78">
        <v>1.0</v>
      </c>
      <c r="O256" s="79">
        <v>1.0</v>
      </c>
      <c r="P256" s="82">
        <v>1.0</v>
      </c>
      <c r="Q256" s="28">
        <v>0.0</v>
      </c>
      <c r="R256" s="232">
        <v>9.0</v>
      </c>
      <c r="S256" s="28"/>
      <c r="T256" s="8">
        <f t="shared" si="2"/>
        <v>2</v>
      </c>
      <c r="U256" s="8"/>
      <c r="V256" s="8"/>
      <c r="W256" s="8"/>
    </row>
    <row r="257" ht="15.75" customHeight="1">
      <c r="C257" s="73">
        <v>45018.0</v>
      </c>
      <c r="D257" s="6" t="s">
        <v>35</v>
      </c>
      <c r="E257" s="6" t="s">
        <v>36</v>
      </c>
      <c r="F257" s="7">
        <v>7.32</v>
      </c>
      <c r="G257" s="8">
        <v>6.0</v>
      </c>
      <c r="H257" s="230">
        <v>6.0</v>
      </c>
      <c r="I257" s="84">
        <v>6.0</v>
      </c>
      <c r="J257" s="191">
        <v>6.0</v>
      </c>
      <c r="K257" s="78">
        <v>6.0</v>
      </c>
      <c r="L257" s="78">
        <v>6.0</v>
      </c>
      <c r="M257" s="78">
        <v>6.0</v>
      </c>
      <c r="N257" s="78">
        <v>5.0</v>
      </c>
      <c r="O257" s="79">
        <v>5.0</v>
      </c>
      <c r="P257" s="82">
        <v>5.0</v>
      </c>
      <c r="Q257" s="28">
        <v>5.0</v>
      </c>
      <c r="R257" s="237">
        <v>2.0</v>
      </c>
      <c r="S257" s="28"/>
      <c r="T257" s="8">
        <f t="shared" si="2"/>
        <v>1</v>
      </c>
      <c r="U257" s="8"/>
      <c r="V257" s="8"/>
      <c r="W257" s="8"/>
    </row>
    <row r="258" ht="15.75" customHeight="1">
      <c r="C258" s="73">
        <v>45048.0</v>
      </c>
      <c r="D258" s="6" t="s">
        <v>37</v>
      </c>
      <c r="E258" s="6" t="s">
        <v>38</v>
      </c>
      <c r="F258" s="7">
        <v>7.32</v>
      </c>
      <c r="G258" s="8">
        <v>2.0</v>
      </c>
      <c r="H258" s="230">
        <v>4.0</v>
      </c>
      <c r="I258" s="84">
        <v>4.0</v>
      </c>
      <c r="J258" s="191">
        <v>4.0</v>
      </c>
      <c r="K258" s="78">
        <v>4.0</v>
      </c>
      <c r="L258" s="78">
        <v>4.0</v>
      </c>
      <c r="M258" s="78">
        <v>4.0</v>
      </c>
      <c r="N258" s="78">
        <v>1.0</v>
      </c>
      <c r="O258" s="79">
        <v>1.0</v>
      </c>
      <c r="P258" s="82">
        <v>1.0</v>
      </c>
      <c r="Q258" s="28">
        <v>1.0</v>
      </c>
      <c r="R258" s="237">
        <v>2.0</v>
      </c>
      <c r="S258" s="28"/>
      <c r="T258" s="8">
        <f t="shared" si="2"/>
        <v>1</v>
      </c>
      <c r="U258" s="8"/>
      <c r="V258" s="8"/>
      <c r="W258" s="8"/>
    </row>
    <row r="259" ht="15.75" customHeight="1">
      <c r="C259" s="73">
        <v>45079.0</v>
      </c>
      <c r="D259" s="6" t="s">
        <v>39</v>
      </c>
      <c r="E259" s="6" t="s">
        <v>40</v>
      </c>
      <c r="F259" s="7">
        <v>7.32</v>
      </c>
      <c r="G259" s="8">
        <v>2.0</v>
      </c>
      <c r="H259" s="230">
        <v>2.0</v>
      </c>
      <c r="I259" s="84">
        <v>2.0</v>
      </c>
      <c r="J259" s="191">
        <v>2.0</v>
      </c>
      <c r="K259" s="78">
        <v>2.0</v>
      </c>
      <c r="L259" s="78">
        <v>2.0</v>
      </c>
      <c r="M259" s="78">
        <v>2.0</v>
      </c>
      <c r="N259" s="78">
        <v>2.0</v>
      </c>
      <c r="O259" s="79">
        <v>2.0</v>
      </c>
      <c r="P259" s="82">
        <v>2.0</v>
      </c>
      <c r="Q259" s="28">
        <v>2.0</v>
      </c>
      <c r="R259" s="229">
        <v>1.0</v>
      </c>
      <c r="S259" s="28"/>
      <c r="T259" s="8">
        <f t="shared" si="2"/>
        <v>0</v>
      </c>
      <c r="U259" s="8"/>
      <c r="V259" s="8"/>
      <c r="W259" s="8"/>
    </row>
    <row r="260" ht="15.75" customHeight="1">
      <c r="C260" s="73">
        <v>45109.0</v>
      </c>
      <c r="D260" s="6" t="s">
        <v>41</v>
      </c>
      <c r="E260" s="6" t="s">
        <v>42</v>
      </c>
      <c r="F260" s="7">
        <v>7.32</v>
      </c>
      <c r="G260" s="8">
        <v>2.0</v>
      </c>
      <c r="H260" s="83">
        <v>2.0</v>
      </c>
      <c r="I260" s="84">
        <v>1.0</v>
      </c>
      <c r="J260" s="191">
        <v>1.0</v>
      </c>
      <c r="K260" s="78">
        <v>1.0</v>
      </c>
      <c r="L260" s="78">
        <v>1.0</v>
      </c>
      <c r="M260" s="78" t="s">
        <v>685</v>
      </c>
      <c r="N260" s="78">
        <v>1.0</v>
      </c>
      <c r="O260" s="79">
        <v>1.0</v>
      </c>
      <c r="P260" s="82">
        <v>1.0</v>
      </c>
      <c r="Q260" s="28">
        <v>1.0</v>
      </c>
      <c r="R260" s="232">
        <v>4.0</v>
      </c>
      <c r="S260" s="28"/>
      <c r="T260" s="8">
        <f t="shared" si="2"/>
        <v>1</v>
      </c>
      <c r="U260" s="8"/>
      <c r="V260" s="8"/>
      <c r="W260" s="8"/>
    </row>
    <row r="261" ht="15.75" customHeight="1">
      <c r="C261" s="73">
        <v>45140.0</v>
      </c>
      <c r="D261" s="6" t="s">
        <v>43</v>
      </c>
      <c r="E261" s="6" t="s">
        <v>44</v>
      </c>
      <c r="F261" s="7">
        <v>7.32</v>
      </c>
      <c r="G261" s="8">
        <v>2.0</v>
      </c>
      <c r="H261" s="230">
        <v>4.0</v>
      </c>
      <c r="I261" s="84">
        <v>4.0</v>
      </c>
      <c r="J261" s="191">
        <v>4.0</v>
      </c>
      <c r="K261" s="78">
        <v>4.0</v>
      </c>
      <c r="L261" s="78">
        <v>4.0</v>
      </c>
      <c r="M261" s="78">
        <v>4.0</v>
      </c>
      <c r="N261" s="78">
        <v>2.0</v>
      </c>
      <c r="O261" s="79">
        <v>1.0</v>
      </c>
      <c r="P261" s="82">
        <v>1.0</v>
      </c>
      <c r="Q261" s="28">
        <v>1.0</v>
      </c>
      <c r="R261" s="237">
        <v>1.0</v>
      </c>
      <c r="S261" s="28"/>
      <c r="T261" s="8">
        <f t="shared" si="2"/>
        <v>1</v>
      </c>
      <c r="U261" s="8"/>
      <c r="V261" s="8"/>
      <c r="W261" s="8"/>
    </row>
    <row r="262" ht="15.75" customHeight="1">
      <c r="C262" s="73">
        <v>45171.0</v>
      </c>
      <c r="D262" s="6" t="s">
        <v>45</v>
      </c>
      <c r="E262" s="6" t="s">
        <v>46</v>
      </c>
      <c r="F262" s="7">
        <v>16.57</v>
      </c>
      <c r="G262" s="8">
        <v>1.0</v>
      </c>
      <c r="H262" s="230">
        <v>1.0</v>
      </c>
      <c r="I262" s="84">
        <v>1.0</v>
      </c>
      <c r="J262" s="191">
        <v>1.0</v>
      </c>
      <c r="K262" s="78">
        <v>1.0</v>
      </c>
      <c r="L262" s="78">
        <v>1.0</v>
      </c>
      <c r="M262" s="78">
        <v>1.0</v>
      </c>
      <c r="N262" s="78">
        <v>1.0</v>
      </c>
      <c r="O262" s="79">
        <v>1.0</v>
      </c>
      <c r="P262" s="82">
        <v>1.0</v>
      </c>
      <c r="Q262" s="28">
        <v>1.0</v>
      </c>
      <c r="R262" s="232">
        <v>3.0</v>
      </c>
      <c r="S262" s="28"/>
      <c r="T262" s="8">
        <f t="shared" si="2"/>
        <v>0</v>
      </c>
      <c r="U262" s="8"/>
      <c r="V262" s="8"/>
      <c r="W262" s="8"/>
    </row>
    <row r="263" ht="15.75" customHeight="1">
      <c r="C263" s="73">
        <v>45201.0</v>
      </c>
      <c r="D263" s="6" t="s">
        <v>47</v>
      </c>
      <c r="E263" s="6" t="s">
        <v>48</v>
      </c>
      <c r="F263" s="7">
        <v>7.32</v>
      </c>
      <c r="G263" s="8">
        <v>2.0</v>
      </c>
      <c r="H263" s="230">
        <v>3.0</v>
      </c>
      <c r="I263" s="84">
        <v>3.0</v>
      </c>
      <c r="J263" s="191">
        <v>3.0</v>
      </c>
      <c r="K263" s="78">
        <v>3.0</v>
      </c>
      <c r="L263" s="78">
        <v>3.0</v>
      </c>
      <c r="M263" s="78">
        <v>3.0</v>
      </c>
      <c r="N263" s="78">
        <v>3.0</v>
      </c>
      <c r="O263" s="79">
        <v>2.0</v>
      </c>
      <c r="P263" s="82">
        <v>1.0</v>
      </c>
      <c r="Q263" s="28">
        <v>1.0</v>
      </c>
      <c r="R263" s="229">
        <v>9.0</v>
      </c>
      <c r="S263" s="28"/>
      <c r="T263" s="8">
        <f t="shared" si="2"/>
        <v>1</v>
      </c>
      <c r="U263" s="8"/>
      <c r="V263" s="8"/>
      <c r="W263" s="8"/>
    </row>
    <row r="264" ht="15.75" customHeight="1">
      <c r="C264" s="73">
        <v>45232.0</v>
      </c>
      <c r="D264" s="6" t="s">
        <v>49</v>
      </c>
      <c r="E264" s="6" t="s">
        <v>50</v>
      </c>
      <c r="F264" s="7">
        <v>4.0</v>
      </c>
      <c r="G264" s="8">
        <v>10.0</v>
      </c>
      <c r="H264" s="230">
        <v>4.0</v>
      </c>
      <c r="I264" s="84">
        <v>5.0</v>
      </c>
      <c r="J264" s="191">
        <v>5.0</v>
      </c>
      <c r="K264" s="78">
        <v>5.0</v>
      </c>
      <c r="L264" s="78">
        <v>5.0</v>
      </c>
      <c r="M264" s="78">
        <v>5.0</v>
      </c>
      <c r="N264" s="78">
        <v>5.0</v>
      </c>
      <c r="O264" s="79">
        <v>5.0</v>
      </c>
      <c r="P264" s="82">
        <v>4.0</v>
      </c>
      <c r="Q264" s="28">
        <v>3.0</v>
      </c>
      <c r="R264" s="229">
        <v>4.0</v>
      </c>
      <c r="S264" s="28"/>
      <c r="T264" s="8">
        <f t="shared" si="2"/>
        <v>7</v>
      </c>
      <c r="U264" s="8"/>
      <c r="V264" s="8"/>
      <c r="W264" s="8"/>
    </row>
    <row r="265" ht="15.75" customHeight="1">
      <c r="C265" s="73">
        <v>45262.0</v>
      </c>
      <c r="D265" s="6" t="s">
        <v>51</v>
      </c>
      <c r="E265" s="6" t="s">
        <v>52</v>
      </c>
      <c r="F265" s="7">
        <v>5.0</v>
      </c>
      <c r="G265" s="8">
        <v>6.0</v>
      </c>
      <c r="H265" s="230">
        <v>3.0</v>
      </c>
      <c r="I265" s="84">
        <v>3.0</v>
      </c>
      <c r="J265" s="191">
        <v>3.0</v>
      </c>
      <c r="K265" s="78">
        <v>3.0</v>
      </c>
      <c r="L265" s="78">
        <v>3.0</v>
      </c>
      <c r="M265" s="78">
        <v>3.0</v>
      </c>
      <c r="N265" s="78">
        <v>3.0</v>
      </c>
      <c r="O265" s="79">
        <v>3.0</v>
      </c>
      <c r="P265" s="82">
        <v>3.0</v>
      </c>
      <c r="Q265" s="28">
        <v>3.0</v>
      </c>
      <c r="R265" s="237">
        <v>1.0</v>
      </c>
      <c r="S265" s="28"/>
      <c r="T265" s="8">
        <f t="shared" si="2"/>
        <v>3</v>
      </c>
      <c r="U265" s="8"/>
      <c r="V265" s="8"/>
      <c r="W265" s="8"/>
    </row>
    <row r="266" ht="15.75" customHeight="1">
      <c r="C266" s="8" t="s">
        <v>53</v>
      </c>
      <c r="D266" s="6" t="s">
        <v>54</v>
      </c>
      <c r="E266" s="6" t="s">
        <v>55</v>
      </c>
      <c r="F266" s="7">
        <v>12.65</v>
      </c>
      <c r="G266" s="8">
        <v>1.0</v>
      </c>
      <c r="H266" s="230">
        <v>1.0</v>
      </c>
      <c r="I266" s="84">
        <v>1.0</v>
      </c>
      <c r="J266" s="191">
        <v>1.0</v>
      </c>
      <c r="K266" s="78">
        <v>1.0</v>
      </c>
      <c r="L266" s="78">
        <v>1.0</v>
      </c>
      <c r="M266" s="78">
        <v>1.0</v>
      </c>
      <c r="N266" s="78">
        <v>1.0</v>
      </c>
      <c r="O266" s="79">
        <v>1.0</v>
      </c>
      <c r="P266" s="82">
        <v>1.0</v>
      </c>
      <c r="Q266" s="28">
        <v>1.0</v>
      </c>
      <c r="R266" s="237">
        <v>2.0</v>
      </c>
      <c r="S266" s="28"/>
      <c r="T266" s="8">
        <f t="shared" si="2"/>
        <v>0</v>
      </c>
      <c r="U266" s="8"/>
      <c r="V266" s="8"/>
      <c r="W266" s="8"/>
    </row>
    <row r="267" ht="15.75" customHeight="1">
      <c r="C267" s="8" t="s">
        <v>56</v>
      </c>
      <c r="D267" s="6" t="s">
        <v>57</v>
      </c>
      <c r="E267" s="6" t="s">
        <v>58</v>
      </c>
      <c r="F267" s="7">
        <v>7.32</v>
      </c>
      <c r="G267" s="8">
        <v>2.0</v>
      </c>
      <c r="H267" s="241">
        <v>3.0</v>
      </c>
      <c r="I267" s="112">
        <v>2.0</v>
      </c>
      <c r="J267" s="191">
        <v>2.0</v>
      </c>
      <c r="K267" s="78">
        <v>2.0</v>
      </c>
      <c r="L267" s="78">
        <v>2.0</v>
      </c>
      <c r="M267" s="78">
        <v>2.0</v>
      </c>
      <c r="N267" s="78">
        <v>2.0</v>
      </c>
      <c r="O267" s="74">
        <v>2.0</v>
      </c>
      <c r="P267" s="82">
        <v>1.0</v>
      </c>
      <c r="Q267" s="28">
        <v>1.0</v>
      </c>
      <c r="R267" s="237">
        <v>6.0</v>
      </c>
      <c r="S267" s="28"/>
      <c r="T267" s="8">
        <f t="shared" si="2"/>
        <v>1</v>
      </c>
      <c r="U267" s="8"/>
      <c r="V267" s="8"/>
      <c r="W267" s="8"/>
    </row>
    <row r="268" ht="15.75" customHeight="1">
      <c r="C268" s="8" t="s">
        <v>59</v>
      </c>
      <c r="D268" s="6" t="s">
        <v>60</v>
      </c>
      <c r="E268" s="6" t="s">
        <v>61</v>
      </c>
      <c r="F268" s="7">
        <v>30.0</v>
      </c>
      <c r="G268" s="8">
        <v>6.0</v>
      </c>
      <c r="H268" s="230">
        <v>6.0</v>
      </c>
      <c r="I268" s="84">
        <v>6.0</v>
      </c>
      <c r="J268" s="191">
        <v>6.0</v>
      </c>
      <c r="K268" s="78">
        <v>6.0</v>
      </c>
      <c r="L268" s="78">
        <v>6.0</v>
      </c>
      <c r="M268" s="78">
        <v>6.0</v>
      </c>
      <c r="N268" s="78">
        <v>6.0</v>
      </c>
      <c r="O268" s="79">
        <v>6.0</v>
      </c>
      <c r="P268" s="82">
        <v>6.0</v>
      </c>
      <c r="Q268" s="28">
        <v>6.0</v>
      </c>
      <c r="R268" s="237">
        <v>3.0</v>
      </c>
      <c r="S268" s="28"/>
      <c r="T268" s="8">
        <f t="shared" si="2"/>
        <v>0</v>
      </c>
      <c r="U268" s="8"/>
      <c r="V268" s="8"/>
      <c r="W268" s="8"/>
    </row>
    <row r="269" ht="15.75" customHeight="1">
      <c r="C269" s="8" t="s">
        <v>62</v>
      </c>
      <c r="D269" s="6" t="s">
        <v>63</v>
      </c>
      <c r="E269" s="6" t="s">
        <v>64</v>
      </c>
      <c r="F269" s="7">
        <v>7.32</v>
      </c>
      <c r="G269" s="8">
        <v>3.0</v>
      </c>
      <c r="H269" s="230">
        <v>3.0</v>
      </c>
      <c r="I269" s="84">
        <v>3.0</v>
      </c>
      <c r="J269" s="191">
        <v>3.0</v>
      </c>
      <c r="K269" s="78">
        <v>3.0</v>
      </c>
      <c r="L269" s="78">
        <v>3.0</v>
      </c>
      <c r="M269" s="78">
        <v>3.0</v>
      </c>
      <c r="N269" s="78">
        <v>3.0</v>
      </c>
      <c r="O269" s="79">
        <v>3.0</v>
      </c>
      <c r="P269" s="82">
        <v>3.0</v>
      </c>
      <c r="Q269" s="28">
        <v>3.0</v>
      </c>
      <c r="R269" s="237">
        <v>1.0</v>
      </c>
      <c r="S269" s="28"/>
      <c r="T269" s="8">
        <f t="shared" si="2"/>
        <v>0</v>
      </c>
      <c r="U269" s="8"/>
      <c r="V269" s="8"/>
      <c r="W269" s="8"/>
    </row>
    <row r="270" ht="15.75" customHeight="1">
      <c r="C270" s="8" t="s">
        <v>65</v>
      </c>
      <c r="D270" s="6" t="s">
        <v>66</v>
      </c>
      <c r="E270" s="6" t="s">
        <v>67</v>
      </c>
      <c r="F270" s="7">
        <v>9.22</v>
      </c>
      <c r="G270" s="8">
        <v>1.0</v>
      </c>
      <c r="H270" s="230">
        <v>2.0</v>
      </c>
      <c r="I270" s="84">
        <v>2.0</v>
      </c>
      <c r="J270" s="191">
        <v>2.0</v>
      </c>
      <c r="K270" s="78">
        <v>2.0</v>
      </c>
      <c r="L270" s="78">
        <v>2.0</v>
      </c>
      <c r="M270" s="78">
        <v>2.0</v>
      </c>
      <c r="N270" s="78">
        <v>2.0</v>
      </c>
      <c r="O270" s="79">
        <v>2.0</v>
      </c>
      <c r="P270" s="82">
        <v>2.0</v>
      </c>
      <c r="Q270" s="28">
        <v>2.0</v>
      </c>
      <c r="R270" s="237">
        <v>2.0</v>
      </c>
      <c r="S270" s="28"/>
      <c r="T270" s="8">
        <f t="shared" si="2"/>
        <v>-1</v>
      </c>
      <c r="U270" s="8"/>
      <c r="V270" s="8"/>
      <c r="W270" s="8"/>
    </row>
    <row r="271" ht="15.75" customHeight="1">
      <c r="C271" s="115" t="s">
        <v>68</v>
      </c>
      <c r="D271" s="6" t="s">
        <v>69</v>
      </c>
      <c r="E271" s="6" t="s">
        <v>70</v>
      </c>
      <c r="F271" s="7">
        <v>80.82</v>
      </c>
      <c r="G271" s="8">
        <v>2.0</v>
      </c>
      <c r="H271" s="230">
        <v>2.0</v>
      </c>
      <c r="I271" s="84">
        <v>2.0</v>
      </c>
      <c r="J271" s="191">
        <v>2.0</v>
      </c>
      <c r="K271" s="78">
        <v>2.0</v>
      </c>
      <c r="L271" s="78">
        <v>2.0</v>
      </c>
      <c r="M271" s="78">
        <v>2.0</v>
      </c>
      <c r="N271" s="78">
        <v>2.0</v>
      </c>
      <c r="O271" s="79">
        <v>2.0</v>
      </c>
      <c r="P271" s="103">
        <v>1.0</v>
      </c>
      <c r="Q271" s="28">
        <v>1.0</v>
      </c>
      <c r="R271" s="229">
        <v>9.0</v>
      </c>
      <c r="S271" s="28"/>
      <c r="T271" s="8">
        <f t="shared" si="2"/>
        <v>1</v>
      </c>
      <c r="U271" s="8"/>
      <c r="V271" s="8"/>
      <c r="W271" s="8"/>
    </row>
    <row r="272" ht="15.75" customHeight="1">
      <c r="A272" s="13" t="s">
        <v>687</v>
      </c>
      <c r="B272" s="116" t="s">
        <v>72</v>
      </c>
      <c r="C272" s="117" t="s">
        <v>73</v>
      </c>
      <c r="D272" s="14" t="s">
        <v>74</v>
      </c>
      <c r="E272" s="14" t="s">
        <v>75</v>
      </c>
      <c r="F272" s="15">
        <v>3.1</v>
      </c>
      <c r="G272" s="16">
        <v>12.0</v>
      </c>
      <c r="H272" s="238">
        <v>12.0</v>
      </c>
      <c r="I272" s="239">
        <v>12.0</v>
      </c>
      <c r="J272" s="240">
        <v>12.0</v>
      </c>
      <c r="K272" s="109">
        <v>12.0</v>
      </c>
      <c r="L272" s="109">
        <v>12.0</v>
      </c>
      <c r="M272" s="109">
        <v>12.0</v>
      </c>
      <c r="N272" s="109">
        <v>12.0</v>
      </c>
      <c r="O272" s="110">
        <v>12.0</v>
      </c>
      <c r="P272" s="80">
        <v>12.0</v>
      </c>
      <c r="Q272" s="28">
        <v>8.0</v>
      </c>
      <c r="R272" s="229">
        <v>4.0</v>
      </c>
      <c r="S272" s="28">
        <v>8.0</v>
      </c>
      <c r="T272" s="8">
        <f t="shared" si="2"/>
        <v>12</v>
      </c>
      <c r="U272" s="8"/>
      <c r="V272" s="8"/>
      <c r="W272" s="8"/>
    </row>
    <row r="273" ht="15.75" customHeight="1">
      <c r="C273" s="115" t="s">
        <v>76</v>
      </c>
      <c r="D273" s="6" t="s">
        <v>77</v>
      </c>
      <c r="E273" s="6" t="s">
        <v>78</v>
      </c>
      <c r="F273" s="12">
        <v>5.95</v>
      </c>
      <c r="G273" s="8">
        <v>6.0</v>
      </c>
      <c r="H273" s="230">
        <v>1.0</v>
      </c>
      <c r="I273" s="84">
        <v>1.0</v>
      </c>
      <c r="J273" s="191">
        <v>1.0</v>
      </c>
      <c r="K273" s="78">
        <v>1.0</v>
      </c>
      <c r="L273" s="78">
        <v>1.0</v>
      </c>
      <c r="M273" s="78">
        <v>1.0</v>
      </c>
      <c r="N273" s="78">
        <v>1.0</v>
      </c>
      <c r="O273" s="79">
        <v>1.0</v>
      </c>
      <c r="P273" s="82" t="s">
        <v>775</v>
      </c>
      <c r="Q273" s="28">
        <v>6.0</v>
      </c>
      <c r="R273" s="232">
        <v>5.0</v>
      </c>
      <c r="S273" s="28"/>
      <c r="T273" s="8">
        <f t="shared" si="2"/>
        <v>0</v>
      </c>
      <c r="U273" s="8"/>
      <c r="V273" s="8"/>
      <c r="W273" s="8"/>
    </row>
    <row r="274" ht="15.75" customHeight="1">
      <c r="C274" s="115" t="s">
        <v>79</v>
      </c>
      <c r="D274" s="6" t="s">
        <v>80</v>
      </c>
      <c r="E274" s="6" t="s">
        <v>689</v>
      </c>
      <c r="F274" s="7">
        <v>12.0</v>
      </c>
      <c r="G274" s="8">
        <v>4.0</v>
      </c>
      <c r="H274" s="230">
        <v>4.0</v>
      </c>
      <c r="I274" s="84">
        <v>4.0</v>
      </c>
      <c r="J274" s="191">
        <v>4.0</v>
      </c>
      <c r="K274" s="78">
        <v>4.0</v>
      </c>
      <c r="L274" s="78">
        <v>4.0</v>
      </c>
      <c r="M274" s="78">
        <v>3.0</v>
      </c>
      <c r="N274" s="78">
        <v>3.0</v>
      </c>
      <c r="O274" s="79">
        <v>3.0</v>
      </c>
      <c r="P274" s="82">
        <v>1.0</v>
      </c>
      <c r="Q274" s="28">
        <v>1.0</v>
      </c>
      <c r="R274" s="237">
        <v>2.0</v>
      </c>
      <c r="S274" s="28">
        <v>1.0</v>
      </c>
      <c r="T274" s="8">
        <f t="shared" si="2"/>
        <v>4</v>
      </c>
      <c r="U274" s="8"/>
      <c r="V274" s="8"/>
      <c r="W274" s="8"/>
    </row>
    <row r="275" ht="15.75" customHeight="1">
      <c r="C275" s="115" t="s">
        <v>82</v>
      </c>
      <c r="D275" s="6" t="s">
        <v>83</v>
      </c>
      <c r="E275" s="6" t="s">
        <v>84</v>
      </c>
      <c r="F275" s="7">
        <v>5.95</v>
      </c>
      <c r="G275" s="8">
        <v>2.0</v>
      </c>
      <c r="H275" s="230">
        <v>2.0</v>
      </c>
      <c r="I275" s="84">
        <v>2.0</v>
      </c>
      <c r="J275" s="191">
        <v>2.0</v>
      </c>
      <c r="K275" s="78">
        <v>2.0</v>
      </c>
      <c r="L275" s="78">
        <v>2.0</v>
      </c>
      <c r="M275" s="78">
        <v>2.0</v>
      </c>
      <c r="N275" s="78">
        <v>2.0</v>
      </c>
      <c r="O275" s="79">
        <v>2.0</v>
      </c>
      <c r="P275" s="82">
        <v>2.0</v>
      </c>
      <c r="Q275" s="28">
        <v>2.0</v>
      </c>
      <c r="R275" s="237">
        <v>2.0</v>
      </c>
      <c r="S275" s="28"/>
      <c r="T275" s="8">
        <f t="shared" si="2"/>
        <v>0</v>
      </c>
      <c r="U275" s="8"/>
      <c r="V275" s="8"/>
      <c r="W275" s="8"/>
    </row>
    <row r="276" ht="15.75" customHeight="1">
      <c r="C276" s="115" t="s">
        <v>85</v>
      </c>
      <c r="D276" s="6" t="s">
        <v>86</v>
      </c>
      <c r="E276" s="6" t="s">
        <v>87</v>
      </c>
      <c r="F276" s="7">
        <v>12.0</v>
      </c>
      <c r="G276" s="8">
        <v>2.0</v>
      </c>
      <c r="H276" s="230">
        <v>1.0</v>
      </c>
      <c r="I276" s="84">
        <v>1.0</v>
      </c>
      <c r="J276" s="191">
        <v>1.0</v>
      </c>
      <c r="K276" s="78">
        <v>1.0</v>
      </c>
      <c r="L276" s="78">
        <v>1.0</v>
      </c>
      <c r="M276" s="78">
        <v>1.0</v>
      </c>
      <c r="N276" s="78">
        <v>1.0</v>
      </c>
      <c r="O276" s="79">
        <v>1.0</v>
      </c>
      <c r="P276" s="82">
        <v>1.0</v>
      </c>
      <c r="Q276" s="28">
        <v>0.0</v>
      </c>
      <c r="R276" s="232">
        <v>4.0</v>
      </c>
      <c r="S276" s="28"/>
      <c r="T276" s="8">
        <f t="shared" si="2"/>
        <v>2</v>
      </c>
      <c r="U276" s="8"/>
      <c r="V276" s="8"/>
      <c r="W276" s="8"/>
    </row>
    <row r="277" ht="15.75" customHeight="1">
      <c r="C277" s="115" t="s">
        <v>88</v>
      </c>
      <c r="D277" s="6" t="s">
        <v>89</v>
      </c>
      <c r="E277" s="6" t="s">
        <v>90</v>
      </c>
      <c r="F277" s="7">
        <v>12.0</v>
      </c>
      <c r="G277" s="8">
        <v>3.0</v>
      </c>
      <c r="H277" s="230">
        <v>3.0</v>
      </c>
      <c r="I277" s="84">
        <v>3.0</v>
      </c>
      <c r="J277" s="191">
        <v>3.0</v>
      </c>
      <c r="K277" s="78">
        <v>3.0</v>
      </c>
      <c r="L277" s="78">
        <v>3.0</v>
      </c>
      <c r="M277" s="78">
        <v>3.0</v>
      </c>
      <c r="N277" s="78">
        <v>3.0</v>
      </c>
      <c r="O277" s="79">
        <v>3.0</v>
      </c>
      <c r="P277" s="82">
        <v>3.0</v>
      </c>
      <c r="Q277" s="28">
        <v>3.0</v>
      </c>
      <c r="R277" s="237">
        <v>3.0</v>
      </c>
      <c r="S277" s="28"/>
      <c r="T277" s="8">
        <f t="shared" si="2"/>
        <v>0</v>
      </c>
      <c r="U277" s="8"/>
      <c r="V277" s="8"/>
      <c r="W277" s="8"/>
    </row>
    <row r="278" ht="15.75" customHeight="1">
      <c r="C278" s="115" t="s">
        <v>91</v>
      </c>
      <c r="D278" s="6" t="s">
        <v>92</v>
      </c>
      <c r="E278" s="6" t="s">
        <v>93</v>
      </c>
      <c r="F278" s="7">
        <v>10.0</v>
      </c>
      <c r="G278" s="8">
        <v>3.0</v>
      </c>
      <c r="H278" s="230">
        <v>3.0</v>
      </c>
      <c r="I278" s="84">
        <v>3.0</v>
      </c>
      <c r="J278" s="191">
        <v>3.0</v>
      </c>
      <c r="K278" s="78">
        <v>3.0</v>
      </c>
      <c r="L278" s="78">
        <v>3.0</v>
      </c>
      <c r="M278" s="78">
        <v>3.0</v>
      </c>
      <c r="N278" s="78">
        <v>3.0</v>
      </c>
      <c r="O278" s="79">
        <v>3.0</v>
      </c>
      <c r="P278" s="90">
        <v>3.0</v>
      </c>
      <c r="Q278" s="28">
        <v>3.0</v>
      </c>
      <c r="R278" s="232">
        <v>9.0</v>
      </c>
      <c r="S278" s="28"/>
      <c r="T278" s="8">
        <f t="shared" si="2"/>
        <v>0</v>
      </c>
      <c r="U278" s="8"/>
      <c r="V278" s="8"/>
      <c r="W278" s="8"/>
    </row>
    <row r="279" ht="15.75" customHeight="1">
      <c r="C279" s="115" t="s">
        <v>94</v>
      </c>
      <c r="D279" s="6" t="s">
        <v>95</v>
      </c>
      <c r="E279" s="6" t="s">
        <v>96</v>
      </c>
      <c r="F279" s="7">
        <v>4.29</v>
      </c>
      <c r="G279" s="8">
        <v>3.0</v>
      </c>
      <c r="H279" s="230">
        <v>5.0</v>
      </c>
      <c r="I279" s="84">
        <v>5.0</v>
      </c>
      <c r="J279" s="191">
        <v>5.0</v>
      </c>
      <c r="K279" s="78">
        <v>5.0</v>
      </c>
      <c r="L279" s="78">
        <v>5.0</v>
      </c>
      <c r="M279" s="78">
        <v>5.0</v>
      </c>
      <c r="N279" s="78">
        <v>5.0</v>
      </c>
      <c r="O279" s="79">
        <v>5.0</v>
      </c>
      <c r="P279" s="90">
        <v>5.0</v>
      </c>
      <c r="Q279" s="28">
        <v>5.0</v>
      </c>
      <c r="R279" s="229">
        <v>2.0</v>
      </c>
      <c r="S279" s="28"/>
      <c r="T279" s="8">
        <f t="shared" si="2"/>
        <v>-2</v>
      </c>
      <c r="U279" s="8"/>
      <c r="V279" s="8"/>
      <c r="W279" s="8"/>
    </row>
    <row r="280" ht="15.75" customHeight="1">
      <c r="C280" s="115" t="s">
        <v>97</v>
      </c>
      <c r="D280" s="6" t="s">
        <v>98</v>
      </c>
      <c r="E280" s="6" t="s">
        <v>99</v>
      </c>
      <c r="F280" s="7">
        <v>3.12</v>
      </c>
      <c r="G280" s="8">
        <v>3.0</v>
      </c>
      <c r="H280" s="230">
        <v>3.0</v>
      </c>
      <c r="I280" s="84">
        <v>3.0</v>
      </c>
      <c r="J280" s="191">
        <v>3.0</v>
      </c>
      <c r="K280" s="78">
        <v>3.0</v>
      </c>
      <c r="L280" s="78">
        <v>3.0</v>
      </c>
      <c r="M280" s="78">
        <v>3.0</v>
      </c>
      <c r="N280" s="78">
        <v>3.0</v>
      </c>
      <c r="O280" s="79">
        <v>3.0</v>
      </c>
      <c r="P280" s="90">
        <v>3.0</v>
      </c>
      <c r="Q280" s="28">
        <v>3.0</v>
      </c>
      <c r="R280" s="237">
        <v>3.0</v>
      </c>
      <c r="S280" s="28"/>
      <c r="T280" s="8">
        <f t="shared" si="2"/>
        <v>0</v>
      </c>
      <c r="U280" s="8"/>
      <c r="V280" s="8"/>
      <c r="W280" s="8"/>
    </row>
    <row r="281" ht="15.75" customHeight="1">
      <c r="C281" s="115" t="s">
        <v>100</v>
      </c>
      <c r="D281" s="6" t="s">
        <v>101</v>
      </c>
      <c r="E281" s="6" t="s">
        <v>102</v>
      </c>
      <c r="F281" s="7">
        <v>5.53</v>
      </c>
      <c r="G281" s="8">
        <v>3.0</v>
      </c>
      <c r="H281" s="230">
        <v>3.0</v>
      </c>
      <c r="I281" s="84">
        <v>3.0</v>
      </c>
      <c r="J281" s="191">
        <v>3.0</v>
      </c>
      <c r="K281" s="78">
        <v>3.0</v>
      </c>
      <c r="L281" s="78">
        <v>3.0</v>
      </c>
      <c r="M281" s="78">
        <v>3.0</v>
      </c>
      <c r="N281" s="78">
        <v>3.0</v>
      </c>
      <c r="O281" s="79">
        <v>3.0</v>
      </c>
      <c r="P281" s="90">
        <v>3.0</v>
      </c>
      <c r="Q281" s="28">
        <v>1.0</v>
      </c>
      <c r="R281" s="237">
        <v>2.0</v>
      </c>
      <c r="S281" s="28"/>
      <c r="T281" s="8">
        <f t="shared" si="2"/>
        <v>2</v>
      </c>
      <c r="U281" s="8"/>
      <c r="V281" s="8"/>
      <c r="W281" s="8"/>
    </row>
    <row r="282" ht="15.75" customHeight="1">
      <c r="C282" s="115" t="s">
        <v>103</v>
      </c>
      <c r="D282" s="6" t="s">
        <v>104</v>
      </c>
      <c r="E282" s="6" t="s">
        <v>105</v>
      </c>
      <c r="F282" s="7">
        <v>5.0</v>
      </c>
      <c r="G282" s="8">
        <v>2.0</v>
      </c>
      <c r="H282" s="230">
        <v>2.0</v>
      </c>
      <c r="I282" s="84">
        <v>2.0</v>
      </c>
      <c r="J282" s="191">
        <v>2.0</v>
      </c>
      <c r="K282" s="78">
        <v>2.0</v>
      </c>
      <c r="L282" s="78">
        <v>2.0</v>
      </c>
      <c r="M282" s="78">
        <v>2.0</v>
      </c>
      <c r="N282" s="78">
        <v>2.0</v>
      </c>
      <c r="O282" s="79">
        <v>2.0</v>
      </c>
      <c r="P282" s="90">
        <v>2.0</v>
      </c>
      <c r="Q282" s="234">
        <v>4.0</v>
      </c>
      <c r="R282" s="237">
        <v>2.0</v>
      </c>
      <c r="S282" s="28"/>
      <c r="T282" s="8">
        <f t="shared" si="2"/>
        <v>-2</v>
      </c>
      <c r="U282" s="8"/>
      <c r="V282" s="8"/>
      <c r="W282" s="8"/>
    </row>
    <row r="283" ht="15.75" customHeight="1">
      <c r="C283" s="115" t="s">
        <v>106</v>
      </c>
      <c r="D283" s="6" t="s">
        <v>107</v>
      </c>
      <c r="E283" s="6" t="s">
        <v>108</v>
      </c>
      <c r="F283" s="7">
        <v>5.0</v>
      </c>
      <c r="G283" s="8">
        <v>2.0</v>
      </c>
      <c r="H283" s="230">
        <v>2.0</v>
      </c>
      <c r="I283" s="84">
        <v>2.0</v>
      </c>
      <c r="J283" s="191">
        <v>2.0</v>
      </c>
      <c r="K283" s="78">
        <v>2.0</v>
      </c>
      <c r="L283" s="78">
        <v>2.0</v>
      </c>
      <c r="M283" s="78">
        <v>2.0</v>
      </c>
      <c r="N283" s="78">
        <v>2.0</v>
      </c>
      <c r="O283" s="79">
        <v>2.0</v>
      </c>
      <c r="P283" s="242">
        <v>2.0</v>
      </c>
      <c r="Q283" s="234"/>
      <c r="R283" s="232">
        <v>3.0</v>
      </c>
      <c r="S283" s="28"/>
      <c r="T283" s="8">
        <f t="shared" si="2"/>
        <v>2</v>
      </c>
      <c r="U283" s="8"/>
      <c r="V283" s="8"/>
      <c r="W283" s="8"/>
    </row>
    <row r="284" ht="15.75" customHeight="1">
      <c r="B284" s="121" t="s">
        <v>109</v>
      </c>
      <c r="C284" s="122" t="s">
        <v>110</v>
      </c>
      <c r="D284" s="21" t="s">
        <v>111</v>
      </c>
      <c r="E284" s="21" t="s">
        <v>112</v>
      </c>
      <c r="F284" s="22">
        <v>24.71</v>
      </c>
      <c r="G284" s="23">
        <v>1.0</v>
      </c>
      <c r="H284" s="243">
        <v>2.0</v>
      </c>
      <c r="I284" s="244">
        <v>1.0</v>
      </c>
      <c r="J284" s="245">
        <v>1.0</v>
      </c>
      <c r="K284" s="126">
        <v>1.0</v>
      </c>
      <c r="L284" s="126">
        <v>1.0</v>
      </c>
      <c r="M284" s="126">
        <v>1.0</v>
      </c>
      <c r="N284" s="126">
        <v>1.0</v>
      </c>
      <c r="O284" s="127" t="s">
        <v>694</v>
      </c>
      <c r="P284" s="246" t="s">
        <v>694</v>
      </c>
      <c r="Q284" s="28">
        <v>1.0</v>
      </c>
      <c r="R284" s="237">
        <v>2.0</v>
      </c>
      <c r="S284" s="28"/>
      <c r="T284" s="8">
        <f t="shared" si="2"/>
        <v>0</v>
      </c>
      <c r="U284" s="8"/>
      <c r="V284" s="8"/>
      <c r="W284" s="8"/>
    </row>
    <row r="285" ht="15.75" customHeight="1">
      <c r="C285" s="115" t="s">
        <v>113</v>
      </c>
      <c r="D285" s="6" t="s">
        <v>114</v>
      </c>
      <c r="E285" s="6" t="s">
        <v>115</v>
      </c>
      <c r="F285" s="7">
        <v>9.25</v>
      </c>
      <c r="G285" s="8">
        <v>2.0</v>
      </c>
      <c r="H285" s="230">
        <v>1.0</v>
      </c>
      <c r="I285" s="84">
        <v>1.0</v>
      </c>
      <c r="J285" s="191">
        <v>1.0</v>
      </c>
      <c r="K285" s="78">
        <v>1.0</v>
      </c>
      <c r="L285" s="78">
        <v>1.0</v>
      </c>
      <c r="M285" s="78">
        <v>1.0</v>
      </c>
      <c r="N285" s="78">
        <v>1.0</v>
      </c>
      <c r="O285" s="79">
        <v>1.0</v>
      </c>
      <c r="P285" s="90">
        <v>1.0</v>
      </c>
      <c r="Q285" s="28">
        <v>1.0</v>
      </c>
      <c r="R285" s="232">
        <v>6.0</v>
      </c>
      <c r="S285" s="28"/>
      <c r="T285" s="8">
        <f t="shared" si="2"/>
        <v>1</v>
      </c>
      <c r="U285" s="8"/>
      <c r="V285" s="8"/>
      <c r="W285" s="8"/>
    </row>
    <row r="286" ht="15.75" customHeight="1">
      <c r="C286" s="115" t="s">
        <v>116</v>
      </c>
      <c r="D286" s="6" t="s">
        <v>117</v>
      </c>
      <c r="E286" s="6" t="s">
        <v>118</v>
      </c>
      <c r="F286" s="7">
        <v>8.0</v>
      </c>
      <c r="G286" s="8">
        <v>3.0</v>
      </c>
      <c r="H286" s="83">
        <v>7.0</v>
      </c>
      <c r="I286" s="84">
        <v>3.0</v>
      </c>
      <c r="J286" s="191">
        <v>3.0</v>
      </c>
      <c r="K286" s="78">
        <v>3.0</v>
      </c>
      <c r="L286" s="78">
        <v>5.0</v>
      </c>
      <c r="M286" s="78">
        <v>5.0</v>
      </c>
      <c r="N286" s="78">
        <v>5.0</v>
      </c>
      <c r="O286" s="79">
        <v>5.0</v>
      </c>
      <c r="P286" s="90">
        <v>5.0</v>
      </c>
      <c r="Q286" s="28">
        <v>5.0</v>
      </c>
      <c r="R286" s="232">
        <v>5.0</v>
      </c>
      <c r="S286" s="28"/>
      <c r="T286" s="8">
        <f t="shared" si="2"/>
        <v>-2</v>
      </c>
      <c r="U286" s="8"/>
      <c r="V286" s="8"/>
      <c r="W286" s="8"/>
    </row>
    <row r="287" ht="15.75" customHeight="1">
      <c r="C287" s="115" t="s">
        <v>119</v>
      </c>
      <c r="D287" s="6" t="s">
        <v>120</v>
      </c>
      <c r="E287" s="6" t="s">
        <v>121</v>
      </c>
      <c r="F287" s="7">
        <v>9.45</v>
      </c>
      <c r="G287" s="8">
        <v>3.0</v>
      </c>
      <c r="H287" s="230">
        <v>1.0</v>
      </c>
      <c r="I287" s="84">
        <v>1.0</v>
      </c>
      <c r="J287" s="191">
        <v>1.0</v>
      </c>
      <c r="K287" s="78">
        <v>1.0</v>
      </c>
      <c r="L287" s="78">
        <v>1.0</v>
      </c>
      <c r="M287" s="78">
        <v>1.0</v>
      </c>
      <c r="N287" s="78">
        <v>1.0</v>
      </c>
      <c r="O287" s="79">
        <v>1.0</v>
      </c>
      <c r="P287" s="90">
        <v>1.0</v>
      </c>
      <c r="Q287" s="28">
        <v>1.0</v>
      </c>
      <c r="R287" s="229">
        <v>0.0</v>
      </c>
      <c r="S287" s="28"/>
      <c r="T287" s="8">
        <f t="shared" si="2"/>
        <v>2</v>
      </c>
      <c r="U287" s="8"/>
      <c r="V287" s="8"/>
      <c r="W287" s="8"/>
    </row>
    <row r="288" ht="15.75" customHeight="1">
      <c r="C288" s="115" t="s">
        <v>122</v>
      </c>
      <c r="D288" s="6" t="s">
        <v>123</v>
      </c>
      <c r="E288" s="6" t="s">
        <v>124</v>
      </c>
      <c r="F288" s="12">
        <v>32.0</v>
      </c>
      <c r="G288" s="8">
        <v>2.0</v>
      </c>
      <c r="H288" s="230">
        <v>2.0</v>
      </c>
      <c r="I288" s="84">
        <v>2.0</v>
      </c>
      <c r="J288" s="191">
        <v>2.0</v>
      </c>
      <c r="K288" s="78">
        <v>1.0</v>
      </c>
      <c r="L288" s="78">
        <v>1.0</v>
      </c>
      <c r="M288" s="78">
        <v>1.0</v>
      </c>
      <c r="N288" s="78">
        <v>1.0</v>
      </c>
      <c r="O288" s="79" t="s">
        <v>686</v>
      </c>
      <c r="P288" s="242">
        <v>1.0</v>
      </c>
      <c r="Q288" s="28">
        <v>1.0</v>
      </c>
      <c r="R288" s="237">
        <v>10.0</v>
      </c>
      <c r="S288" s="28"/>
      <c r="T288" s="8">
        <f t="shared" si="2"/>
        <v>1</v>
      </c>
      <c r="U288" s="8"/>
      <c r="V288" s="8"/>
      <c r="W288" s="8"/>
    </row>
    <row r="289" ht="15.75" customHeight="1">
      <c r="A289" s="13" t="s">
        <v>776</v>
      </c>
      <c r="B289" s="104"/>
      <c r="C289" s="117" t="s">
        <v>126</v>
      </c>
      <c r="D289" s="14" t="s">
        <v>692</v>
      </c>
      <c r="E289" s="14" t="s">
        <v>693</v>
      </c>
      <c r="F289" s="25">
        <v>4.0</v>
      </c>
      <c r="G289" s="16">
        <v>10.0</v>
      </c>
      <c r="H289" s="238">
        <v>8.0</v>
      </c>
      <c r="I289" s="239">
        <v>10.0</v>
      </c>
      <c r="J289" s="240">
        <v>10.0</v>
      </c>
      <c r="K289" s="109">
        <v>10.0</v>
      </c>
      <c r="L289" s="109">
        <v>10.0</v>
      </c>
      <c r="M289" s="109">
        <v>10.0</v>
      </c>
      <c r="N289" s="109">
        <v>10.0</v>
      </c>
      <c r="O289" s="110">
        <v>10.0</v>
      </c>
      <c r="P289" s="246">
        <v>4.0</v>
      </c>
      <c r="Q289" s="28">
        <v>4.0</v>
      </c>
      <c r="R289" s="229">
        <v>7.0</v>
      </c>
      <c r="S289" s="28"/>
      <c r="T289" s="8">
        <f t="shared" si="2"/>
        <v>6</v>
      </c>
      <c r="U289" s="8"/>
      <c r="V289" s="8"/>
      <c r="W289" s="8"/>
    </row>
    <row r="290" ht="15.75" customHeight="1">
      <c r="C290" s="115" t="s">
        <v>129</v>
      </c>
      <c r="D290" s="6" t="s">
        <v>130</v>
      </c>
      <c r="E290" s="6" t="s">
        <v>131</v>
      </c>
      <c r="F290" s="12">
        <v>3.0</v>
      </c>
      <c r="G290" s="8">
        <v>10.0</v>
      </c>
      <c r="H290" s="241">
        <v>2.0</v>
      </c>
      <c r="I290" s="84">
        <v>2.3</v>
      </c>
      <c r="J290" s="191">
        <v>2.3</v>
      </c>
      <c r="K290" s="78">
        <v>2.3</v>
      </c>
      <c r="L290" s="78">
        <v>2.3</v>
      </c>
      <c r="M290" s="78">
        <v>2.3</v>
      </c>
      <c r="N290" s="78">
        <v>2.3</v>
      </c>
      <c r="O290" s="79">
        <v>2.3</v>
      </c>
      <c r="P290" s="90">
        <v>2.3</v>
      </c>
      <c r="Q290" s="28">
        <v>2.0</v>
      </c>
      <c r="R290" s="237">
        <v>2.0</v>
      </c>
      <c r="S290" s="28"/>
      <c r="T290" s="8">
        <f t="shared" si="2"/>
        <v>8</v>
      </c>
      <c r="U290" s="8"/>
      <c r="V290" s="8"/>
      <c r="W290" s="8"/>
    </row>
    <row r="291" ht="15.75" customHeight="1">
      <c r="C291" s="115" t="s">
        <v>132</v>
      </c>
      <c r="D291" s="6" t="s">
        <v>133</v>
      </c>
      <c r="E291" s="6" t="s">
        <v>134</v>
      </c>
      <c r="F291" s="12">
        <v>10.0</v>
      </c>
      <c r="G291" s="8">
        <v>2.0</v>
      </c>
      <c r="H291" s="230">
        <v>1.0</v>
      </c>
      <c r="I291" s="84">
        <v>1.0</v>
      </c>
      <c r="J291" s="191">
        <v>1.0</v>
      </c>
      <c r="K291" s="78">
        <v>1.0</v>
      </c>
      <c r="L291" s="78">
        <v>1.0</v>
      </c>
      <c r="M291" s="78">
        <v>1.0</v>
      </c>
      <c r="N291" s="78">
        <v>1.0</v>
      </c>
      <c r="O291" s="79">
        <v>1.0</v>
      </c>
      <c r="P291" s="90">
        <v>1.0</v>
      </c>
      <c r="Q291" s="28">
        <v>1.0</v>
      </c>
      <c r="R291" s="229">
        <v>1.0</v>
      </c>
      <c r="S291" s="28"/>
      <c r="T291" s="8">
        <f t="shared" si="2"/>
        <v>1</v>
      </c>
      <c r="U291" s="8"/>
      <c r="V291" s="8"/>
      <c r="W291" s="8"/>
    </row>
    <row r="292" ht="15.75" customHeight="1">
      <c r="C292" s="115" t="s">
        <v>135</v>
      </c>
      <c r="D292" s="6" t="s">
        <v>136</v>
      </c>
      <c r="E292" s="6" t="s">
        <v>137</v>
      </c>
      <c r="F292" s="12">
        <v>12.0</v>
      </c>
      <c r="G292" s="8">
        <v>2.0</v>
      </c>
      <c r="H292" s="230">
        <v>2.0</v>
      </c>
      <c r="I292" s="84">
        <v>2.0</v>
      </c>
      <c r="J292" s="191">
        <v>2.0</v>
      </c>
      <c r="K292" s="78">
        <v>2.0</v>
      </c>
      <c r="L292" s="78">
        <v>2.0</v>
      </c>
      <c r="M292" s="78">
        <v>2.0</v>
      </c>
      <c r="N292" s="78">
        <v>2.0</v>
      </c>
      <c r="O292" s="79" t="s">
        <v>694</v>
      </c>
      <c r="P292" s="90">
        <v>1.0</v>
      </c>
      <c r="Q292" s="28">
        <v>1.0</v>
      </c>
      <c r="R292" s="237">
        <v>2.0</v>
      </c>
      <c r="S292" s="28"/>
      <c r="T292" s="8">
        <f t="shared" si="2"/>
        <v>1</v>
      </c>
      <c r="U292" s="8"/>
      <c r="V292" s="8"/>
      <c r="W292" s="8"/>
    </row>
    <row r="293" ht="15.75" customHeight="1">
      <c r="C293" s="115" t="s">
        <v>138</v>
      </c>
      <c r="D293" s="6" t="s">
        <v>139</v>
      </c>
      <c r="E293" s="6" t="s">
        <v>140</v>
      </c>
      <c r="F293" s="12">
        <v>15.0</v>
      </c>
      <c r="G293" s="8">
        <v>2.0</v>
      </c>
      <c r="H293" s="230">
        <v>2.0</v>
      </c>
      <c r="I293" s="84">
        <v>2.0</v>
      </c>
      <c r="J293" s="191">
        <v>2.0</v>
      </c>
      <c r="K293" s="78">
        <v>2.0</v>
      </c>
      <c r="L293" s="78">
        <v>2.0</v>
      </c>
      <c r="M293" s="78">
        <v>2.0</v>
      </c>
      <c r="N293" s="78">
        <v>2.0</v>
      </c>
      <c r="O293" s="79">
        <v>2.0</v>
      </c>
      <c r="P293" s="90">
        <v>2.0</v>
      </c>
      <c r="Q293" s="28">
        <v>2.0</v>
      </c>
      <c r="R293" s="237">
        <v>2.0</v>
      </c>
      <c r="S293" s="28"/>
      <c r="T293" s="8">
        <f t="shared" si="2"/>
        <v>0</v>
      </c>
      <c r="U293" s="8"/>
      <c r="V293" s="8"/>
      <c r="W293" s="8"/>
    </row>
    <row r="294" ht="15.75" customHeight="1">
      <c r="C294" s="115" t="s">
        <v>141</v>
      </c>
      <c r="D294" s="6" t="s">
        <v>142</v>
      </c>
      <c r="E294" s="6" t="s">
        <v>143</v>
      </c>
      <c r="F294" s="12">
        <v>18.0</v>
      </c>
      <c r="G294" s="8">
        <v>2.0</v>
      </c>
      <c r="H294" s="241">
        <v>2.0</v>
      </c>
      <c r="I294" s="84">
        <v>1.0</v>
      </c>
      <c r="J294" s="191">
        <v>1.0</v>
      </c>
      <c r="K294" s="78">
        <v>1.0</v>
      </c>
      <c r="L294" s="78">
        <v>1.0</v>
      </c>
      <c r="M294" s="78">
        <v>1.0</v>
      </c>
      <c r="N294" s="78">
        <v>1.0</v>
      </c>
      <c r="O294" s="79">
        <v>1.0</v>
      </c>
      <c r="P294" s="90">
        <v>1.0</v>
      </c>
      <c r="Q294" s="28">
        <v>1.0</v>
      </c>
      <c r="R294" s="237">
        <v>2.0</v>
      </c>
      <c r="S294" s="28"/>
      <c r="T294" s="8">
        <f t="shared" si="2"/>
        <v>1</v>
      </c>
      <c r="U294" s="8"/>
      <c r="V294" s="8"/>
      <c r="W294" s="8"/>
    </row>
    <row r="295" ht="15.75" customHeight="1">
      <c r="C295" s="115" t="s">
        <v>144</v>
      </c>
      <c r="D295" s="6" t="s">
        <v>145</v>
      </c>
      <c r="E295" s="6" t="s">
        <v>146</v>
      </c>
      <c r="F295" s="12">
        <v>22.0</v>
      </c>
      <c r="G295" s="8">
        <v>2.0</v>
      </c>
      <c r="H295" s="230">
        <v>2.0</v>
      </c>
      <c r="I295" s="84">
        <v>2.0</v>
      </c>
      <c r="J295" s="191">
        <v>2.0</v>
      </c>
      <c r="K295" s="78">
        <v>2.0</v>
      </c>
      <c r="L295" s="78">
        <v>2.0</v>
      </c>
      <c r="M295" s="78">
        <v>2.0</v>
      </c>
      <c r="N295" s="78">
        <v>2.0</v>
      </c>
      <c r="O295" s="79">
        <v>2.0</v>
      </c>
      <c r="P295" s="90">
        <v>2.0</v>
      </c>
      <c r="Q295" s="28">
        <v>1.0</v>
      </c>
      <c r="R295" s="237">
        <v>2.0</v>
      </c>
      <c r="S295" s="28"/>
      <c r="T295" s="8">
        <f t="shared" si="2"/>
        <v>1</v>
      </c>
      <c r="U295" s="8"/>
      <c r="V295" s="8"/>
      <c r="W295" s="8"/>
    </row>
    <row r="296" ht="15.75" customHeight="1">
      <c r="C296" s="115" t="s">
        <v>147</v>
      </c>
      <c r="D296" s="6" t="s">
        <v>148</v>
      </c>
      <c r="E296" s="6" t="s">
        <v>149</v>
      </c>
      <c r="F296" s="12">
        <v>15.0</v>
      </c>
      <c r="G296" s="8">
        <v>2.0</v>
      </c>
      <c r="H296" s="230">
        <v>2.0</v>
      </c>
      <c r="I296" s="84">
        <v>2.0</v>
      </c>
      <c r="J296" s="191">
        <v>2.0</v>
      </c>
      <c r="K296" s="88">
        <v>2.0</v>
      </c>
      <c r="L296" s="78">
        <v>2.0</v>
      </c>
      <c r="M296" s="78">
        <v>2.0</v>
      </c>
      <c r="N296" s="78">
        <v>2.0</v>
      </c>
      <c r="O296" s="79">
        <v>2.0</v>
      </c>
      <c r="P296" s="90">
        <v>2.0</v>
      </c>
      <c r="Q296" s="28">
        <v>2.0</v>
      </c>
      <c r="R296" s="229">
        <v>2.0</v>
      </c>
      <c r="S296" s="28"/>
      <c r="T296" s="8">
        <f t="shared" si="2"/>
        <v>0</v>
      </c>
      <c r="U296" s="8"/>
      <c r="V296" s="8"/>
      <c r="W296" s="8"/>
    </row>
    <row r="297" ht="15.75" customHeight="1">
      <c r="C297" s="115" t="s">
        <v>150</v>
      </c>
      <c r="D297" s="6" t="s">
        <v>151</v>
      </c>
      <c r="E297" s="6" t="s">
        <v>152</v>
      </c>
      <c r="F297" s="12">
        <v>20.5</v>
      </c>
      <c r="G297" s="8">
        <v>3.0</v>
      </c>
      <c r="H297" s="230">
        <v>3.0</v>
      </c>
      <c r="I297" s="84">
        <v>3.0</v>
      </c>
      <c r="J297" s="191">
        <v>3.0</v>
      </c>
      <c r="K297" s="78">
        <v>3.0</v>
      </c>
      <c r="L297" s="78">
        <v>3.0</v>
      </c>
      <c r="M297" s="78">
        <v>3.0</v>
      </c>
      <c r="N297" s="78">
        <v>3.0</v>
      </c>
      <c r="O297" s="79" t="s">
        <v>686</v>
      </c>
      <c r="P297" s="90">
        <v>1.0</v>
      </c>
      <c r="Q297" s="28">
        <v>1.0</v>
      </c>
      <c r="R297" s="237">
        <v>3.0</v>
      </c>
      <c r="S297" s="28"/>
      <c r="T297" s="8">
        <f t="shared" si="2"/>
        <v>2</v>
      </c>
      <c r="U297" s="8"/>
      <c r="V297" s="8"/>
      <c r="W297" s="8"/>
    </row>
    <row r="298" ht="15.75" customHeight="1">
      <c r="C298" s="115" t="s">
        <v>153</v>
      </c>
      <c r="D298" s="6" t="s">
        <v>154</v>
      </c>
      <c r="E298" s="6" t="s">
        <v>155</v>
      </c>
      <c r="F298" s="12">
        <v>15.0</v>
      </c>
      <c r="G298" s="8">
        <v>3.0</v>
      </c>
      <c r="H298" s="230">
        <v>3.0</v>
      </c>
      <c r="I298" s="84">
        <v>3.0</v>
      </c>
      <c r="J298" s="191">
        <v>3.0</v>
      </c>
      <c r="K298" s="78">
        <v>3.0</v>
      </c>
      <c r="L298" s="78">
        <v>3.0</v>
      </c>
      <c r="M298" s="78">
        <v>3.0</v>
      </c>
      <c r="N298" s="78">
        <v>3.0</v>
      </c>
      <c r="O298" s="79">
        <v>3.0</v>
      </c>
      <c r="P298" s="90">
        <v>3.0</v>
      </c>
      <c r="Q298" s="28">
        <v>3.0</v>
      </c>
      <c r="R298" s="237">
        <v>2.0</v>
      </c>
      <c r="S298" s="28"/>
      <c r="T298" s="8">
        <f t="shared" si="2"/>
        <v>0</v>
      </c>
      <c r="U298" s="8"/>
      <c r="V298" s="8"/>
      <c r="W298" s="8"/>
    </row>
    <row r="299" ht="15.75" customHeight="1">
      <c r="C299" s="115" t="s">
        <v>156</v>
      </c>
      <c r="D299" s="6" t="s">
        <v>157</v>
      </c>
      <c r="E299" s="6" t="s">
        <v>158</v>
      </c>
      <c r="F299" s="12">
        <v>22.0</v>
      </c>
      <c r="G299" s="8">
        <v>2.0</v>
      </c>
      <c r="H299" s="230">
        <v>2.0</v>
      </c>
      <c r="I299" s="84">
        <v>2.0</v>
      </c>
      <c r="J299" s="191">
        <v>2.0</v>
      </c>
      <c r="K299" s="78">
        <v>2.0</v>
      </c>
      <c r="L299" s="78">
        <v>2.0</v>
      </c>
      <c r="M299" s="78">
        <v>2.0</v>
      </c>
      <c r="N299" s="78">
        <v>2.0</v>
      </c>
      <c r="O299" s="79">
        <v>2.0</v>
      </c>
      <c r="P299" s="90">
        <v>2.0</v>
      </c>
      <c r="Q299" s="28">
        <v>2.0</v>
      </c>
      <c r="R299" s="237">
        <v>2.0</v>
      </c>
      <c r="S299" s="28"/>
      <c r="T299" s="8">
        <f t="shared" si="2"/>
        <v>0</v>
      </c>
      <c r="U299" s="8"/>
      <c r="V299" s="8"/>
      <c r="W299" s="8"/>
    </row>
    <row r="300" ht="15.75" customHeight="1">
      <c r="C300" s="115" t="s">
        <v>159</v>
      </c>
      <c r="D300" s="6" t="s">
        <v>160</v>
      </c>
      <c r="E300" s="6" t="s">
        <v>161</v>
      </c>
      <c r="F300" s="12">
        <v>3.5</v>
      </c>
      <c r="G300" s="8">
        <v>2.0</v>
      </c>
      <c r="H300" s="230">
        <v>2.0</v>
      </c>
      <c r="I300" s="84">
        <v>2.0</v>
      </c>
      <c r="J300" s="191">
        <v>2.0</v>
      </c>
      <c r="K300" s="78">
        <v>2.0</v>
      </c>
      <c r="L300" s="78">
        <v>2.0</v>
      </c>
      <c r="M300" s="78">
        <v>2.0</v>
      </c>
      <c r="N300" s="78">
        <v>2.0</v>
      </c>
      <c r="O300" s="79">
        <v>2.0</v>
      </c>
      <c r="P300" s="90">
        <v>2.0</v>
      </c>
      <c r="Q300" s="28">
        <v>2.0</v>
      </c>
      <c r="R300" s="237">
        <v>1.0</v>
      </c>
      <c r="S300" s="28"/>
      <c r="T300" s="8">
        <f t="shared" si="2"/>
        <v>0</v>
      </c>
      <c r="U300" s="8"/>
      <c r="V300" s="8"/>
      <c r="W300" s="8"/>
    </row>
    <row r="301" ht="15.75" customHeight="1">
      <c r="C301" s="115" t="s">
        <v>162</v>
      </c>
      <c r="D301" s="6" t="s">
        <v>163</v>
      </c>
      <c r="E301" s="6" t="s">
        <v>164</v>
      </c>
      <c r="F301" s="12">
        <v>8.0</v>
      </c>
      <c r="G301" s="8">
        <v>1.0</v>
      </c>
      <c r="H301" s="230">
        <v>1.0</v>
      </c>
      <c r="I301" s="84">
        <v>1.0</v>
      </c>
      <c r="J301" s="191">
        <v>1.0</v>
      </c>
      <c r="K301" s="78">
        <v>1.0</v>
      </c>
      <c r="L301" s="78">
        <v>1.0</v>
      </c>
      <c r="M301" s="78">
        <v>1.0</v>
      </c>
      <c r="N301" s="78" t="s">
        <v>694</v>
      </c>
      <c r="O301" s="79" t="s">
        <v>694</v>
      </c>
      <c r="P301" s="90">
        <v>1.0</v>
      </c>
      <c r="Q301" s="28">
        <v>1.0</v>
      </c>
      <c r="R301" s="237">
        <v>2.0</v>
      </c>
      <c r="S301" s="28"/>
      <c r="T301" s="8">
        <f t="shared" si="2"/>
        <v>0</v>
      </c>
      <c r="U301" s="8"/>
      <c r="V301" s="8"/>
      <c r="W301" s="8"/>
    </row>
    <row r="302" ht="15.75" customHeight="1">
      <c r="C302" s="115" t="s">
        <v>165</v>
      </c>
      <c r="D302" s="6" t="s">
        <v>166</v>
      </c>
      <c r="E302" s="6" t="s">
        <v>167</v>
      </c>
      <c r="F302" s="12">
        <v>4.5</v>
      </c>
      <c r="G302" s="8">
        <v>2.0</v>
      </c>
      <c r="H302" s="230">
        <v>2.0</v>
      </c>
      <c r="I302" s="84">
        <v>2.0</v>
      </c>
      <c r="J302" s="191">
        <v>2.0</v>
      </c>
      <c r="K302" s="78">
        <v>2.0</v>
      </c>
      <c r="L302" s="78">
        <v>2.0</v>
      </c>
      <c r="M302" s="78">
        <v>2.0</v>
      </c>
      <c r="N302" s="78">
        <v>2.0</v>
      </c>
      <c r="O302" s="79">
        <v>2.0</v>
      </c>
      <c r="P302" s="90">
        <v>2.0</v>
      </c>
      <c r="Q302" s="28">
        <v>2.0</v>
      </c>
      <c r="R302" s="229">
        <v>4.0</v>
      </c>
      <c r="S302" s="28"/>
      <c r="T302" s="8">
        <f t="shared" si="2"/>
        <v>0</v>
      </c>
      <c r="U302" s="8"/>
      <c r="V302" s="8"/>
      <c r="W302" s="8"/>
    </row>
    <row r="303" ht="15.75" customHeight="1">
      <c r="C303" s="130" t="s">
        <v>168</v>
      </c>
      <c r="D303" s="26" t="s">
        <v>169</v>
      </c>
      <c r="E303" s="26" t="s">
        <v>170</v>
      </c>
      <c r="F303" s="12">
        <v>9.5</v>
      </c>
      <c r="G303" s="10">
        <v>5.0</v>
      </c>
      <c r="H303" s="114">
        <v>5.0</v>
      </c>
      <c r="I303" s="88">
        <v>5.0</v>
      </c>
      <c r="J303" s="10">
        <v>5.0</v>
      </c>
      <c r="K303" s="88">
        <v>5.0</v>
      </c>
      <c r="L303" s="88">
        <v>5.0</v>
      </c>
      <c r="M303" s="88">
        <v>5.0</v>
      </c>
      <c r="N303" s="88">
        <v>5.0</v>
      </c>
      <c r="O303" s="74">
        <v>5.0</v>
      </c>
      <c r="P303" s="131">
        <v>5.0</v>
      </c>
      <c r="Q303" s="91">
        <v>5.0</v>
      </c>
      <c r="R303" s="237">
        <v>2.0</v>
      </c>
      <c r="S303" s="91"/>
      <c r="T303" s="8">
        <f t="shared" si="2"/>
        <v>0</v>
      </c>
      <c r="U303" s="8"/>
      <c r="V303" s="8"/>
      <c r="W303" s="8"/>
    </row>
    <row r="304" ht="15.75" customHeight="1">
      <c r="C304" s="115" t="s">
        <v>171</v>
      </c>
      <c r="D304" s="6" t="s">
        <v>172</v>
      </c>
      <c r="E304" s="6" t="s">
        <v>173</v>
      </c>
      <c r="F304" s="12">
        <v>9.25</v>
      </c>
      <c r="G304" s="8">
        <v>2.0</v>
      </c>
      <c r="H304" s="230">
        <v>2.0</v>
      </c>
      <c r="I304" s="84">
        <v>2.0</v>
      </c>
      <c r="J304" s="191">
        <v>2.0</v>
      </c>
      <c r="K304" s="78">
        <v>2.0</v>
      </c>
      <c r="L304" s="78">
        <v>2.0</v>
      </c>
      <c r="M304" s="78">
        <v>2.0</v>
      </c>
      <c r="N304" s="78">
        <v>2.0</v>
      </c>
      <c r="O304" s="79">
        <v>2.0</v>
      </c>
      <c r="P304" s="90">
        <v>2.0</v>
      </c>
      <c r="Q304" s="28">
        <v>2.0</v>
      </c>
      <c r="R304" s="237">
        <v>2.0</v>
      </c>
      <c r="S304" s="28"/>
      <c r="T304" s="8">
        <f t="shared" si="2"/>
        <v>0</v>
      </c>
      <c r="U304" s="8"/>
      <c r="V304" s="8"/>
      <c r="W304" s="8"/>
    </row>
    <row r="305" ht="15.75" customHeight="1">
      <c r="C305" s="115" t="s">
        <v>174</v>
      </c>
      <c r="D305" s="6" t="s">
        <v>175</v>
      </c>
      <c r="E305" s="6" t="s">
        <v>176</v>
      </c>
      <c r="F305" s="12">
        <v>8.0</v>
      </c>
      <c r="G305" s="8">
        <v>2.0</v>
      </c>
      <c r="H305" s="230">
        <v>0.0</v>
      </c>
      <c r="I305" s="112">
        <v>2.0</v>
      </c>
      <c r="J305" s="191">
        <v>2.0</v>
      </c>
      <c r="K305" s="78">
        <v>2.0</v>
      </c>
      <c r="L305" s="78">
        <v>2.0</v>
      </c>
      <c r="M305" s="78">
        <v>2.0</v>
      </c>
      <c r="N305" s="78">
        <v>2.0</v>
      </c>
      <c r="O305" s="79">
        <v>2.0</v>
      </c>
      <c r="P305" s="90">
        <v>2.0</v>
      </c>
      <c r="Q305" s="28">
        <v>2.0</v>
      </c>
      <c r="R305" s="229">
        <v>1.0</v>
      </c>
      <c r="S305" s="28"/>
      <c r="T305" s="8">
        <f t="shared" si="2"/>
        <v>0</v>
      </c>
      <c r="U305" s="8"/>
      <c r="V305" s="8"/>
      <c r="W305" s="8"/>
    </row>
    <row r="306" ht="15.75" customHeight="1">
      <c r="C306" s="115" t="s">
        <v>177</v>
      </c>
      <c r="D306" s="6" t="s">
        <v>178</v>
      </c>
      <c r="E306" s="6" t="s">
        <v>179</v>
      </c>
      <c r="F306" s="12">
        <v>8.0</v>
      </c>
      <c r="G306" s="8">
        <v>2.0</v>
      </c>
      <c r="H306" s="247">
        <v>1.0</v>
      </c>
      <c r="I306" s="84">
        <v>1.0</v>
      </c>
      <c r="J306" s="191">
        <v>1.0</v>
      </c>
      <c r="K306" s="78">
        <v>1.0</v>
      </c>
      <c r="L306" s="78">
        <v>1.0</v>
      </c>
      <c r="M306" s="78">
        <v>1.0</v>
      </c>
      <c r="N306" s="78">
        <v>1.0</v>
      </c>
      <c r="O306" s="79">
        <v>1.0</v>
      </c>
      <c r="P306" s="242">
        <v>1.0</v>
      </c>
      <c r="Q306" s="28">
        <v>1.0</v>
      </c>
      <c r="R306" s="229">
        <v>2.0</v>
      </c>
      <c r="S306" s="28"/>
      <c r="T306" s="8">
        <f t="shared" si="2"/>
        <v>1</v>
      </c>
      <c r="U306" s="8"/>
      <c r="V306" s="8"/>
      <c r="W306" s="8"/>
    </row>
    <row r="307" ht="15.75" customHeight="1">
      <c r="A307" s="13" t="s">
        <v>695</v>
      </c>
      <c r="B307" s="116" t="s">
        <v>181</v>
      </c>
      <c r="C307" s="117" t="s">
        <v>182</v>
      </c>
      <c r="D307" s="14" t="s">
        <v>183</v>
      </c>
      <c r="E307" s="14" t="s">
        <v>184</v>
      </c>
      <c r="F307" s="15">
        <v>10.0</v>
      </c>
      <c r="G307" s="16">
        <v>5.0</v>
      </c>
      <c r="H307" s="118">
        <v>4.0</v>
      </c>
      <c r="I307" s="239">
        <v>3.0</v>
      </c>
      <c r="J307" s="108">
        <v>2.0</v>
      </c>
      <c r="K307" s="109" t="s">
        <v>697</v>
      </c>
      <c r="L307" s="109">
        <v>5.0</v>
      </c>
      <c r="M307" s="109">
        <v>5.0</v>
      </c>
      <c r="N307" s="109" t="s">
        <v>683</v>
      </c>
      <c r="O307" s="110">
        <v>4.0</v>
      </c>
      <c r="P307" s="246">
        <v>3.0</v>
      </c>
      <c r="Q307" s="28">
        <v>2.0</v>
      </c>
      <c r="R307" s="229">
        <v>2.0</v>
      </c>
      <c r="S307" s="28"/>
      <c r="T307" s="8">
        <f t="shared" si="2"/>
        <v>3</v>
      </c>
      <c r="U307" s="8"/>
      <c r="V307" s="8"/>
      <c r="W307" s="8"/>
    </row>
    <row r="308" ht="15.75" customHeight="1">
      <c r="C308" s="115" t="s">
        <v>185</v>
      </c>
      <c r="D308" s="6" t="s">
        <v>186</v>
      </c>
      <c r="E308" s="6" t="s">
        <v>187</v>
      </c>
      <c r="F308" s="7">
        <v>6.4</v>
      </c>
      <c r="G308" s="8">
        <v>5.0</v>
      </c>
      <c r="H308" s="83">
        <v>5.0</v>
      </c>
      <c r="I308" s="84">
        <v>3.0</v>
      </c>
      <c r="J308" s="77">
        <v>1.0</v>
      </c>
      <c r="K308" s="78" t="s">
        <v>685</v>
      </c>
      <c r="L308" s="78">
        <v>2.0</v>
      </c>
      <c r="M308" s="78">
        <v>0.0</v>
      </c>
      <c r="N308" s="78" t="s">
        <v>683</v>
      </c>
      <c r="O308" s="79">
        <v>5.0</v>
      </c>
      <c r="P308" s="90">
        <v>4.0</v>
      </c>
      <c r="Q308" s="28">
        <v>5.0</v>
      </c>
      <c r="R308" s="229">
        <v>3.0</v>
      </c>
      <c r="S308" s="28"/>
      <c r="T308" s="8">
        <f t="shared" si="2"/>
        <v>0</v>
      </c>
      <c r="U308" s="8"/>
      <c r="V308" s="8"/>
      <c r="W308" s="8"/>
    </row>
    <row r="309" ht="15.75" customHeight="1">
      <c r="C309" s="115" t="s">
        <v>188</v>
      </c>
      <c r="D309" s="6" t="s">
        <v>189</v>
      </c>
      <c r="E309" s="6" t="s">
        <v>190</v>
      </c>
      <c r="F309" s="7">
        <v>6.4</v>
      </c>
      <c r="G309" s="8">
        <v>5.0</v>
      </c>
      <c r="H309" s="83">
        <v>5.0</v>
      </c>
      <c r="I309" s="84">
        <v>4.0</v>
      </c>
      <c r="J309" s="77">
        <v>4.0</v>
      </c>
      <c r="K309" s="78">
        <v>4.0</v>
      </c>
      <c r="L309" s="78">
        <v>4.0</v>
      </c>
      <c r="M309" s="78">
        <v>4.0</v>
      </c>
      <c r="N309" s="78">
        <v>4.0</v>
      </c>
      <c r="O309" s="79">
        <v>4.0</v>
      </c>
      <c r="P309" s="90">
        <v>4.0</v>
      </c>
      <c r="Q309" s="28">
        <v>4.0</v>
      </c>
      <c r="R309" s="229">
        <v>3.0</v>
      </c>
      <c r="S309" s="28"/>
      <c r="T309" s="8">
        <f t="shared" si="2"/>
        <v>1</v>
      </c>
      <c r="U309" s="8"/>
      <c r="V309" s="8"/>
      <c r="W309" s="8"/>
    </row>
    <row r="310" ht="15.75" customHeight="1">
      <c r="C310" s="115" t="s">
        <v>191</v>
      </c>
      <c r="D310" s="6" t="s">
        <v>192</v>
      </c>
      <c r="E310" s="6" t="s">
        <v>193</v>
      </c>
      <c r="F310" s="7">
        <v>6.4</v>
      </c>
      <c r="G310" s="8">
        <v>5.0</v>
      </c>
      <c r="H310" s="230">
        <v>2.0</v>
      </c>
      <c r="I310" s="84">
        <v>2.0</v>
      </c>
      <c r="J310" s="77">
        <v>2.0</v>
      </c>
      <c r="K310" s="78">
        <v>2.0</v>
      </c>
      <c r="L310" s="78">
        <v>2.0</v>
      </c>
      <c r="M310" s="78">
        <v>1.0</v>
      </c>
      <c r="N310" s="78" t="s">
        <v>683</v>
      </c>
      <c r="O310" s="74">
        <v>1.0</v>
      </c>
      <c r="P310" s="90">
        <v>2.0</v>
      </c>
      <c r="Q310" s="28">
        <v>1.0</v>
      </c>
      <c r="R310" s="237">
        <v>2.0</v>
      </c>
      <c r="S310" s="28"/>
      <c r="T310" s="8">
        <f t="shared" si="2"/>
        <v>4</v>
      </c>
      <c r="U310" s="8"/>
      <c r="V310" s="8"/>
      <c r="W310" s="8"/>
    </row>
    <row r="311" ht="15.75" customHeight="1">
      <c r="C311" s="115" t="s">
        <v>194</v>
      </c>
      <c r="D311" s="6" t="s">
        <v>195</v>
      </c>
      <c r="E311" s="6" t="s">
        <v>196</v>
      </c>
      <c r="F311" s="12">
        <v>7.5</v>
      </c>
      <c r="G311" s="8">
        <v>2.0</v>
      </c>
      <c r="H311" s="230">
        <v>2.0</v>
      </c>
      <c r="I311" s="84">
        <v>2.0</v>
      </c>
      <c r="J311" s="77">
        <v>2.0</v>
      </c>
      <c r="K311" s="78">
        <v>2.0</v>
      </c>
      <c r="L311" s="78">
        <v>2.0</v>
      </c>
      <c r="M311" s="78">
        <v>2.0</v>
      </c>
      <c r="N311" s="78" t="s">
        <v>686</v>
      </c>
      <c r="O311" s="79">
        <v>2.0</v>
      </c>
      <c r="P311" s="90">
        <v>1.0</v>
      </c>
      <c r="Q311" s="28">
        <v>1.0</v>
      </c>
      <c r="R311" s="232">
        <v>3.0</v>
      </c>
      <c r="S311" s="28"/>
      <c r="T311" s="8">
        <f t="shared" si="2"/>
        <v>1</v>
      </c>
      <c r="U311" s="8"/>
      <c r="V311" s="8"/>
      <c r="W311" s="8"/>
    </row>
    <row r="312" ht="15.75" customHeight="1">
      <c r="C312" s="115" t="s">
        <v>197</v>
      </c>
      <c r="D312" s="6" t="s">
        <v>698</v>
      </c>
      <c r="E312" s="6" t="s">
        <v>699</v>
      </c>
      <c r="F312" s="12">
        <v>4.4</v>
      </c>
      <c r="G312" s="8">
        <v>2.0</v>
      </c>
      <c r="H312" s="83">
        <v>3.0</v>
      </c>
      <c r="I312" s="84">
        <v>1.0</v>
      </c>
      <c r="J312" s="77">
        <v>0.0</v>
      </c>
      <c r="K312" s="78">
        <v>0.0</v>
      </c>
      <c r="L312" s="78">
        <v>2.0</v>
      </c>
      <c r="M312" s="78">
        <v>2.0</v>
      </c>
      <c r="N312" s="78" t="s">
        <v>686</v>
      </c>
      <c r="O312" s="79">
        <v>1.0</v>
      </c>
      <c r="P312" s="90">
        <v>1.0</v>
      </c>
      <c r="Q312" s="28">
        <v>5.0</v>
      </c>
      <c r="R312" s="237">
        <v>5.0</v>
      </c>
      <c r="S312" s="28"/>
      <c r="T312" s="8">
        <f t="shared" si="2"/>
        <v>-3</v>
      </c>
      <c r="U312" s="8"/>
      <c r="V312" s="8"/>
      <c r="W312" s="8"/>
    </row>
    <row r="313" ht="15.75" customHeight="1">
      <c r="C313" s="115" t="s">
        <v>200</v>
      </c>
      <c r="D313" s="6" t="s">
        <v>201</v>
      </c>
      <c r="E313" s="6" t="s">
        <v>202</v>
      </c>
      <c r="F313" s="7">
        <v>6.4</v>
      </c>
      <c r="G313" s="8">
        <v>5.0</v>
      </c>
      <c r="H313" s="230">
        <v>1.0</v>
      </c>
      <c r="I313" s="84">
        <v>1.0</v>
      </c>
      <c r="J313" s="77">
        <v>0.0</v>
      </c>
      <c r="K313" s="78" t="s">
        <v>724</v>
      </c>
      <c r="L313" s="78">
        <v>3.0</v>
      </c>
      <c r="M313" s="78">
        <v>2.0</v>
      </c>
      <c r="N313" s="78" t="s">
        <v>697</v>
      </c>
      <c r="O313" s="79">
        <v>5.0</v>
      </c>
      <c r="P313" s="90">
        <v>4.0</v>
      </c>
      <c r="Q313" s="28">
        <v>4.0</v>
      </c>
      <c r="R313" s="229">
        <v>4.0</v>
      </c>
      <c r="S313" s="28"/>
      <c r="T313" s="8">
        <f t="shared" si="2"/>
        <v>1</v>
      </c>
      <c r="U313" s="8"/>
      <c r="V313" s="8"/>
      <c r="W313" s="8"/>
    </row>
    <row r="314" ht="15.75" customHeight="1">
      <c r="C314" s="115" t="s">
        <v>203</v>
      </c>
      <c r="D314" s="6" t="s">
        <v>204</v>
      </c>
      <c r="E314" s="6" t="s">
        <v>205</v>
      </c>
      <c r="F314" s="7">
        <v>6.4</v>
      </c>
      <c r="G314" s="8">
        <v>5.0</v>
      </c>
      <c r="H314" s="230">
        <v>4.0</v>
      </c>
      <c r="I314" s="248">
        <v>4.0</v>
      </c>
      <c r="J314" s="77">
        <v>4.0</v>
      </c>
      <c r="K314" s="78">
        <v>4.0</v>
      </c>
      <c r="L314" s="78">
        <v>4.0</v>
      </c>
      <c r="M314" s="78">
        <v>4.0</v>
      </c>
      <c r="N314" s="78" t="s">
        <v>700</v>
      </c>
      <c r="O314" s="79">
        <v>5.0</v>
      </c>
      <c r="P314" s="90">
        <v>5.0</v>
      </c>
      <c r="Q314" s="28">
        <v>5.0</v>
      </c>
      <c r="R314" s="229">
        <v>3.0</v>
      </c>
      <c r="S314" s="28"/>
      <c r="T314" s="8">
        <f t="shared" si="2"/>
        <v>0</v>
      </c>
      <c r="U314" s="8"/>
      <c r="V314" s="8"/>
      <c r="W314" s="8"/>
    </row>
    <row r="315" ht="15.75" customHeight="1">
      <c r="C315" s="115" t="s">
        <v>206</v>
      </c>
      <c r="D315" s="6" t="s">
        <v>207</v>
      </c>
      <c r="E315" s="6" t="s">
        <v>208</v>
      </c>
      <c r="F315" s="7">
        <v>6.4</v>
      </c>
      <c r="G315" s="8">
        <v>5.0</v>
      </c>
      <c r="H315" s="230">
        <v>3.0</v>
      </c>
      <c r="I315" s="248">
        <v>3.0</v>
      </c>
      <c r="J315" s="77">
        <v>2.0</v>
      </c>
      <c r="K315" s="78" t="s">
        <v>690</v>
      </c>
      <c r="L315" s="78">
        <v>3.0</v>
      </c>
      <c r="M315" s="78">
        <v>3.0</v>
      </c>
      <c r="N315" s="78" t="s">
        <v>683</v>
      </c>
      <c r="O315" s="79">
        <v>5.0</v>
      </c>
      <c r="P315" s="90">
        <v>4.0</v>
      </c>
      <c r="Q315" s="28">
        <v>4.0</v>
      </c>
      <c r="R315" s="229">
        <v>2.0</v>
      </c>
      <c r="S315" s="28"/>
      <c r="T315" s="8">
        <f t="shared" si="2"/>
        <v>1</v>
      </c>
      <c r="U315" s="8"/>
      <c r="V315" s="8"/>
      <c r="W315" s="8"/>
    </row>
    <row r="316" ht="15.75" customHeight="1">
      <c r="C316" s="115" t="s">
        <v>209</v>
      </c>
      <c r="D316" s="6" t="s">
        <v>210</v>
      </c>
      <c r="E316" s="6" t="s">
        <v>211</v>
      </c>
      <c r="F316" s="7">
        <v>6.4</v>
      </c>
      <c r="G316" s="8">
        <v>5.0</v>
      </c>
      <c r="H316" s="230">
        <v>5.0</v>
      </c>
      <c r="I316" s="249">
        <v>5.0</v>
      </c>
      <c r="J316" s="77">
        <v>5.0</v>
      </c>
      <c r="K316" s="78">
        <v>5.0</v>
      </c>
      <c r="L316" s="78">
        <v>5.0</v>
      </c>
      <c r="M316" s="88">
        <v>4.0</v>
      </c>
      <c r="N316" s="78">
        <v>4.0</v>
      </c>
      <c r="O316" s="79">
        <v>4.0</v>
      </c>
      <c r="P316" s="90">
        <v>3.0</v>
      </c>
      <c r="Q316" s="28">
        <v>3.0</v>
      </c>
      <c r="R316" s="232">
        <v>2.0</v>
      </c>
      <c r="S316" s="28">
        <v>1.0</v>
      </c>
      <c r="T316" s="8">
        <f t="shared" si="2"/>
        <v>3</v>
      </c>
      <c r="U316" s="8"/>
      <c r="V316" s="8"/>
      <c r="W316" s="8"/>
    </row>
    <row r="317" ht="15.75" customHeight="1">
      <c r="C317" s="115" t="s">
        <v>212</v>
      </c>
      <c r="D317" s="9" t="s">
        <v>213</v>
      </c>
      <c r="E317" s="9" t="s">
        <v>214</v>
      </c>
      <c r="F317" s="27">
        <v>23.14</v>
      </c>
      <c r="G317" s="28">
        <v>1.0</v>
      </c>
      <c r="H317" s="230">
        <v>1.0</v>
      </c>
      <c r="I317" s="248">
        <v>1.0</v>
      </c>
      <c r="J317" s="77">
        <v>1.0</v>
      </c>
      <c r="K317" s="78">
        <v>1.0</v>
      </c>
      <c r="L317" s="78">
        <v>1.0</v>
      </c>
      <c r="M317" s="78">
        <v>1.0</v>
      </c>
      <c r="N317" s="78">
        <v>1.0</v>
      </c>
      <c r="O317" s="79">
        <v>1.0</v>
      </c>
      <c r="P317" s="90">
        <v>1.0</v>
      </c>
      <c r="Q317" s="28">
        <v>0.0</v>
      </c>
      <c r="R317" s="237">
        <v>1.0</v>
      </c>
      <c r="S317" s="28"/>
      <c r="T317" s="8">
        <f t="shared" si="2"/>
        <v>1</v>
      </c>
      <c r="U317" s="8"/>
      <c r="V317" s="8"/>
      <c r="W317" s="8"/>
    </row>
    <row r="318" ht="15.75" customHeight="1">
      <c r="C318" s="115" t="s">
        <v>215</v>
      </c>
      <c r="D318" s="9" t="s">
        <v>216</v>
      </c>
      <c r="E318" s="9" t="s">
        <v>217</v>
      </c>
      <c r="F318" s="27">
        <v>23.29</v>
      </c>
      <c r="G318" s="28">
        <v>1.0</v>
      </c>
      <c r="H318" s="230">
        <v>1.0</v>
      </c>
      <c r="I318" s="248">
        <v>1.0</v>
      </c>
      <c r="J318" s="77">
        <v>1.0</v>
      </c>
      <c r="K318" s="78">
        <v>1.0</v>
      </c>
      <c r="L318" s="78">
        <v>1.0</v>
      </c>
      <c r="M318" s="78">
        <v>1.0</v>
      </c>
      <c r="N318" s="78">
        <v>1.0</v>
      </c>
      <c r="O318" s="79">
        <v>1.0</v>
      </c>
      <c r="P318" s="90">
        <v>1.0</v>
      </c>
      <c r="Q318" s="28">
        <v>0.0</v>
      </c>
      <c r="R318" s="229">
        <v>4.0</v>
      </c>
      <c r="S318" s="28"/>
      <c r="T318" s="8">
        <f t="shared" si="2"/>
        <v>1</v>
      </c>
      <c r="U318" s="8"/>
      <c r="V318" s="8"/>
      <c r="W318" s="8"/>
    </row>
    <row r="319" ht="15.75" customHeight="1">
      <c r="C319" s="115" t="s">
        <v>218</v>
      </c>
      <c r="D319" s="6" t="s">
        <v>219</v>
      </c>
      <c r="E319" s="6" t="s">
        <v>220</v>
      </c>
      <c r="F319" s="7">
        <v>6.4</v>
      </c>
      <c r="G319" s="8">
        <v>5.0</v>
      </c>
      <c r="H319" s="230">
        <v>4.0</v>
      </c>
      <c r="I319" s="248">
        <v>4.0</v>
      </c>
      <c r="J319" s="77">
        <v>4.0</v>
      </c>
      <c r="K319" s="78">
        <v>4.0</v>
      </c>
      <c r="L319" s="78">
        <v>4.0</v>
      </c>
      <c r="M319" s="78">
        <v>3.0</v>
      </c>
      <c r="N319" s="78" t="s">
        <v>697</v>
      </c>
      <c r="O319" s="79">
        <v>5.0</v>
      </c>
      <c r="P319" s="90">
        <v>5.0</v>
      </c>
      <c r="Q319" s="28">
        <v>4.0</v>
      </c>
      <c r="R319" s="229">
        <v>3.0</v>
      </c>
      <c r="S319" s="28">
        <v>1.0</v>
      </c>
      <c r="T319" s="8">
        <f t="shared" si="2"/>
        <v>2</v>
      </c>
      <c r="U319" s="8"/>
      <c r="V319" s="8"/>
      <c r="W319" s="8"/>
    </row>
    <row r="320" ht="15.75" customHeight="1">
      <c r="C320" s="115" t="s">
        <v>221</v>
      </c>
      <c r="D320" s="6" t="s">
        <v>222</v>
      </c>
      <c r="E320" s="6" t="s">
        <v>223</v>
      </c>
      <c r="F320" s="7">
        <v>6.4</v>
      </c>
      <c r="G320" s="8">
        <v>5.0</v>
      </c>
      <c r="H320" s="79">
        <v>2.0</v>
      </c>
      <c r="I320" s="248">
        <v>2.0</v>
      </c>
      <c r="J320" s="77">
        <v>2.0</v>
      </c>
      <c r="K320" s="78">
        <v>2.0</v>
      </c>
      <c r="L320" s="78">
        <v>2.0</v>
      </c>
      <c r="M320" s="78">
        <v>2.0</v>
      </c>
      <c r="N320" s="78" t="s">
        <v>683</v>
      </c>
      <c r="O320" s="79">
        <v>1.0</v>
      </c>
      <c r="P320" s="90">
        <v>1.0</v>
      </c>
      <c r="Q320" s="28">
        <v>1.0</v>
      </c>
      <c r="R320" s="237">
        <v>2.0</v>
      </c>
      <c r="S320" s="28"/>
      <c r="T320" s="8">
        <f t="shared" si="2"/>
        <v>4</v>
      </c>
      <c r="U320" s="8"/>
      <c r="V320" s="8"/>
      <c r="W320" s="8"/>
    </row>
    <row r="321" ht="15.75" customHeight="1">
      <c r="C321" s="115" t="s">
        <v>224</v>
      </c>
      <c r="D321" s="6" t="s">
        <v>225</v>
      </c>
      <c r="E321" s="6" t="s">
        <v>226</v>
      </c>
      <c r="F321" s="12">
        <v>9.6</v>
      </c>
      <c r="G321" s="8">
        <v>2.0</v>
      </c>
      <c r="H321" s="230"/>
      <c r="I321" s="248"/>
      <c r="J321" s="77"/>
      <c r="K321" s="78"/>
      <c r="L321" s="78"/>
      <c r="M321" s="78" t="s">
        <v>686</v>
      </c>
      <c r="N321" s="78">
        <v>2.0</v>
      </c>
      <c r="O321" s="79">
        <v>2.0</v>
      </c>
      <c r="P321" s="90">
        <v>2.0</v>
      </c>
      <c r="Q321" s="28">
        <v>2.0</v>
      </c>
      <c r="R321" s="229">
        <v>0.0</v>
      </c>
      <c r="S321" s="28"/>
      <c r="T321" s="8">
        <f t="shared" si="2"/>
        <v>0</v>
      </c>
      <c r="U321" s="8"/>
      <c r="V321" s="8"/>
      <c r="W321" s="8"/>
    </row>
    <row r="322" ht="15.75" customHeight="1">
      <c r="C322" s="115" t="s">
        <v>227</v>
      </c>
      <c r="D322" s="6" t="s">
        <v>228</v>
      </c>
      <c r="E322" s="6" t="s">
        <v>229</v>
      </c>
      <c r="F322" s="12">
        <v>7.0</v>
      </c>
      <c r="G322" s="8">
        <v>2.0</v>
      </c>
      <c r="H322" s="230"/>
      <c r="I322" s="248"/>
      <c r="J322" s="77"/>
      <c r="K322" s="78"/>
      <c r="L322" s="78"/>
      <c r="M322" s="78" t="s">
        <v>686</v>
      </c>
      <c r="N322" s="78">
        <v>0.0</v>
      </c>
      <c r="O322" s="79">
        <v>0.0</v>
      </c>
      <c r="P322" s="90">
        <v>0.0</v>
      </c>
      <c r="Q322" s="28">
        <v>0.0</v>
      </c>
      <c r="R322" s="237">
        <v>2.0</v>
      </c>
      <c r="S322" s="28"/>
      <c r="T322" s="8">
        <f t="shared" si="2"/>
        <v>2</v>
      </c>
      <c r="U322" s="8"/>
      <c r="V322" s="8"/>
      <c r="W322" s="8"/>
    </row>
    <row r="323" ht="15.75" customHeight="1">
      <c r="C323" s="115" t="s">
        <v>230</v>
      </c>
      <c r="D323" s="6" t="s">
        <v>231</v>
      </c>
      <c r="E323" s="6" t="s">
        <v>232</v>
      </c>
      <c r="F323" s="12">
        <v>10.92</v>
      </c>
      <c r="G323" s="8">
        <v>2.0</v>
      </c>
      <c r="H323" s="230"/>
      <c r="I323" s="248"/>
      <c r="J323" s="77"/>
      <c r="K323" s="78"/>
      <c r="L323" s="78"/>
      <c r="M323" s="78" t="s">
        <v>686</v>
      </c>
      <c r="N323" s="78">
        <v>2.0</v>
      </c>
      <c r="O323" s="79" t="s">
        <v>686</v>
      </c>
      <c r="P323" s="90">
        <v>2.0</v>
      </c>
      <c r="Q323" s="28">
        <v>2.0</v>
      </c>
      <c r="R323" s="229">
        <v>0.0</v>
      </c>
      <c r="S323" s="28"/>
      <c r="T323" s="8">
        <f t="shared" si="2"/>
        <v>0</v>
      </c>
      <c r="U323" s="8"/>
      <c r="V323" s="8"/>
      <c r="W323" s="8"/>
    </row>
    <row r="324" ht="15.75" customHeight="1">
      <c r="C324" s="115" t="s">
        <v>233</v>
      </c>
      <c r="D324" s="6" t="s">
        <v>234</v>
      </c>
      <c r="E324" s="6" t="s">
        <v>235</v>
      </c>
      <c r="F324" s="12">
        <v>7.2</v>
      </c>
      <c r="G324" s="8">
        <v>2.0</v>
      </c>
      <c r="H324" s="230"/>
      <c r="I324" s="248"/>
      <c r="J324" s="77"/>
      <c r="K324" s="78"/>
      <c r="L324" s="78"/>
      <c r="M324" s="78" t="s">
        <v>686</v>
      </c>
      <c r="N324" s="78">
        <v>2.0</v>
      </c>
      <c r="O324" s="79">
        <v>2.0</v>
      </c>
      <c r="P324" s="90">
        <v>2.0</v>
      </c>
      <c r="Q324" s="28">
        <v>2.0</v>
      </c>
      <c r="R324" s="229">
        <v>0.0</v>
      </c>
      <c r="S324" s="28"/>
      <c r="T324" s="8">
        <f t="shared" si="2"/>
        <v>0</v>
      </c>
      <c r="U324" s="8"/>
      <c r="V324" s="8"/>
      <c r="W324" s="8"/>
    </row>
    <row r="325" ht="15.75" customHeight="1">
      <c r="C325" s="115" t="s">
        <v>236</v>
      </c>
      <c r="D325" s="6" t="s">
        <v>237</v>
      </c>
      <c r="E325" s="6" t="s">
        <v>238</v>
      </c>
      <c r="F325" s="12">
        <v>13.33</v>
      </c>
      <c r="G325" s="8">
        <v>1.0</v>
      </c>
      <c r="H325" s="230"/>
      <c r="I325" s="248"/>
      <c r="J325" s="77"/>
      <c r="K325" s="78"/>
      <c r="L325" s="78"/>
      <c r="M325" s="78">
        <v>1.0</v>
      </c>
      <c r="N325" s="78">
        <v>1.0</v>
      </c>
      <c r="O325" s="79">
        <v>1.0</v>
      </c>
      <c r="P325" s="242">
        <v>1.0</v>
      </c>
      <c r="Q325" s="28">
        <v>1.0</v>
      </c>
      <c r="R325" s="237">
        <v>1.0</v>
      </c>
      <c r="S325" s="28"/>
      <c r="T325" s="8">
        <f t="shared" si="2"/>
        <v>0</v>
      </c>
      <c r="U325" s="8"/>
      <c r="V325" s="8"/>
      <c r="W325" s="8"/>
    </row>
    <row r="326" ht="15.75" customHeight="1">
      <c r="C326" s="115" t="s">
        <v>239</v>
      </c>
      <c r="D326" s="6" t="s">
        <v>240</v>
      </c>
      <c r="E326" s="6" t="s">
        <v>241</v>
      </c>
      <c r="F326" s="12">
        <v>8.5</v>
      </c>
      <c r="G326" s="8">
        <v>1.0</v>
      </c>
      <c r="H326" s="230"/>
      <c r="I326" s="248"/>
      <c r="J326" s="77"/>
      <c r="K326" s="78"/>
      <c r="L326" s="78"/>
      <c r="M326" s="78"/>
      <c r="N326" s="78"/>
      <c r="O326" s="79"/>
      <c r="P326" s="90" t="s">
        <v>694</v>
      </c>
      <c r="Q326" s="28">
        <v>1.0</v>
      </c>
      <c r="R326" s="229">
        <v>4.0</v>
      </c>
      <c r="S326" s="28"/>
      <c r="T326" s="8">
        <f t="shared" si="2"/>
        <v>0</v>
      </c>
      <c r="U326" s="8"/>
      <c r="V326" s="8"/>
      <c r="W326" s="8"/>
    </row>
    <row r="327" ht="15.75" customHeight="1">
      <c r="B327" s="137" t="s">
        <v>242</v>
      </c>
      <c r="C327" s="122" t="s">
        <v>243</v>
      </c>
      <c r="D327" s="21" t="s">
        <v>244</v>
      </c>
      <c r="E327" s="21" t="s">
        <v>245</v>
      </c>
      <c r="F327" s="30">
        <v>12.0</v>
      </c>
      <c r="G327" s="23">
        <v>5.0</v>
      </c>
      <c r="H327" s="250">
        <v>2.0</v>
      </c>
      <c r="I327" s="251">
        <v>2.0</v>
      </c>
      <c r="J327" s="125">
        <v>2.0</v>
      </c>
      <c r="K327" s="126">
        <v>2.0</v>
      </c>
      <c r="L327" s="126">
        <v>2.0</v>
      </c>
      <c r="M327" s="126">
        <v>2.0</v>
      </c>
      <c r="N327" s="126" t="s">
        <v>697</v>
      </c>
      <c r="O327" s="127">
        <v>5.0</v>
      </c>
      <c r="P327" s="246">
        <v>4.0</v>
      </c>
      <c r="Q327" s="28">
        <v>4.0</v>
      </c>
      <c r="R327" s="232">
        <v>6.0</v>
      </c>
      <c r="S327" s="28"/>
      <c r="T327" s="8">
        <f t="shared" si="2"/>
        <v>1</v>
      </c>
      <c r="U327" s="8"/>
      <c r="V327" s="8"/>
      <c r="W327" s="8"/>
    </row>
    <row r="328" ht="15.75" customHeight="1">
      <c r="C328" s="115" t="s">
        <v>246</v>
      </c>
      <c r="D328" s="6" t="s">
        <v>247</v>
      </c>
      <c r="E328" s="6" t="s">
        <v>248</v>
      </c>
      <c r="F328" s="12">
        <v>10.0</v>
      </c>
      <c r="G328" s="8">
        <v>5.0</v>
      </c>
      <c r="H328" s="230">
        <v>5.0</v>
      </c>
      <c r="I328" s="248">
        <v>5.0</v>
      </c>
      <c r="J328" s="77">
        <v>5.0</v>
      </c>
      <c r="K328" s="78">
        <v>5.0</v>
      </c>
      <c r="L328" s="78">
        <v>5.0</v>
      </c>
      <c r="M328" s="78">
        <v>5.0</v>
      </c>
      <c r="N328" s="78" t="s">
        <v>696</v>
      </c>
      <c r="O328" s="79">
        <v>5.0</v>
      </c>
      <c r="P328" s="90">
        <v>5.0</v>
      </c>
      <c r="Q328" s="28">
        <v>5.0</v>
      </c>
      <c r="R328" s="229">
        <v>3.0</v>
      </c>
      <c r="S328" s="28"/>
      <c r="T328" s="8">
        <f t="shared" si="2"/>
        <v>0</v>
      </c>
      <c r="U328" s="8"/>
      <c r="V328" s="8"/>
      <c r="W328" s="8"/>
    </row>
    <row r="329" ht="15.75" customHeight="1">
      <c r="C329" s="115" t="s">
        <v>249</v>
      </c>
      <c r="D329" s="6" t="s">
        <v>250</v>
      </c>
      <c r="E329" s="6" t="s">
        <v>251</v>
      </c>
      <c r="F329" s="12">
        <v>10.0</v>
      </c>
      <c r="G329" s="8">
        <v>5.0</v>
      </c>
      <c r="H329" s="230">
        <v>2.0</v>
      </c>
      <c r="I329" s="248">
        <v>2.0</v>
      </c>
      <c r="J329" s="252">
        <v>3.0</v>
      </c>
      <c r="K329" s="78">
        <v>3.0</v>
      </c>
      <c r="L329" s="78">
        <v>3.0</v>
      </c>
      <c r="M329" s="78">
        <v>3.0</v>
      </c>
      <c r="N329" s="78" t="s">
        <v>683</v>
      </c>
      <c r="O329" s="79">
        <v>5.0</v>
      </c>
      <c r="P329" s="90">
        <v>5.0</v>
      </c>
      <c r="Q329" s="28">
        <v>5.0</v>
      </c>
      <c r="R329" s="237">
        <v>5.0</v>
      </c>
      <c r="S329" s="28"/>
      <c r="T329" s="8">
        <f t="shared" si="2"/>
        <v>0</v>
      </c>
      <c r="U329" s="8"/>
      <c r="V329" s="8"/>
      <c r="W329" s="8"/>
    </row>
    <row r="330" ht="15.75" customHeight="1">
      <c r="C330" s="115" t="s">
        <v>252</v>
      </c>
      <c r="D330" s="6" t="s">
        <v>253</v>
      </c>
      <c r="E330" s="6" t="s">
        <v>254</v>
      </c>
      <c r="F330" s="12">
        <v>14.0</v>
      </c>
      <c r="G330" s="8">
        <v>5.0</v>
      </c>
      <c r="H330" s="230">
        <v>5.0</v>
      </c>
      <c r="I330" s="248">
        <v>5.0</v>
      </c>
      <c r="J330" s="77">
        <v>5.0</v>
      </c>
      <c r="K330" s="78">
        <v>5.0</v>
      </c>
      <c r="L330" s="78">
        <v>5.0</v>
      </c>
      <c r="M330" s="78">
        <v>5.0</v>
      </c>
      <c r="N330" s="78">
        <v>5.0</v>
      </c>
      <c r="O330" s="79">
        <v>5.0</v>
      </c>
      <c r="P330" s="90">
        <v>5.0</v>
      </c>
      <c r="Q330" s="28">
        <v>5.0</v>
      </c>
      <c r="R330" s="237">
        <v>5.0</v>
      </c>
      <c r="S330" s="28"/>
      <c r="T330" s="8">
        <f t="shared" si="2"/>
        <v>0</v>
      </c>
      <c r="U330" s="8"/>
      <c r="V330" s="8"/>
      <c r="W330" s="8"/>
    </row>
    <row r="331" ht="15.75" customHeight="1">
      <c r="C331" s="115" t="s">
        <v>255</v>
      </c>
      <c r="D331" s="6" t="s">
        <v>256</v>
      </c>
      <c r="E331" s="6" t="s">
        <v>257</v>
      </c>
      <c r="F331" s="12">
        <v>12.0</v>
      </c>
      <c r="G331" s="8">
        <v>5.0</v>
      </c>
      <c r="H331" s="230">
        <v>5.0</v>
      </c>
      <c r="I331" s="248">
        <v>5.0</v>
      </c>
      <c r="J331" s="77">
        <v>5.0</v>
      </c>
      <c r="K331" s="78">
        <v>5.0</v>
      </c>
      <c r="L331" s="78">
        <v>5.0</v>
      </c>
      <c r="M331" s="78">
        <v>5.0</v>
      </c>
      <c r="N331" s="78">
        <v>5.0</v>
      </c>
      <c r="O331" s="79">
        <v>5.0</v>
      </c>
      <c r="P331" s="90">
        <v>5.0</v>
      </c>
      <c r="Q331" s="28">
        <v>5.0</v>
      </c>
      <c r="R331" s="229">
        <v>0.0</v>
      </c>
      <c r="S331" s="28"/>
      <c r="T331" s="8">
        <f t="shared" si="2"/>
        <v>0</v>
      </c>
      <c r="U331" s="8"/>
      <c r="V331" s="8"/>
      <c r="W331" s="8"/>
    </row>
    <row r="332" ht="15.75" customHeight="1">
      <c r="C332" s="115" t="s">
        <v>258</v>
      </c>
      <c r="D332" s="6" t="s">
        <v>259</v>
      </c>
      <c r="E332" s="6" t="s">
        <v>702</v>
      </c>
      <c r="F332" s="12">
        <v>12.0</v>
      </c>
      <c r="G332" s="8">
        <v>5.0</v>
      </c>
      <c r="H332" s="230">
        <v>3.0</v>
      </c>
      <c r="I332" s="248">
        <v>3.0</v>
      </c>
      <c r="J332" s="77">
        <v>3.0</v>
      </c>
      <c r="K332" s="78">
        <v>3.0</v>
      </c>
      <c r="L332" s="78">
        <v>3.0</v>
      </c>
      <c r="M332" s="78">
        <v>3.0</v>
      </c>
      <c r="N332" s="78" t="s">
        <v>696</v>
      </c>
      <c r="O332" s="74">
        <v>4.0</v>
      </c>
      <c r="P332" s="90">
        <v>2.0</v>
      </c>
      <c r="Q332" s="28">
        <v>1.0</v>
      </c>
      <c r="R332" s="229">
        <v>4.0</v>
      </c>
      <c r="S332" s="28"/>
      <c r="T332" s="8">
        <f t="shared" si="2"/>
        <v>4</v>
      </c>
      <c r="U332" s="8"/>
      <c r="V332" s="8"/>
      <c r="W332" s="8"/>
    </row>
    <row r="333" ht="15.75" customHeight="1">
      <c r="C333" s="115" t="s">
        <v>261</v>
      </c>
      <c r="D333" s="6" t="s">
        <v>262</v>
      </c>
      <c r="E333" s="6" t="s">
        <v>263</v>
      </c>
      <c r="F333" s="12">
        <v>13.0</v>
      </c>
      <c r="G333" s="8">
        <v>5.0</v>
      </c>
      <c r="H333" s="230">
        <v>3.0</v>
      </c>
      <c r="I333" s="248">
        <v>3.0</v>
      </c>
      <c r="J333" s="77">
        <v>3.0</v>
      </c>
      <c r="K333" s="78">
        <v>3.0</v>
      </c>
      <c r="L333" s="78">
        <v>3.0</v>
      </c>
      <c r="M333" s="78">
        <v>3.0</v>
      </c>
      <c r="N333" s="78" t="s">
        <v>683</v>
      </c>
      <c r="O333" s="79">
        <v>5.0</v>
      </c>
      <c r="P333" s="90">
        <v>2.0</v>
      </c>
      <c r="Q333" s="28">
        <v>2.0</v>
      </c>
      <c r="R333" s="229">
        <v>0.0</v>
      </c>
      <c r="S333" s="28"/>
      <c r="T333" s="8">
        <f t="shared" si="2"/>
        <v>3</v>
      </c>
      <c r="U333" s="8"/>
      <c r="V333" s="8"/>
      <c r="W333" s="8"/>
    </row>
    <row r="334" ht="15.75" customHeight="1">
      <c r="C334" s="115" t="s">
        <v>264</v>
      </c>
      <c r="D334" s="6" t="s">
        <v>265</v>
      </c>
      <c r="E334" s="6" t="s">
        <v>266</v>
      </c>
      <c r="F334" s="12">
        <v>12.0</v>
      </c>
      <c r="G334" s="8">
        <v>5.0</v>
      </c>
      <c r="H334" s="230">
        <v>5.0</v>
      </c>
      <c r="I334" s="248">
        <v>5.0</v>
      </c>
      <c r="J334" s="77">
        <v>5.0</v>
      </c>
      <c r="K334" s="78">
        <v>5.0</v>
      </c>
      <c r="L334" s="78">
        <v>5.0</v>
      </c>
      <c r="M334" s="78">
        <v>5.0</v>
      </c>
      <c r="N334" s="78">
        <v>5.0</v>
      </c>
      <c r="O334" s="79">
        <v>5.0</v>
      </c>
      <c r="P334" s="90">
        <v>5.0</v>
      </c>
      <c r="Q334" s="28">
        <v>5.0</v>
      </c>
      <c r="R334" s="237">
        <v>5.0</v>
      </c>
      <c r="S334" s="28"/>
      <c r="T334" s="8">
        <f t="shared" si="2"/>
        <v>0</v>
      </c>
      <c r="U334" s="8"/>
      <c r="V334" s="8"/>
      <c r="W334" s="8"/>
    </row>
    <row r="335" ht="15.75" customHeight="1">
      <c r="C335" s="115" t="s">
        <v>267</v>
      </c>
      <c r="D335" s="6" t="s">
        <v>268</v>
      </c>
      <c r="E335" s="6" t="s">
        <v>269</v>
      </c>
      <c r="F335" s="12">
        <v>10.0</v>
      </c>
      <c r="G335" s="8">
        <v>5.0</v>
      </c>
      <c r="H335" s="230">
        <v>5.0</v>
      </c>
      <c r="I335" s="248">
        <v>5.0</v>
      </c>
      <c r="J335" s="77">
        <v>5.0</v>
      </c>
      <c r="K335" s="78">
        <v>5.0</v>
      </c>
      <c r="L335" s="78">
        <v>5.0</v>
      </c>
      <c r="M335" s="78">
        <v>5.0</v>
      </c>
      <c r="N335" s="78">
        <v>5.0</v>
      </c>
      <c r="O335" s="74">
        <v>5.0</v>
      </c>
      <c r="P335" s="90">
        <v>5.0</v>
      </c>
      <c r="Q335" s="28">
        <v>5.0</v>
      </c>
      <c r="R335" s="229">
        <v>4.0</v>
      </c>
      <c r="S335" s="28"/>
      <c r="T335" s="8">
        <f t="shared" si="2"/>
        <v>0</v>
      </c>
      <c r="U335" s="8"/>
      <c r="V335" s="8"/>
      <c r="W335" s="8"/>
    </row>
    <row r="336" ht="15.75" customHeight="1">
      <c r="C336" s="115" t="s">
        <v>270</v>
      </c>
      <c r="D336" s="6" t="s">
        <v>271</v>
      </c>
      <c r="E336" s="6" t="s">
        <v>272</v>
      </c>
      <c r="F336" s="12">
        <v>10.0</v>
      </c>
      <c r="G336" s="8">
        <v>5.0</v>
      </c>
      <c r="H336" s="230">
        <v>3.0</v>
      </c>
      <c r="I336" s="248">
        <v>3.0</v>
      </c>
      <c r="J336" s="77">
        <v>3.0</v>
      </c>
      <c r="K336" s="78">
        <v>3.0</v>
      </c>
      <c r="L336" s="78">
        <v>3.0</v>
      </c>
      <c r="M336" s="78">
        <v>2.0</v>
      </c>
      <c r="N336" s="78">
        <v>2.0</v>
      </c>
      <c r="O336" s="79">
        <v>0.0</v>
      </c>
      <c r="P336" s="90">
        <v>0.0</v>
      </c>
      <c r="Q336" s="28">
        <v>0.0</v>
      </c>
      <c r="R336" s="229">
        <v>3.0</v>
      </c>
      <c r="S336" s="28"/>
      <c r="T336" s="8">
        <f t="shared" si="2"/>
        <v>5</v>
      </c>
      <c r="U336" s="8"/>
      <c r="V336" s="8"/>
      <c r="W336" s="8"/>
    </row>
    <row r="337" ht="15.75" customHeight="1">
      <c r="C337" s="115" t="s">
        <v>273</v>
      </c>
      <c r="D337" s="6" t="s">
        <v>274</v>
      </c>
      <c r="E337" s="6" t="s">
        <v>275</v>
      </c>
      <c r="F337" s="12">
        <v>12.0</v>
      </c>
      <c r="G337" s="8">
        <v>5.0</v>
      </c>
      <c r="H337" s="83">
        <v>3.0</v>
      </c>
      <c r="I337" s="248">
        <v>2.0</v>
      </c>
      <c r="J337" s="77">
        <v>2.0</v>
      </c>
      <c r="K337" s="78">
        <v>2.0</v>
      </c>
      <c r="L337" s="78">
        <v>2.0</v>
      </c>
      <c r="M337" s="78">
        <v>2.0</v>
      </c>
      <c r="N337" s="78" t="s">
        <v>697</v>
      </c>
      <c r="O337" s="79">
        <v>5.0</v>
      </c>
      <c r="P337" s="242">
        <v>4.0</v>
      </c>
      <c r="Q337" s="28">
        <v>4.0</v>
      </c>
      <c r="R337" s="237">
        <v>5.0</v>
      </c>
      <c r="S337" s="28">
        <v>1.0</v>
      </c>
      <c r="T337" s="8">
        <f t="shared" si="2"/>
        <v>2</v>
      </c>
      <c r="U337" s="8"/>
      <c r="V337" s="8"/>
      <c r="W337" s="8"/>
    </row>
    <row r="338" ht="15.75" customHeight="1">
      <c r="B338" s="141" t="s">
        <v>276</v>
      </c>
      <c r="C338" s="142" t="s">
        <v>277</v>
      </c>
      <c r="D338" s="32" t="s">
        <v>278</v>
      </c>
      <c r="E338" s="32" t="s">
        <v>279</v>
      </c>
      <c r="F338" s="33">
        <v>3.0</v>
      </c>
      <c r="G338" s="34">
        <v>5.0</v>
      </c>
      <c r="H338" s="253">
        <v>10.0</v>
      </c>
      <c r="I338" s="251">
        <v>10.0</v>
      </c>
      <c r="J338" s="245">
        <v>10.0</v>
      </c>
      <c r="K338" s="126">
        <v>10.0</v>
      </c>
      <c r="L338" s="126">
        <v>10.0</v>
      </c>
      <c r="M338" s="126">
        <v>10.0</v>
      </c>
      <c r="N338" s="126">
        <v>10.0</v>
      </c>
      <c r="O338" s="127">
        <v>10.0</v>
      </c>
      <c r="P338" s="246">
        <v>10.0</v>
      </c>
      <c r="Q338" s="28">
        <v>10.0</v>
      </c>
      <c r="R338" s="229">
        <v>2.0</v>
      </c>
      <c r="S338" s="28"/>
      <c r="T338" s="8">
        <f t="shared" si="2"/>
        <v>-5</v>
      </c>
      <c r="U338" s="8"/>
      <c r="V338" s="8"/>
      <c r="W338" s="8"/>
    </row>
    <row r="339" ht="15.75" customHeight="1">
      <c r="C339" s="144" t="s">
        <v>280</v>
      </c>
      <c r="D339" s="9" t="s">
        <v>281</v>
      </c>
      <c r="E339" s="9" t="s">
        <v>282</v>
      </c>
      <c r="F339" s="27">
        <v>3.0</v>
      </c>
      <c r="G339" s="28">
        <v>5.0</v>
      </c>
      <c r="H339" s="230">
        <v>8.0</v>
      </c>
      <c r="I339" s="248">
        <v>8.0</v>
      </c>
      <c r="J339" s="191">
        <v>8.0</v>
      </c>
      <c r="K339" s="78">
        <v>8.0</v>
      </c>
      <c r="L339" s="78">
        <v>8.0</v>
      </c>
      <c r="M339" s="78">
        <v>8.0</v>
      </c>
      <c r="N339" s="78">
        <v>8.0</v>
      </c>
      <c r="O339" s="79">
        <v>8.0</v>
      </c>
      <c r="P339" s="90">
        <v>6.0</v>
      </c>
      <c r="Q339" s="28">
        <v>6.0</v>
      </c>
      <c r="R339" s="229">
        <v>4.0</v>
      </c>
      <c r="S339" s="28"/>
      <c r="T339" s="8">
        <f t="shared" si="2"/>
        <v>-1</v>
      </c>
      <c r="U339" s="8"/>
      <c r="V339" s="8"/>
      <c r="W339" s="8"/>
    </row>
    <row r="340" ht="15.75" customHeight="1">
      <c r="C340" s="144" t="s">
        <v>283</v>
      </c>
      <c r="D340" s="9" t="s">
        <v>284</v>
      </c>
      <c r="E340" s="9" t="s">
        <v>285</v>
      </c>
      <c r="F340" s="27">
        <v>3.0</v>
      </c>
      <c r="G340" s="28">
        <v>5.0</v>
      </c>
      <c r="H340" s="230">
        <v>1.0</v>
      </c>
      <c r="I340" s="248">
        <v>1.0</v>
      </c>
      <c r="J340" s="191">
        <v>1.0</v>
      </c>
      <c r="K340" s="78">
        <v>0.0</v>
      </c>
      <c r="L340" s="78">
        <v>5.0</v>
      </c>
      <c r="M340" s="78" t="s">
        <v>696</v>
      </c>
      <c r="N340" s="78">
        <v>5.0</v>
      </c>
      <c r="O340" s="79">
        <v>5.0</v>
      </c>
      <c r="P340" s="90">
        <v>4.0</v>
      </c>
      <c r="Q340" s="28">
        <v>3.0</v>
      </c>
      <c r="R340" s="229">
        <v>2.0</v>
      </c>
      <c r="S340" s="28"/>
      <c r="T340" s="8">
        <f t="shared" si="2"/>
        <v>2</v>
      </c>
      <c r="U340" s="8"/>
      <c r="V340" s="8"/>
      <c r="W340" s="8"/>
    </row>
    <row r="341" ht="15.75" customHeight="1">
      <c r="C341" s="144" t="s">
        <v>286</v>
      </c>
      <c r="D341" s="9" t="s">
        <v>287</v>
      </c>
      <c r="E341" s="9" t="s">
        <v>704</v>
      </c>
      <c r="F341" s="27">
        <v>3.0</v>
      </c>
      <c r="G341" s="28">
        <v>5.0</v>
      </c>
      <c r="H341" s="83">
        <v>6.0</v>
      </c>
      <c r="I341" s="248">
        <v>5.0</v>
      </c>
      <c r="J341" s="191">
        <v>5.0</v>
      </c>
      <c r="K341" s="78">
        <v>4.0</v>
      </c>
      <c r="L341" s="78">
        <v>4.0</v>
      </c>
      <c r="M341" s="78">
        <v>4.0</v>
      </c>
      <c r="N341" s="78">
        <v>4.0</v>
      </c>
      <c r="O341" s="79">
        <v>4.0</v>
      </c>
      <c r="P341" s="90">
        <v>4.0</v>
      </c>
      <c r="Q341" s="28">
        <v>3.0</v>
      </c>
      <c r="R341" s="237">
        <v>5.0</v>
      </c>
      <c r="S341" s="28"/>
      <c r="T341" s="8">
        <f t="shared" si="2"/>
        <v>2</v>
      </c>
      <c r="U341" s="8"/>
      <c r="V341" s="8"/>
      <c r="W341" s="8"/>
    </row>
    <row r="342" ht="15.75" customHeight="1">
      <c r="C342" s="144" t="s">
        <v>289</v>
      </c>
      <c r="D342" s="9" t="s">
        <v>290</v>
      </c>
      <c r="E342" s="9" t="s">
        <v>291</v>
      </c>
      <c r="F342" s="27">
        <v>3.0</v>
      </c>
      <c r="G342" s="28">
        <v>5.0</v>
      </c>
      <c r="H342" s="230">
        <v>10.0</v>
      </c>
      <c r="I342" s="248">
        <v>10.0</v>
      </c>
      <c r="J342" s="191">
        <v>10.0</v>
      </c>
      <c r="K342" s="78">
        <v>10.0</v>
      </c>
      <c r="L342" s="78">
        <v>10.0</v>
      </c>
      <c r="M342" s="78">
        <v>10.0</v>
      </c>
      <c r="N342" s="78">
        <v>10.0</v>
      </c>
      <c r="O342" s="79">
        <v>10.0</v>
      </c>
      <c r="P342" s="90">
        <v>10.0</v>
      </c>
      <c r="Q342" s="28">
        <v>10.0</v>
      </c>
      <c r="R342" s="229">
        <v>3.0</v>
      </c>
      <c r="S342" s="28"/>
      <c r="T342" s="8">
        <f t="shared" si="2"/>
        <v>-5</v>
      </c>
      <c r="U342" s="8"/>
      <c r="V342" s="8"/>
      <c r="W342" s="8"/>
    </row>
    <row r="343" ht="15.75" customHeight="1">
      <c r="C343" s="144" t="s">
        <v>292</v>
      </c>
      <c r="D343" s="9" t="s">
        <v>293</v>
      </c>
      <c r="E343" s="9" t="s">
        <v>294</v>
      </c>
      <c r="F343" s="27">
        <v>3.0</v>
      </c>
      <c r="G343" s="28">
        <v>5.0</v>
      </c>
      <c r="H343" s="230">
        <v>5.0</v>
      </c>
      <c r="I343" s="248">
        <v>5.0</v>
      </c>
      <c r="J343" s="191">
        <v>5.0</v>
      </c>
      <c r="K343" s="78">
        <v>5.0</v>
      </c>
      <c r="L343" s="78">
        <v>5.0</v>
      </c>
      <c r="M343" s="78">
        <v>5.0</v>
      </c>
      <c r="N343" s="78">
        <v>5.0</v>
      </c>
      <c r="O343" s="79">
        <v>5.0</v>
      </c>
      <c r="P343" s="90">
        <v>5.0</v>
      </c>
      <c r="Q343" s="28">
        <v>5.0</v>
      </c>
      <c r="R343" s="237">
        <v>5.0</v>
      </c>
      <c r="S343" s="28"/>
      <c r="T343" s="8">
        <f t="shared" si="2"/>
        <v>0</v>
      </c>
      <c r="U343" s="8"/>
      <c r="V343" s="8"/>
      <c r="W343" s="8"/>
    </row>
    <row r="344" ht="15.75" customHeight="1">
      <c r="C344" s="144" t="s">
        <v>295</v>
      </c>
      <c r="D344" s="9" t="s">
        <v>296</v>
      </c>
      <c r="E344" s="9" t="s">
        <v>297</v>
      </c>
      <c r="F344" s="27">
        <v>3.0</v>
      </c>
      <c r="G344" s="28">
        <v>5.0</v>
      </c>
      <c r="H344" s="230">
        <v>5.0</v>
      </c>
      <c r="I344" s="248">
        <v>5.0</v>
      </c>
      <c r="J344" s="191">
        <v>5.0</v>
      </c>
      <c r="K344" s="78">
        <v>5.0</v>
      </c>
      <c r="L344" s="78">
        <v>5.0</v>
      </c>
      <c r="M344" s="78">
        <v>5.0</v>
      </c>
      <c r="N344" s="78">
        <v>5.0</v>
      </c>
      <c r="O344" s="79">
        <v>5.0</v>
      </c>
      <c r="P344" s="90">
        <v>5.0</v>
      </c>
      <c r="Q344" s="28">
        <v>5.0</v>
      </c>
      <c r="R344" s="237">
        <v>5.0</v>
      </c>
      <c r="S344" s="28"/>
      <c r="T344" s="8">
        <f t="shared" si="2"/>
        <v>0</v>
      </c>
      <c r="U344" s="8"/>
      <c r="V344" s="8"/>
      <c r="W344" s="8"/>
    </row>
    <row r="345" ht="15.75" customHeight="1">
      <c r="C345" s="144" t="s">
        <v>298</v>
      </c>
      <c r="D345" s="9" t="s">
        <v>299</v>
      </c>
      <c r="E345" s="9" t="s">
        <v>300</v>
      </c>
      <c r="F345" s="27">
        <v>3.0</v>
      </c>
      <c r="G345" s="28">
        <v>5.0</v>
      </c>
      <c r="H345" s="254">
        <v>2.0</v>
      </c>
      <c r="I345" s="248">
        <v>2.0</v>
      </c>
      <c r="J345" s="191">
        <v>2.0</v>
      </c>
      <c r="K345" s="78">
        <v>3.0</v>
      </c>
      <c r="L345" s="78">
        <v>3.0</v>
      </c>
      <c r="M345" s="78" t="s">
        <v>696</v>
      </c>
      <c r="N345" s="78">
        <v>5.0</v>
      </c>
      <c r="O345" s="79">
        <v>5.0</v>
      </c>
      <c r="P345" s="90">
        <v>5.0</v>
      </c>
      <c r="Q345" s="28">
        <v>5.0</v>
      </c>
      <c r="R345" s="237">
        <v>5.0</v>
      </c>
      <c r="S345" s="28"/>
      <c r="T345" s="8">
        <f t="shared" si="2"/>
        <v>0</v>
      </c>
      <c r="U345" s="8"/>
      <c r="V345" s="8"/>
      <c r="W345" s="8"/>
    </row>
    <row r="346" ht="15.75" customHeight="1">
      <c r="C346" s="144" t="s">
        <v>301</v>
      </c>
      <c r="D346" s="9" t="s">
        <v>302</v>
      </c>
      <c r="E346" s="9" t="s">
        <v>303</v>
      </c>
      <c r="F346" s="27">
        <v>4.3</v>
      </c>
      <c r="G346" s="28">
        <v>5.0</v>
      </c>
      <c r="H346" s="230">
        <v>2.0</v>
      </c>
      <c r="I346" s="248">
        <v>2.0</v>
      </c>
      <c r="J346" s="191">
        <v>2.0</v>
      </c>
      <c r="K346" s="78">
        <v>2.0</v>
      </c>
      <c r="L346" s="78">
        <v>2.0</v>
      </c>
      <c r="M346" s="78" t="s">
        <v>697</v>
      </c>
      <c r="N346" s="78">
        <v>5.0</v>
      </c>
      <c r="O346" s="79">
        <v>5.0</v>
      </c>
      <c r="P346" s="90">
        <v>5.0</v>
      </c>
      <c r="Q346" s="28">
        <v>5.0</v>
      </c>
      <c r="R346" s="229">
        <v>4.0</v>
      </c>
      <c r="S346" s="28"/>
      <c r="T346" s="8">
        <f t="shared" si="2"/>
        <v>0</v>
      </c>
      <c r="U346" s="8"/>
      <c r="V346" s="8"/>
      <c r="W346" s="8"/>
    </row>
    <row r="347" ht="15.75" customHeight="1">
      <c r="C347" s="144" t="s">
        <v>304</v>
      </c>
      <c r="D347" s="9" t="s">
        <v>305</v>
      </c>
      <c r="E347" s="9" t="s">
        <v>306</v>
      </c>
      <c r="F347" s="27">
        <v>3.0</v>
      </c>
      <c r="G347" s="28">
        <v>5.0</v>
      </c>
      <c r="H347" s="230">
        <v>2.0</v>
      </c>
      <c r="I347" s="248">
        <v>2.0</v>
      </c>
      <c r="J347" s="191">
        <v>2.0</v>
      </c>
      <c r="K347" s="78">
        <v>2.0</v>
      </c>
      <c r="L347" s="78">
        <v>2.0</v>
      </c>
      <c r="M347" s="78" t="s">
        <v>697</v>
      </c>
      <c r="N347" s="78">
        <v>5.0</v>
      </c>
      <c r="O347" s="79">
        <v>5.0</v>
      </c>
      <c r="P347" s="90">
        <v>5.0</v>
      </c>
      <c r="Q347" s="28">
        <v>5.0</v>
      </c>
      <c r="R347" s="237">
        <v>5.0</v>
      </c>
      <c r="S347" s="28"/>
      <c r="T347" s="8">
        <f t="shared" si="2"/>
        <v>0</v>
      </c>
      <c r="U347" s="8"/>
      <c r="V347" s="8"/>
      <c r="W347" s="8"/>
    </row>
    <row r="348" ht="15.75" customHeight="1">
      <c r="C348" s="144" t="s">
        <v>307</v>
      </c>
      <c r="D348" s="9" t="s">
        <v>308</v>
      </c>
      <c r="E348" s="9" t="s">
        <v>309</v>
      </c>
      <c r="F348" s="27">
        <v>4.0</v>
      </c>
      <c r="G348" s="28">
        <v>5.0</v>
      </c>
      <c r="H348" s="230"/>
      <c r="I348" s="248"/>
      <c r="J348" s="191"/>
      <c r="K348" s="78"/>
      <c r="L348" s="78"/>
      <c r="M348" s="78"/>
      <c r="N348" s="78"/>
      <c r="O348" s="79">
        <v>0.0</v>
      </c>
      <c r="P348" s="242" t="s">
        <v>683</v>
      </c>
      <c r="Q348" s="28">
        <v>5.0</v>
      </c>
      <c r="R348" s="229">
        <v>0.0</v>
      </c>
      <c r="S348" s="28"/>
      <c r="T348" s="8">
        <f t="shared" si="2"/>
        <v>0</v>
      </c>
      <c r="U348" s="8"/>
      <c r="V348" s="8"/>
      <c r="W348" s="8"/>
    </row>
    <row r="349" ht="15.75" customHeight="1">
      <c r="A349" s="13" t="s">
        <v>705</v>
      </c>
      <c r="B349" s="104"/>
      <c r="C349" s="117" t="s">
        <v>317</v>
      </c>
      <c r="D349" s="14" t="s">
        <v>318</v>
      </c>
      <c r="E349" s="14" t="s">
        <v>319</v>
      </c>
      <c r="F349" s="15">
        <v>1.8</v>
      </c>
      <c r="G349" s="16">
        <v>2.0</v>
      </c>
      <c r="H349" s="238">
        <v>4.0</v>
      </c>
      <c r="I349" s="255">
        <v>4.0</v>
      </c>
      <c r="J349" s="108">
        <v>3.0</v>
      </c>
      <c r="K349" s="109">
        <v>3.0</v>
      </c>
      <c r="L349" s="109">
        <v>3.0</v>
      </c>
      <c r="M349" s="109">
        <v>3.0</v>
      </c>
      <c r="N349" s="109">
        <v>3.0</v>
      </c>
      <c r="O349" s="110">
        <v>3.0</v>
      </c>
      <c r="P349" s="246">
        <v>3.0</v>
      </c>
      <c r="Q349" s="28">
        <v>3.0</v>
      </c>
      <c r="R349" s="229">
        <v>0.0</v>
      </c>
      <c r="S349" s="28"/>
      <c r="T349" s="8">
        <f t="shared" si="2"/>
        <v>-1</v>
      </c>
      <c r="U349" s="8"/>
      <c r="V349" s="8"/>
      <c r="W349" s="8"/>
    </row>
    <row r="350" ht="15.75" customHeight="1">
      <c r="C350" s="115" t="s">
        <v>320</v>
      </c>
      <c r="D350" s="6" t="s">
        <v>321</v>
      </c>
      <c r="E350" s="6" t="s">
        <v>322</v>
      </c>
      <c r="F350" s="7">
        <v>2.0</v>
      </c>
      <c r="G350" s="8">
        <v>2.0</v>
      </c>
      <c r="H350" s="230">
        <v>1.0</v>
      </c>
      <c r="I350" s="248">
        <v>1.0</v>
      </c>
      <c r="J350" s="77">
        <v>1.0</v>
      </c>
      <c r="K350" s="78">
        <v>1.0</v>
      </c>
      <c r="L350" s="78">
        <v>1.0</v>
      </c>
      <c r="M350" s="78">
        <v>1.0</v>
      </c>
      <c r="N350" s="78">
        <v>1.0</v>
      </c>
      <c r="O350" s="79" t="s">
        <v>686</v>
      </c>
      <c r="P350" s="90">
        <v>2.0</v>
      </c>
      <c r="Q350" s="28">
        <v>2.0</v>
      </c>
      <c r="R350" s="229">
        <v>1.0</v>
      </c>
      <c r="S350" s="28"/>
      <c r="T350" s="8">
        <f t="shared" si="2"/>
        <v>0</v>
      </c>
      <c r="U350" s="8"/>
      <c r="V350" s="8"/>
      <c r="W350" s="8"/>
    </row>
    <row r="351" ht="15.75" customHeight="1">
      <c r="C351" s="115" t="s">
        <v>323</v>
      </c>
      <c r="D351" s="6" t="s">
        <v>324</v>
      </c>
      <c r="E351" s="6" t="s">
        <v>325</v>
      </c>
      <c r="F351" s="7">
        <v>1.65</v>
      </c>
      <c r="G351" s="8">
        <v>2.0</v>
      </c>
      <c r="H351" s="83">
        <v>7.0</v>
      </c>
      <c r="I351" s="248">
        <v>3.0</v>
      </c>
      <c r="J351" s="77">
        <v>3.0</v>
      </c>
      <c r="K351" s="78">
        <v>3.0</v>
      </c>
      <c r="L351" s="78">
        <v>3.0</v>
      </c>
      <c r="M351" s="78">
        <v>3.0</v>
      </c>
      <c r="N351" s="78">
        <v>3.0</v>
      </c>
      <c r="O351" s="79">
        <v>3.0</v>
      </c>
      <c r="P351" s="90">
        <v>3.0</v>
      </c>
      <c r="Q351" s="28">
        <v>3.0</v>
      </c>
      <c r="R351" s="237">
        <v>2.0</v>
      </c>
      <c r="S351" s="28"/>
      <c r="T351" s="8">
        <f t="shared" si="2"/>
        <v>-1</v>
      </c>
      <c r="U351" s="8"/>
      <c r="V351" s="8"/>
      <c r="W351" s="8"/>
    </row>
    <row r="352" ht="15.75" customHeight="1">
      <c r="C352" s="73">
        <v>45022.0</v>
      </c>
      <c r="D352" s="6" t="s">
        <v>326</v>
      </c>
      <c r="E352" s="6" t="s">
        <v>327</v>
      </c>
      <c r="F352" s="7">
        <v>1.18</v>
      </c>
      <c r="G352" s="8">
        <v>2.0</v>
      </c>
      <c r="H352" s="78">
        <v>1.0</v>
      </c>
      <c r="I352" s="256">
        <v>1.0</v>
      </c>
      <c r="J352" s="8">
        <v>0.0</v>
      </c>
      <c r="K352" s="78">
        <v>0.0</v>
      </c>
      <c r="L352" s="233">
        <v>0.0</v>
      </c>
      <c r="M352" s="78">
        <v>0.0</v>
      </c>
      <c r="N352" s="78">
        <v>0.0</v>
      </c>
      <c r="O352" s="79">
        <v>0.0</v>
      </c>
      <c r="P352" s="90">
        <v>0.0</v>
      </c>
      <c r="Q352" s="28">
        <v>0.0</v>
      </c>
      <c r="R352" s="229">
        <v>0.0</v>
      </c>
      <c r="S352" s="28"/>
      <c r="T352" s="8">
        <f t="shared" si="2"/>
        <v>2</v>
      </c>
      <c r="U352" s="8"/>
      <c r="V352" s="8"/>
      <c r="W352" s="8"/>
    </row>
    <row r="353" ht="15.75" customHeight="1">
      <c r="C353" s="115" t="s">
        <v>328</v>
      </c>
      <c r="D353" s="6" t="s">
        <v>329</v>
      </c>
      <c r="E353" s="6" t="s">
        <v>330</v>
      </c>
      <c r="F353" s="7">
        <v>3.4</v>
      </c>
      <c r="G353" s="8">
        <v>2.0</v>
      </c>
      <c r="H353" s="254">
        <v>2.0</v>
      </c>
      <c r="I353" s="248">
        <v>1.0</v>
      </c>
      <c r="J353" s="8">
        <v>0.0</v>
      </c>
      <c r="K353" s="78">
        <v>0.0</v>
      </c>
      <c r="L353" s="233">
        <v>0.0</v>
      </c>
      <c r="M353" s="78">
        <v>0.0</v>
      </c>
      <c r="N353" s="78">
        <v>0.0</v>
      </c>
      <c r="O353" s="79">
        <v>0.0</v>
      </c>
      <c r="P353" s="90">
        <v>0.0</v>
      </c>
      <c r="Q353" s="28">
        <v>0.0</v>
      </c>
      <c r="R353" s="229">
        <v>0.0</v>
      </c>
      <c r="S353" s="28"/>
      <c r="T353" s="8">
        <f t="shared" si="2"/>
        <v>2</v>
      </c>
      <c r="U353" s="8"/>
      <c r="V353" s="8"/>
      <c r="W353" s="8"/>
    </row>
    <row r="354" ht="15.75" customHeight="1">
      <c r="C354" s="115" t="s">
        <v>331</v>
      </c>
      <c r="D354" s="6" t="s">
        <v>332</v>
      </c>
      <c r="E354" s="6" t="s">
        <v>333</v>
      </c>
      <c r="F354" s="7">
        <v>1.37</v>
      </c>
      <c r="G354" s="8">
        <v>2.0</v>
      </c>
      <c r="H354" s="230">
        <v>2.0</v>
      </c>
      <c r="I354" s="248">
        <v>2.0</v>
      </c>
      <c r="J354" s="77">
        <v>0.0</v>
      </c>
      <c r="K354" s="78">
        <v>0.0</v>
      </c>
      <c r="L354" s="78">
        <v>2.0</v>
      </c>
      <c r="M354" s="78">
        <v>2.0</v>
      </c>
      <c r="N354" s="78">
        <v>0.0</v>
      </c>
      <c r="O354" s="79">
        <v>0.0</v>
      </c>
      <c r="P354" s="90">
        <v>0.0</v>
      </c>
      <c r="Q354" s="28">
        <v>0.0</v>
      </c>
      <c r="R354" s="229">
        <v>0.0</v>
      </c>
      <c r="S354" s="28"/>
      <c r="T354" s="8">
        <f t="shared" si="2"/>
        <v>2</v>
      </c>
      <c r="U354" s="8"/>
      <c r="V354" s="8"/>
      <c r="W354" s="8"/>
    </row>
    <row r="355" ht="15.75" customHeight="1">
      <c r="C355" s="115" t="s">
        <v>334</v>
      </c>
      <c r="D355" s="6" t="s">
        <v>335</v>
      </c>
      <c r="E355" s="6" t="s">
        <v>336</v>
      </c>
      <c r="F355" s="7">
        <v>1.5</v>
      </c>
      <c r="G355" s="8">
        <v>2.0</v>
      </c>
      <c r="H355" s="230">
        <v>3.0</v>
      </c>
      <c r="I355" s="248">
        <v>3.0</v>
      </c>
      <c r="J355" s="77">
        <v>3.0</v>
      </c>
      <c r="K355" s="78">
        <v>3.0</v>
      </c>
      <c r="L355" s="78">
        <v>3.0</v>
      </c>
      <c r="M355" s="78">
        <v>3.0</v>
      </c>
      <c r="N355" s="78">
        <v>3.0</v>
      </c>
      <c r="O355" s="79">
        <v>3.0</v>
      </c>
      <c r="P355" s="90">
        <v>3.0</v>
      </c>
      <c r="Q355" s="28">
        <v>3.0</v>
      </c>
      <c r="R355" s="232">
        <v>3.0</v>
      </c>
      <c r="S355" s="28"/>
      <c r="T355" s="8">
        <f t="shared" si="2"/>
        <v>-1</v>
      </c>
      <c r="U355" s="8"/>
      <c r="V355" s="8"/>
      <c r="W355" s="8"/>
    </row>
    <row r="356" ht="15.75" customHeight="1">
      <c r="C356" s="115" t="s">
        <v>337</v>
      </c>
      <c r="D356" s="6" t="s">
        <v>338</v>
      </c>
      <c r="E356" s="6" t="s">
        <v>339</v>
      </c>
      <c r="F356" s="7">
        <v>1.5</v>
      </c>
      <c r="G356" s="8">
        <v>2.0</v>
      </c>
      <c r="H356" s="230">
        <v>0.0</v>
      </c>
      <c r="I356" s="249">
        <v>2.0</v>
      </c>
      <c r="J356" s="77">
        <v>2.0</v>
      </c>
      <c r="K356" s="78">
        <v>2.0</v>
      </c>
      <c r="L356" s="78">
        <v>2.0</v>
      </c>
      <c r="M356" s="78">
        <v>2.0</v>
      </c>
      <c r="N356" s="78">
        <v>2.0</v>
      </c>
      <c r="O356" s="79">
        <v>2.0</v>
      </c>
      <c r="P356" s="90">
        <v>2.0</v>
      </c>
      <c r="Q356" s="28">
        <v>2.0</v>
      </c>
      <c r="R356" s="237">
        <v>2.0</v>
      </c>
      <c r="S356" s="28"/>
      <c r="T356" s="8">
        <f t="shared" si="2"/>
        <v>0</v>
      </c>
      <c r="U356" s="8"/>
      <c r="V356" s="8"/>
      <c r="W356" s="8"/>
    </row>
    <row r="357" ht="15.75" customHeight="1">
      <c r="C357" s="115" t="s">
        <v>340</v>
      </c>
      <c r="D357" s="6" t="s">
        <v>341</v>
      </c>
      <c r="E357" s="6" t="s">
        <v>342</v>
      </c>
      <c r="F357" s="7">
        <v>1.5</v>
      </c>
      <c r="G357" s="8">
        <v>2.0</v>
      </c>
      <c r="H357" s="230">
        <v>3.0</v>
      </c>
      <c r="I357" s="248">
        <v>3.0</v>
      </c>
      <c r="J357" s="77">
        <v>3.0</v>
      </c>
      <c r="K357" s="78">
        <v>3.0</v>
      </c>
      <c r="L357" s="78">
        <v>3.0</v>
      </c>
      <c r="M357" s="78">
        <v>3.0</v>
      </c>
      <c r="N357" s="78">
        <v>4.0</v>
      </c>
      <c r="O357" s="79">
        <v>4.0</v>
      </c>
      <c r="P357" s="90">
        <v>4.0</v>
      </c>
      <c r="Q357" s="28">
        <v>4.0</v>
      </c>
      <c r="R357" s="237">
        <v>2.0</v>
      </c>
      <c r="S357" s="28"/>
      <c r="T357" s="8">
        <f t="shared" si="2"/>
        <v>-2</v>
      </c>
      <c r="U357" s="8"/>
      <c r="V357" s="8"/>
      <c r="W357" s="8"/>
    </row>
    <row r="358" ht="15.75" customHeight="1">
      <c r="C358" s="115" t="s">
        <v>343</v>
      </c>
      <c r="D358" s="6" t="s">
        <v>344</v>
      </c>
      <c r="E358" s="6" t="s">
        <v>345</v>
      </c>
      <c r="F358" s="7">
        <v>1.8</v>
      </c>
      <c r="G358" s="8">
        <v>2.0</v>
      </c>
      <c r="H358" s="230">
        <v>2.0</v>
      </c>
      <c r="I358" s="248">
        <v>3.0</v>
      </c>
      <c r="J358" s="77">
        <v>3.0</v>
      </c>
      <c r="K358" s="78">
        <v>3.0</v>
      </c>
      <c r="L358" s="78">
        <v>3.0</v>
      </c>
      <c r="M358" s="78">
        <v>3.0</v>
      </c>
      <c r="N358" s="78">
        <v>3.0</v>
      </c>
      <c r="O358" s="79">
        <v>3.0</v>
      </c>
      <c r="P358" s="90">
        <v>3.0</v>
      </c>
      <c r="Q358" s="28">
        <v>3.0</v>
      </c>
      <c r="R358" s="229">
        <v>1.0</v>
      </c>
      <c r="S358" s="28"/>
      <c r="T358" s="8">
        <f t="shared" si="2"/>
        <v>-1</v>
      </c>
      <c r="U358" s="8"/>
      <c r="V358" s="8"/>
      <c r="W358" s="8"/>
    </row>
    <row r="359" ht="15.75" customHeight="1">
      <c r="C359" s="115" t="s">
        <v>346</v>
      </c>
      <c r="D359" s="6" t="s">
        <v>347</v>
      </c>
      <c r="E359" s="6" t="s">
        <v>348</v>
      </c>
      <c r="F359" s="7">
        <v>1.8</v>
      </c>
      <c r="G359" s="8">
        <v>2.0</v>
      </c>
      <c r="H359" s="230">
        <v>2.0</v>
      </c>
      <c r="I359" s="248">
        <v>2.0</v>
      </c>
      <c r="J359" s="77">
        <v>2.0</v>
      </c>
      <c r="K359" s="78">
        <v>2.0</v>
      </c>
      <c r="L359" s="78">
        <v>2.0</v>
      </c>
      <c r="M359" s="78">
        <v>2.0</v>
      </c>
      <c r="N359" s="78">
        <v>2.0</v>
      </c>
      <c r="O359" s="79">
        <v>2.0</v>
      </c>
      <c r="P359" s="90">
        <v>2.0</v>
      </c>
      <c r="Q359" s="28">
        <v>2.0</v>
      </c>
      <c r="R359" s="229">
        <v>0.0</v>
      </c>
      <c r="S359" s="28"/>
      <c r="T359" s="8">
        <f t="shared" si="2"/>
        <v>0</v>
      </c>
      <c r="U359" s="8"/>
      <c r="V359" s="8"/>
      <c r="W359" s="8"/>
    </row>
    <row r="360" ht="15.75" customHeight="1">
      <c r="C360" s="115" t="s">
        <v>349</v>
      </c>
      <c r="D360" s="6" t="s">
        <v>350</v>
      </c>
      <c r="E360" s="6" t="s">
        <v>351</v>
      </c>
      <c r="F360" s="7">
        <v>5.5</v>
      </c>
      <c r="G360" s="8">
        <v>2.0</v>
      </c>
      <c r="H360" s="83">
        <v>5.0</v>
      </c>
      <c r="I360" s="248">
        <v>4.0</v>
      </c>
      <c r="J360" s="77">
        <v>4.0</v>
      </c>
      <c r="K360" s="78">
        <v>4.0</v>
      </c>
      <c r="L360" s="78">
        <v>4.0</v>
      </c>
      <c r="M360" s="78">
        <v>4.0</v>
      </c>
      <c r="N360" s="78">
        <v>4.0</v>
      </c>
      <c r="O360" s="79">
        <v>4.0</v>
      </c>
      <c r="P360" s="90">
        <v>4.0</v>
      </c>
      <c r="Q360" s="28">
        <v>4.0</v>
      </c>
      <c r="R360" s="237">
        <v>2.0</v>
      </c>
      <c r="S360" s="28"/>
      <c r="T360" s="8">
        <f t="shared" si="2"/>
        <v>-2</v>
      </c>
      <c r="U360" s="8"/>
      <c r="V360" s="8"/>
      <c r="W360" s="8"/>
    </row>
    <row r="361" ht="15.75" customHeight="1">
      <c r="C361" s="115" t="s">
        <v>352</v>
      </c>
      <c r="D361" s="6" t="s">
        <v>353</v>
      </c>
      <c r="E361" s="6" t="s">
        <v>354</v>
      </c>
      <c r="F361" s="7">
        <v>2.5</v>
      </c>
      <c r="G361" s="8">
        <v>2.0</v>
      </c>
      <c r="H361" s="230">
        <v>2.0</v>
      </c>
      <c r="I361" s="248">
        <v>2.0</v>
      </c>
      <c r="J361" s="77">
        <v>2.0</v>
      </c>
      <c r="K361" s="78">
        <v>2.0</v>
      </c>
      <c r="L361" s="78">
        <v>2.0</v>
      </c>
      <c r="M361" s="78">
        <v>2.0</v>
      </c>
      <c r="N361" s="78">
        <v>2.0</v>
      </c>
      <c r="O361" s="79">
        <v>2.0</v>
      </c>
      <c r="P361" s="90">
        <v>2.0</v>
      </c>
      <c r="Q361" s="28">
        <v>2.0</v>
      </c>
      <c r="R361" s="232">
        <v>5.0</v>
      </c>
      <c r="S361" s="28"/>
      <c r="T361" s="8">
        <f t="shared" si="2"/>
        <v>0</v>
      </c>
      <c r="U361" s="8"/>
      <c r="V361" s="8"/>
      <c r="W361" s="8"/>
    </row>
    <row r="362" ht="15.75" customHeight="1">
      <c r="C362" s="115" t="s">
        <v>355</v>
      </c>
      <c r="D362" s="6" t="s">
        <v>356</v>
      </c>
      <c r="E362" s="6" t="s">
        <v>357</v>
      </c>
      <c r="F362" s="7">
        <v>1.8</v>
      </c>
      <c r="G362" s="8">
        <v>2.0</v>
      </c>
      <c r="H362" s="230">
        <v>2.0</v>
      </c>
      <c r="I362" s="248">
        <v>2.0</v>
      </c>
      <c r="J362" s="77">
        <v>2.0</v>
      </c>
      <c r="K362" s="78">
        <v>2.0</v>
      </c>
      <c r="L362" s="78">
        <v>2.0</v>
      </c>
      <c r="M362" s="78">
        <v>2.0</v>
      </c>
      <c r="N362" s="78">
        <v>2.0</v>
      </c>
      <c r="O362" s="79">
        <v>2.0</v>
      </c>
      <c r="P362" s="90">
        <v>2.0</v>
      </c>
      <c r="Q362" s="28">
        <v>2.0</v>
      </c>
      <c r="R362" s="237">
        <v>2.0</v>
      </c>
      <c r="S362" s="28"/>
      <c r="T362" s="8">
        <f t="shared" si="2"/>
        <v>0</v>
      </c>
      <c r="U362" s="8"/>
      <c r="V362" s="8"/>
      <c r="W362" s="8"/>
    </row>
    <row r="363" ht="15.75" customHeight="1">
      <c r="C363" s="115" t="s">
        <v>358</v>
      </c>
      <c r="D363" s="6" t="s">
        <v>359</v>
      </c>
      <c r="E363" s="6" t="s">
        <v>360</v>
      </c>
      <c r="F363" s="7">
        <v>2.0</v>
      </c>
      <c r="G363" s="8">
        <v>2.0</v>
      </c>
      <c r="H363" s="230">
        <v>1.0</v>
      </c>
      <c r="I363" s="248">
        <v>1.0</v>
      </c>
      <c r="J363" s="77">
        <v>1.0</v>
      </c>
      <c r="K363" s="78">
        <v>1.0</v>
      </c>
      <c r="L363" s="78">
        <v>1.0</v>
      </c>
      <c r="M363" s="78">
        <v>1.0</v>
      </c>
      <c r="N363" s="78" t="s">
        <v>686</v>
      </c>
      <c r="O363" s="79">
        <v>1.0</v>
      </c>
      <c r="P363" s="90">
        <v>2.0</v>
      </c>
      <c r="Q363" s="28">
        <v>3.0</v>
      </c>
      <c r="R363" s="237">
        <v>2.0</v>
      </c>
      <c r="S363" s="28"/>
      <c r="T363" s="8">
        <f t="shared" si="2"/>
        <v>-1</v>
      </c>
      <c r="U363" s="8"/>
      <c r="V363" s="8"/>
      <c r="W363" s="8"/>
    </row>
    <row r="364" ht="15.75" customHeight="1">
      <c r="C364" s="115" t="s">
        <v>361</v>
      </c>
      <c r="D364" s="6" t="s">
        <v>362</v>
      </c>
      <c r="E364" s="6" t="s">
        <v>363</v>
      </c>
      <c r="F364" s="7">
        <v>2.5</v>
      </c>
      <c r="G364" s="8">
        <v>2.0</v>
      </c>
      <c r="H364" s="230">
        <v>2.0</v>
      </c>
      <c r="I364" s="248">
        <v>3.0</v>
      </c>
      <c r="J364" s="77">
        <v>3.0</v>
      </c>
      <c r="K364" s="78">
        <v>3.0</v>
      </c>
      <c r="L364" s="78">
        <v>3.0</v>
      </c>
      <c r="M364" s="78">
        <v>3.0</v>
      </c>
      <c r="N364" s="78">
        <v>3.0</v>
      </c>
      <c r="O364" s="79">
        <v>3.0</v>
      </c>
      <c r="P364" s="90">
        <v>3.0</v>
      </c>
      <c r="Q364" s="28">
        <v>3.0</v>
      </c>
      <c r="R364" s="229">
        <v>0.0</v>
      </c>
      <c r="S364" s="28"/>
      <c r="T364" s="8">
        <f t="shared" si="2"/>
        <v>-1</v>
      </c>
      <c r="U364" s="8"/>
      <c r="V364" s="8"/>
      <c r="W364" s="8"/>
    </row>
    <row r="365" ht="15.75" customHeight="1">
      <c r="C365" s="115" t="s">
        <v>364</v>
      </c>
      <c r="D365" s="26" t="s">
        <v>365</v>
      </c>
      <c r="E365" s="6" t="s">
        <v>366</v>
      </c>
      <c r="F365" s="7">
        <v>3.15</v>
      </c>
      <c r="G365" s="8">
        <v>2.0</v>
      </c>
      <c r="H365" s="230">
        <v>3.0</v>
      </c>
      <c r="I365" s="248">
        <v>3.0</v>
      </c>
      <c r="J365" s="77">
        <v>3.0</v>
      </c>
      <c r="K365" s="78">
        <v>3.0</v>
      </c>
      <c r="L365" s="78">
        <v>3.0</v>
      </c>
      <c r="M365" s="78">
        <v>3.0</v>
      </c>
      <c r="N365" s="78">
        <v>3.0</v>
      </c>
      <c r="O365" s="79">
        <v>3.0</v>
      </c>
      <c r="P365" s="90">
        <v>3.0</v>
      </c>
      <c r="Q365" s="28">
        <v>3.0</v>
      </c>
      <c r="R365" s="237">
        <v>2.0</v>
      </c>
      <c r="S365" s="28"/>
      <c r="T365" s="8">
        <f t="shared" si="2"/>
        <v>-1</v>
      </c>
      <c r="U365" s="8"/>
      <c r="V365" s="8"/>
      <c r="W365" s="8"/>
    </row>
    <row r="366" ht="15.75" customHeight="1">
      <c r="C366" s="115" t="s">
        <v>367</v>
      </c>
      <c r="D366" s="6" t="s">
        <v>368</v>
      </c>
      <c r="E366" s="6" t="s">
        <v>369</v>
      </c>
      <c r="F366" s="7">
        <v>1.5</v>
      </c>
      <c r="G366" s="8">
        <v>2.0</v>
      </c>
      <c r="H366" s="230">
        <v>7.0</v>
      </c>
      <c r="I366" s="248">
        <v>7.0</v>
      </c>
      <c r="J366" s="77">
        <v>7.0</v>
      </c>
      <c r="K366" s="78">
        <v>7.0</v>
      </c>
      <c r="L366" s="78">
        <v>7.0</v>
      </c>
      <c r="M366" s="78">
        <v>7.0</v>
      </c>
      <c r="N366" s="78">
        <v>7.0</v>
      </c>
      <c r="O366" s="79">
        <v>7.0</v>
      </c>
      <c r="P366" s="90">
        <v>7.0</v>
      </c>
      <c r="Q366" s="28">
        <v>6.0</v>
      </c>
      <c r="R366" s="237">
        <v>2.0</v>
      </c>
      <c r="S366" s="28"/>
      <c r="T366" s="8">
        <f t="shared" si="2"/>
        <v>-4</v>
      </c>
      <c r="U366" s="8"/>
      <c r="V366" s="8"/>
      <c r="W366" s="8"/>
    </row>
    <row r="367" ht="15.75" customHeight="1">
      <c r="C367" s="115" t="s">
        <v>370</v>
      </c>
      <c r="D367" s="6" t="s">
        <v>371</v>
      </c>
      <c r="E367" s="6" t="s">
        <v>372</v>
      </c>
      <c r="F367" s="7">
        <v>4.0</v>
      </c>
      <c r="G367" s="8">
        <v>2.0</v>
      </c>
      <c r="H367" s="230">
        <v>2.0</v>
      </c>
      <c r="I367" s="248">
        <v>2.0</v>
      </c>
      <c r="J367" s="77">
        <v>2.0</v>
      </c>
      <c r="K367" s="78">
        <v>2.0</v>
      </c>
      <c r="L367" s="78">
        <v>2.0</v>
      </c>
      <c r="M367" s="78">
        <v>2.0</v>
      </c>
      <c r="N367" s="78">
        <v>1.0</v>
      </c>
      <c r="O367" s="79">
        <v>1.0</v>
      </c>
      <c r="P367" s="90">
        <v>1.0</v>
      </c>
      <c r="Q367" s="28">
        <v>1.0</v>
      </c>
      <c r="R367" s="232">
        <v>3.0</v>
      </c>
      <c r="S367" s="28"/>
      <c r="T367" s="8">
        <f t="shared" si="2"/>
        <v>1</v>
      </c>
      <c r="U367" s="8"/>
      <c r="V367" s="8"/>
      <c r="W367" s="8"/>
    </row>
    <row r="368" ht="15.75" customHeight="1">
      <c r="C368" s="115" t="s">
        <v>373</v>
      </c>
      <c r="D368" s="6" t="s">
        <v>374</v>
      </c>
      <c r="E368" s="6" t="s">
        <v>375</v>
      </c>
      <c r="F368" s="7">
        <v>4.0</v>
      </c>
      <c r="G368" s="8">
        <v>2.0</v>
      </c>
      <c r="H368" s="230">
        <v>1.0</v>
      </c>
      <c r="I368" s="248">
        <v>1.0</v>
      </c>
      <c r="J368" s="231">
        <v>0.5</v>
      </c>
      <c r="K368" s="78">
        <v>0.95</v>
      </c>
      <c r="L368" s="78">
        <v>0.95</v>
      </c>
      <c r="M368" s="78">
        <v>0.95</v>
      </c>
      <c r="N368" s="78">
        <v>0.95</v>
      </c>
      <c r="O368" s="79">
        <v>0.95</v>
      </c>
      <c r="P368" s="90">
        <v>0.9</v>
      </c>
      <c r="Q368" s="28">
        <v>1.0</v>
      </c>
      <c r="R368" s="237">
        <v>2.0</v>
      </c>
      <c r="S368" s="28"/>
      <c r="T368" s="8">
        <f t="shared" si="2"/>
        <v>1</v>
      </c>
      <c r="U368" s="8"/>
      <c r="V368" s="8"/>
      <c r="W368" s="8"/>
    </row>
    <row r="369" ht="15.75" customHeight="1">
      <c r="C369" s="115" t="s">
        <v>376</v>
      </c>
      <c r="D369" s="6" t="s">
        <v>377</v>
      </c>
      <c r="E369" s="6" t="s">
        <v>378</v>
      </c>
      <c r="F369" s="7">
        <v>6.68</v>
      </c>
      <c r="G369" s="8">
        <v>2.0</v>
      </c>
      <c r="H369" s="83">
        <v>1.0</v>
      </c>
      <c r="I369" s="249">
        <v>0.6</v>
      </c>
      <c r="J369" s="77">
        <v>0.6</v>
      </c>
      <c r="K369" s="78">
        <v>0.6</v>
      </c>
      <c r="L369" s="78">
        <v>0.6</v>
      </c>
      <c r="M369" s="78">
        <v>0.6</v>
      </c>
      <c r="N369" s="78">
        <v>0.6</v>
      </c>
      <c r="O369" s="79">
        <v>0.6</v>
      </c>
      <c r="P369" s="90">
        <v>0.6</v>
      </c>
      <c r="Q369" s="28">
        <v>0.5</v>
      </c>
      <c r="R369" s="229">
        <v>1.0</v>
      </c>
      <c r="S369" s="28"/>
      <c r="T369" s="8">
        <f t="shared" si="2"/>
        <v>1.5</v>
      </c>
      <c r="U369" s="8"/>
      <c r="V369" s="8"/>
      <c r="W369" s="8"/>
    </row>
    <row r="370" ht="15.75" customHeight="1">
      <c r="C370" s="115" t="s">
        <v>379</v>
      </c>
      <c r="D370" s="6" t="s">
        <v>380</v>
      </c>
      <c r="E370" s="6" t="s">
        <v>381</v>
      </c>
      <c r="F370" s="7">
        <v>1.2</v>
      </c>
      <c r="G370" s="8">
        <v>2.0</v>
      </c>
      <c r="H370" s="230">
        <v>1.0</v>
      </c>
      <c r="I370" s="248">
        <v>1.0</v>
      </c>
      <c r="J370" s="77">
        <v>0.93</v>
      </c>
      <c r="K370" s="78">
        <v>0.93</v>
      </c>
      <c r="L370" s="78">
        <v>0.93</v>
      </c>
      <c r="M370" s="78">
        <v>0.93</v>
      </c>
      <c r="N370" s="78">
        <v>0.93</v>
      </c>
      <c r="O370" s="79">
        <v>0.9</v>
      </c>
      <c r="P370" s="90">
        <v>0.9</v>
      </c>
      <c r="Q370" s="28">
        <v>1.0</v>
      </c>
      <c r="R370" s="229">
        <v>1.0</v>
      </c>
      <c r="S370" s="28"/>
      <c r="T370" s="8">
        <f t="shared" si="2"/>
        <v>1</v>
      </c>
      <c r="U370" s="8"/>
      <c r="V370" s="8"/>
      <c r="W370" s="8"/>
    </row>
    <row r="371" ht="15.75" customHeight="1">
      <c r="C371" s="115" t="s">
        <v>382</v>
      </c>
      <c r="D371" s="6" t="s">
        <v>383</v>
      </c>
      <c r="E371" s="6" t="s">
        <v>384</v>
      </c>
      <c r="F371" s="7">
        <v>1.8</v>
      </c>
      <c r="G371" s="8">
        <v>2.0</v>
      </c>
      <c r="H371" s="83">
        <v>5.0</v>
      </c>
      <c r="I371" s="248">
        <v>4.0</v>
      </c>
      <c r="J371" s="77">
        <v>4.0</v>
      </c>
      <c r="K371" s="78">
        <v>4.0</v>
      </c>
      <c r="L371" s="78">
        <v>4.0</v>
      </c>
      <c r="M371" s="78">
        <v>4.0</v>
      </c>
      <c r="N371" s="78">
        <v>4.0</v>
      </c>
      <c r="O371" s="79">
        <v>4.0</v>
      </c>
      <c r="P371" s="90">
        <v>4.0</v>
      </c>
      <c r="Q371" s="28">
        <v>4.0</v>
      </c>
      <c r="R371" s="229">
        <v>1.0</v>
      </c>
      <c r="S371" s="28"/>
      <c r="T371" s="8">
        <f t="shared" si="2"/>
        <v>-2</v>
      </c>
      <c r="U371" s="8"/>
      <c r="V371" s="8"/>
      <c r="W371" s="8"/>
    </row>
    <row r="372" ht="15.75" customHeight="1">
      <c r="C372" s="115" t="s">
        <v>385</v>
      </c>
      <c r="D372" s="6" t="s">
        <v>386</v>
      </c>
      <c r="E372" s="6" t="s">
        <v>387</v>
      </c>
      <c r="F372" s="7">
        <v>2.5</v>
      </c>
      <c r="G372" s="8">
        <v>2.0</v>
      </c>
      <c r="H372" s="230">
        <v>3.0</v>
      </c>
      <c r="I372" s="248">
        <v>3.0</v>
      </c>
      <c r="J372" s="77">
        <v>3.0</v>
      </c>
      <c r="K372" s="78">
        <v>3.0</v>
      </c>
      <c r="L372" s="78">
        <v>3.0</v>
      </c>
      <c r="M372" s="78">
        <v>3.0</v>
      </c>
      <c r="N372" s="78">
        <v>3.0</v>
      </c>
      <c r="O372" s="79">
        <v>3.0</v>
      </c>
      <c r="P372" s="90">
        <v>3.0</v>
      </c>
      <c r="Q372" s="28">
        <v>3.0</v>
      </c>
      <c r="R372" s="237">
        <v>2.0</v>
      </c>
      <c r="S372" s="28"/>
      <c r="T372" s="8">
        <f t="shared" si="2"/>
        <v>-1</v>
      </c>
      <c r="U372" s="8"/>
      <c r="V372" s="8"/>
      <c r="W372" s="8"/>
    </row>
    <row r="373" ht="15.75" customHeight="1">
      <c r="C373" s="8" t="s">
        <v>388</v>
      </c>
      <c r="D373" s="6" t="s">
        <v>389</v>
      </c>
      <c r="E373" s="6" t="s">
        <v>390</v>
      </c>
      <c r="F373" s="7">
        <v>3.0</v>
      </c>
      <c r="G373" s="8">
        <v>2.0</v>
      </c>
      <c r="H373" s="79">
        <v>5.0</v>
      </c>
      <c r="I373" s="248">
        <v>5.0</v>
      </c>
      <c r="J373" s="77">
        <v>5.0</v>
      </c>
      <c r="K373" s="78">
        <v>5.0</v>
      </c>
      <c r="L373" s="78">
        <v>5.0</v>
      </c>
      <c r="M373" s="78">
        <v>5.0</v>
      </c>
      <c r="N373" s="78">
        <v>5.0</v>
      </c>
      <c r="O373" s="79">
        <v>5.0</v>
      </c>
      <c r="P373" s="90">
        <v>5.0</v>
      </c>
      <c r="Q373" s="28">
        <v>5.0</v>
      </c>
      <c r="R373" s="237">
        <v>2.0</v>
      </c>
      <c r="S373" s="28"/>
      <c r="T373" s="8">
        <f t="shared" si="2"/>
        <v>-3</v>
      </c>
      <c r="U373" s="8"/>
      <c r="V373" s="8"/>
      <c r="W373" s="8"/>
    </row>
    <row r="374" ht="15.75" customHeight="1">
      <c r="C374" s="8" t="s">
        <v>391</v>
      </c>
      <c r="D374" s="6" t="s">
        <v>392</v>
      </c>
      <c r="E374" s="6" t="s">
        <v>393</v>
      </c>
      <c r="F374" s="7">
        <v>2.5</v>
      </c>
      <c r="G374" s="8">
        <v>2.0</v>
      </c>
      <c r="H374" s="79">
        <v>1.0</v>
      </c>
      <c r="I374" s="248">
        <v>1.0</v>
      </c>
      <c r="J374" s="77">
        <v>1.0</v>
      </c>
      <c r="K374" s="78">
        <v>1.0</v>
      </c>
      <c r="L374" s="78">
        <v>1.0</v>
      </c>
      <c r="M374" s="78">
        <v>1.0</v>
      </c>
      <c r="N374" s="78">
        <v>1.0</v>
      </c>
      <c r="O374" s="79">
        <v>1.0</v>
      </c>
      <c r="P374" s="242">
        <v>1.0</v>
      </c>
      <c r="Q374" s="28">
        <v>1.0</v>
      </c>
      <c r="R374" s="229">
        <v>1.0</v>
      </c>
      <c r="S374" s="28"/>
      <c r="T374" s="8">
        <f t="shared" si="2"/>
        <v>1</v>
      </c>
      <c r="U374" s="8"/>
      <c r="V374" s="8"/>
      <c r="W374" s="8"/>
    </row>
    <row r="375" ht="15.75" customHeight="1">
      <c r="A375" s="13" t="s">
        <v>708</v>
      </c>
      <c r="B375" s="104"/>
      <c r="C375" s="117" t="s">
        <v>395</v>
      </c>
      <c r="D375" s="14" t="s">
        <v>396</v>
      </c>
      <c r="E375" s="14" t="s">
        <v>397</v>
      </c>
      <c r="F375" s="25">
        <v>9.0</v>
      </c>
      <c r="G375" s="16">
        <v>5.0</v>
      </c>
      <c r="H375" s="238">
        <v>1.0</v>
      </c>
      <c r="I375" s="255">
        <v>1.0</v>
      </c>
      <c r="J375" s="240">
        <v>1.0</v>
      </c>
      <c r="K375" s="109">
        <v>1.0</v>
      </c>
      <c r="L375" s="109">
        <v>1.0</v>
      </c>
      <c r="M375" s="109" t="s">
        <v>700</v>
      </c>
      <c r="N375" s="109">
        <v>5.0</v>
      </c>
      <c r="O375" s="110">
        <v>3.0</v>
      </c>
      <c r="P375" s="246">
        <v>3.0</v>
      </c>
      <c r="Q375" s="28">
        <v>0.0</v>
      </c>
      <c r="R375" s="229">
        <v>1.0</v>
      </c>
      <c r="S375" s="28"/>
      <c r="T375" s="8">
        <f t="shared" si="2"/>
        <v>5</v>
      </c>
      <c r="U375" s="8"/>
      <c r="V375" s="8"/>
      <c r="W375" s="8"/>
    </row>
    <row r="376" ht="15.75" customHeight="1">
      <c r="C376" s="115" t="s">
        <v>398</v>
      </c>
      <c r="D376" s="6" t="s">
        <v>399</v>
      </c>
      <c r="E376" s="6" t="s">
        <v>400</v>
      </c>
      <c r="F376" s="12">
        <v>5.04</v>
      </c>
      <c r="G376" s="8">
        <v>5.0</v>
      </c>
      <c r="H376" s="230">
        <v>2.0</v>
      </c>
      <c r="I376" s="248">
        <v>2.0</v>
      </c>
      <c r="J376" s="191">
        <v>2.0</v>
      </c>
      <c r="K376" s="78">
        <v>2.0</v>
      </c>
      <c r="L376" s="78">
        <v>2.0</v>
      </c>
      <c r="M376" s="78" t="s">
        <v>697</v>
      </c>
      <c r="N376" s="78">
        <v>5.0</v>
      </c>
      <c r="O376" s="79">
        <v>5.0</v>
      </c>
      <c r="P376" s="90">
        <v>5.0</v>
      </c>
      <c r="Q376" s="28">
        <v>4.0</v>
      </c>
      <c r="R376" s="229">
        <v>3.0</v>
      </c>
      <c r="S376" s="28"/>
      <c r="T376" s="8">
        <f t="shared" si="2"/>
        <v>1</v>
      </c>
      <c r="U376" s="8"/>
      <c r="V376" s="8"/>
      <c r="W376" s="8"/>
    </row>
    <row r="377" ht="15.75" customHeight="1">
      <c r="C377" s="115" t="s">
        <v>401</v>
      </c>
      <c r="D377" s="6" t="s">
        <v>402</v>
      </c>
      <c r="E377" s="6" t="s">
        <v>403</v>
      </c>
      <c r="F377" s="7">
        <v>8.19</v>
      </c>
      <c r="G377" s="8">
        <v>2.0</v>
      </c>
      <c r="H377" s="83">
        <v>4.0</v>
      </c>
      <c r="I377" s="248">
        <v>2.0</v>
      </c>
      <c r="J377" s="191">
        <v>2.0</v>
      </c>
      <c r="K377" s="78">
        <v>2.0</v>
      </c>
      <c r="L377" s="78">
        <v>2.0</v>
      </c>
      <c r="M377" s="78">
        <v>0.0</v>
      </c>
      <c r="N377" s="78" t="s">
        <v>686</v>
      </c>
      <c r="O377" s="79">
        <v>2.0</v>
      </c>
      <c r="P377" s="90">
        <v>2.0</v>
      </c>
      <c r="Q377" s="28">
        <v>2.0</v>
      </c>
      <c r="R377" s="237">
        <v>5.0</v>
      </c>
      <c r="S377" s="28"/>
      <c r="T377" s="8">
        <f t="shared" si="2"/>
        <v>0</v>
      </c>
      <c r="U377" s="8"/>
      <c r="V377" s="8"/>
      <c r="W377" s="8"/>
    </row>
    <row r="378" ht="15.75" customHeight="1">
      <c r="C378" s="115" t="s">
        <v>404</v>
      </c>
      <c r="D378" s="6" t="s">
        <v>405</v>
      </c>
      <c r="E378" s="6" t="s">
        <v>709</v>
      </c>
      <c r="F378" s="7">
        <v>8.19</v>
      </c>
      <c r="G378" s="8">
        <v>2.0</v>
      </c>
      <c r="H378" s="83">
        <v>4.0</v>
      </c>
      <c r="I378" s="248">
        <v>2.0</v>
      </c>
      <c r="J378" s="191">
        <v>2.0</v>
      </c>
      <c r="K378" s="78">
        <v>2.0</v>
      </c>
      <c r="L378" s="78">
        <v>2.0</v>
      </c>
      <c r="M378" s="78">
        <v>0.0</v>
      </c>
      <c r="N378" s="78" t="s">
        <v>686</v>
      </c>
      <c r="O378" s="79">
        <v>2.0</v>
      </c>
      <c r="P378" s="90">
        <v>2.0</v>
      </c>
      <c r="Q378" s="28">
        <v>1.0</v>
      </c>
      <c r="R378" s="229">
        <v>1.0</v>
      </c>
      <c r="S378" s="28">
        <v>1.0</v>
      </c>
      <c r="T378" s="8">
        <f t="shared" si="2"/>
        <v>2</v>
      </c>
      <c r="U378" s="8"/>
      <c r="V378" s="8"/>
      <c r="W378" s="8"/>
    </row>
    <row r="379" ht="15.75" customHeight="1">
      <c r="C379" s="115" t="s">
        <v>407</v>
      </c>
      <c r="D379" s="6" t="s">
        <v>710</v>
      </c>
      <c r="E379" s="6" t="s">
        <v>711</v>
      </c>
      <c r="F379" s="12">
        <v>30.0</v>
      </c>
      <c r="G379" s="8">
        <v>4.0</v>
      </c>
      <c r="H379" s="83">
        <v>6.0</v>
      </c>
      <c r="I379" s="248">
        <v>1.0</v>
      </c>
      <c r="J379" s="191">
        <v>1.0</v>
      </c>
      <c r="K379" s="78">
        <v>1.0</v>
      </c>
      <c r="L379" s="78">
        <v>1.0</v>
      </c>
      <c r="M379" s="78">
        <v>1.0</v>
      </c>
      <c r="N379" s="78" t="s">
        <v>685</v>
      </c>
      <c r="O379" s="79" t="s">
        <v>685</v>
      </c>
      <c r="P379" s="90">
        <v>0.0</v>
      </c>
      <c r="Q379" s="28">
        <v>0.0</v>
      </c>
      <c r="R379" s="229">
        <v>1.0</v>
      </c>
      <c r="S379" s="28"/>
      <c r="T379" s="8">
        <f t="shared" si="2"/>
        <v>4</v>
      </c>
      <c r="U379" s="8"/>
      <c r="V379" s="8"/>
      <c r="W379" s="8"/>
    </row>
    <row r="380" ht="15.75" customHeight="1">
      <c r="C380" s="115" t="s">
        <v>410</v>
      </c>
      <c r="D380" s="6" t="s">
        <v>411</v>
      </c>
      <c r="E380" s="6" t="s">
        <v>412</v>
      </c>
      <c r="F380" s="12">
        <v>23.5</v>
      </c>
      <c r="G380" s="8">
        <v>4.0</v>
      </c>
      <c r="H380" s="230">
        <v>3.0</v>
      </c>
      <c r="I380" s="248">
        <v>4.0</v>
      </c>
      <c r="J380" s="191">
        <v>4.0</v>
      </c>
      <c r="K380" s="78">
        <v>4.0</v>
      </c>
      <c r="L380" s="78">
        <v>4.0</v>
      </c>
      <c r="M380" s="78">
        <v>4.0</v>
      </c>
      <c r="N380" s="78">
        <v>4.0</v>
      </c>
      <c r="O380" s="79">
        <v>4.0</v>
      </c>
      <c r="P380" s="90">
        <v>3.0</v>
      </c>
      <c r="Q380" s="28">
        <v>3.0</v>
      </c>
      <c r="R380" s="232">
        <v>6.0</v>
      </c>
      <c r="S380" s="28"/>
      <c r="T380" s="8">
        <f t="shared" si="2"/>
        <v>1</v>
      </c>
      <c r="U380" s="8"/>
      <c r="V380" s="8"/>
      <c r="W380" s="8"/>
    </row>
    <row r="381" ht="15.75" customHeight="1">
      <c r="C381" s="115" t="s">
        <v>413</v>
      </c>
      <c r="D381" s="6" t="s">
        <v>414</v>
      </c>
      <c r="E381" s="6" t="s">
        <v>415</v>
      </c>
      <c r="F381" s="7">
        <v>183.83</v>
      </c>
      <c r="G381" s="8">
        <v>2.0</v>
      </c>
      <c r="H381" s="230">
        <v>2.0</v>
      </c>
      <c r="I381" s="248">
        <v>2.0</v>
      </c>
      <c r="J381" s="191">
        <v>2.0</v>
      </c>
      <c r="K381" s="78">
        <v>2.0</v>
      </c>
      <c r="L381" s="78">
        <v>2.0</v>
      </c>
      <c r="M381" s="78">
        <v>2.0</v>
      </c>
      <c r="N381" s="78">
        <v>2.0</v>
      </c>
      <c r="O381" s="79">
        <v>0.0</v>
      </c>
      <c r="P381" s="90" t="s">
        <v>694</v>
      </c>
      <c r="Q381" s="28">
        <v>1.0</v>
      </c>
      <c r="R381" s="237">
        <v>4.0</v>
      </c>
      <c r="S381" s="28"/>
      <c r="T381" s="8">
        <f t="shared" si="2"/>
        <v>1</v>
      </c>
      <c r="U381" s="8"/>
      <c r="V381" s="8"/>
      <c r="W381" s="8"/>
    </row>
    <row r="382" ht="15.75" customHeight="1">
      <c r="C382" s="115" t="s">
        <v>416</v>
      </c>
      <c r="D382" s="6" t="s">
        <v>417</v>
      </c>
      <c r="E382" s="6" t="s">
        <v>418</v>
      </c>
      <c r="F382" s="12">
        <v>44.45</v>
      </c>
      <c r="G382" s="8">
        <v>1.0</v>
      </c>
      <c r="H382" s="230">
        <v>1.0</v>
      </c>
      <c r="I382" s="248">
        <v>1.0</v>
      </c>
      <c r="J382" s="191">
        <v>1.0</v>
      </c>
      <c r="K382" s="78">
        <v>1.0</v>
      </c>
      <c r="L382" s="78">
        <v>1.0</v>
      </c>
      <c r="M382" s="78">
        <v>1.0</v>
      </c>
      <c r="N382" s="78">
        <v>1.0</v>
      </c>
      <c r="O382" s="79">
        <v>1.0</v>
      </c>
      <c r="P382" s="90">
        <v>1.0</v>
      </c>
      <c r="Q382" s="28">
        <v>1.0</v>
      </c>
      <c r="R382" s="237">
        <v>2.0</v>
      </c>
      <c r="S382" s="28"/>
      <c r="T382" s="8">
        <f t="shared" si="2"/>
        <v>0</v>
      </c>
      <c r="U382" s="8"/>
      <c r="V382" s="8"/>
      <c r="W382" s="8"/>
    </row>
    <row r="383" ht="15.75" customHeight="1">
      <c r="C383" s="115" t="s">
        <v>419</v>
      </c>
      <c r="D383" s="6" t="s">
        <v>420</v>
      </c>
      <c r="E383" s="6" t="s">
        <v>421</v>
      </c>
      <c r="F383" s="12">
        <v>13.0</v>
      </c>
      <c r="G383" s="8">
        <v>4.0</v>
      </c>
      <c r="H383" s="230">
        <v>3.0</v>
      </c>
      <c r="I383" s="248">
        <v>3.0</v>
      </c>
      <c r="J383" s="191">
        <v>3.0</v>
      </c>
      <c r="K383" s="78">
        <v>2.0</v>
      </c>
      <c r="L383" s="78">
        <v>2.0</v>
      </c>
      <c r="M383" s="78">
        <v>2.0</v>
      </c>
      <c r="N383" s="78">
        <v>2.0</v>
      </c>
      <c r="O383" s="79">
        <v>2.0</v>
      </c>
      <c r="P383" s="90">
        <v>1.0</v>
      </c>
      <c r="Q383" s="28">
        <v>1.0</v>
      </c>
      <c r="R383" s="237">
        <v>1.0</v>
      </c>
      <c r="S383" s="28"/>
      <c r="T383" s="8">
        <f t="shared" si="2"/>
        <v>3</v>
      </c>
      <c r="U383" s="8"/>
      <c r="V383" s="8"/>
      <c r="W383" s="8"/>
    </row>
    <row r="384" ht="15.75" customHeight="1">
      <c r="C384" s="115" t="s">
        <v>422</v>
      </c>
      <c r="D384" s="6" t="s">
        <v>423</v>
      </c>
      <c r="E384" s="6" t="s">
        <v>424</v>
      </c>
      <c r="F384" s="12">
        <v>22.0</v>
      </c>
      <c r="G384" s="8">
        <v>1.0</v>
      </c>
      <c r="H384" s="81">
        <v>2.0</v>
      </c>
      <c r="I384" s="249">
        <v>2.0</v>
      </c>
      <c r="J384" s="191">
        <v>2.0</v>
      </c>
      <c r="K384" s="78">
        <v>2.0</v>
      </c>
      <c r="L384" s="78">
        <v>2.0</v>
      </c>
      <c r="M384" s="78">
        <v>2.0</v>
      </c>
      <c r="N384" s="78">
        <v>2.0</v>
      </c>
      <c r="O384" s="79">
        <v>2.0</v>
      </c>
      <c r="P384" s="90">
        <v>2.0</v>
      </c>
      <c r="Q384" s="28">
        <v>2.0</v>
      </c>
      <c r="R384" s="232">
        <v>5.0</v>
      </c>
      <c r="S384" s="28"/>
      <c r="T384" s="8">
        <f t="shared" si="2"/>
        <v>-1</v>
      </c>
      <c r="U384" s="8"/>
      <c r="V384" s="8"/>
      <c r="W384" s="8"/>
    </row>
    <row r="385" ht="15.75" customHeight="1">
      <c r="C385" s="115" t="s">
        <v>425</v>
      </c>
      <c r="D385" s="6" t="s">
        <v>712</v>
      </c>
      <c r="E385" s="6" t="s">
        <v>713</v>
      </c>
      <c r="F385" s="12">
        <v>40.0</v>
      </c>
      <c r="G385" s="8">
        <v>1.0</v>
      </c>
      <c r="H385" s="230">
        <v>1.0</v>
      </c>
      <c r="I385" s="248">
        <v>1.0</v>
      </c>
      <c r="J385" s="191">
        <v>1.0</v>
      </c>
      <c r="K385" s="78">
        <v>1.0</v>
      </c>
      <c r="L385" s="78">
        <v>1.0</v>
      </c>
      <c r="M385" s="78">
        <v>0.0</v>
      </c>
      <c r="N385" s="78" t="s">
        <v>694</v>
      </c>
      <c r="O385" s="79">
        <v>1.0</v>
      </c>
      <c r="P385" s="90">
        <v>1.0</v>
      </c>
      <c r="Q385" s="28">
        <v>0.0</v>
      </c>
      <c r="R385" s="237">
        <v>1.0</v>
      </c>
      <c r="S385" s="28"/>
      <c r="T385" s="8">
        <f t="shared" si="2"/>
        <v>1</v>
      </c>
      <c r="U385" s="8"/>
      <c r="V385" s="8"/>
      <c r="W385" s="8"/>
    </row>
    <row r="386" ht="15.75" customHeight="1">
      <c r="C386" s="115" t="s">
        <v>426</v>
      </c>
      <c r="D386" s="6" t="s">
        <v>714</v>
      </c>
      <c r="E386" s="6" t="s">
        <v>715</v>
      </c>
      <c r="F386" s="12">
        <v>50.0</v>
      </c>
      <c r="G386" s="8">
        <v>1.0</v>
      </c>
      <c r="H386" s="230">
        <v>0.0</v>
      </c>
      <c r="I386" s="249">
        <v>1.0</v>
      </c>
      <c r="J386" s="191">
        <v>1.0</v>
      </c>
      <c r="K386" s="78">
        <v>1.0</v>
      </c>
      <c r="L386" s="78">
        <v>1.0</v>
      </c>
      <c r="M386" s="78">
        <v>1.0</v>
      </c>
      <c r="N386" s="78">
        <v>1.0</v>
      </c>
      <c r="O386" s="79">
        <v>1.0</v>
      </c>
      <c r="P386" s="90">
        <v>1.0</v>
      </c>
      <c r="Q386" s="28">
        <v>0.0</v>
      </c>
      <c r="R386" s="237">
        <v>1.0</v>
      </c>
      <c r="S386" s="28"/>
      <c r="T386" s="8">
        <f t="shared" si="2"/>
        <v>1</v>
      </c>
      <c r="U386" s="8"/>
      <c r="V386" s="8"/>
      <c r="W386" s="8"/>
    </row>
    <row r="387" ht="15.75" customHeight="1">
      <c r="C387" s="8" t="s">
        <v>429</v>
      </c>
      <c r="D387" s="6" t="s">
        <v>716</v>
      </c>
      <c r="E387" s="6" t="s">
        <v>717</v>
      </c>
      <c r="F387" s="12">
        <v>65.0</v>
      </c>
      <c r="G387" s="8">
        <v>1.0</v>
      </c>
      <c r="H387" s="79">
        <v>1.0</v>
      </c>
      <c r="I387" s="248">
        <v>2.0</v>
      </c>
      <c r="J387" s="191">
        <v>2.0</v>
      </c>
      <c r="K387" s="78">
        <v>2.0</v>
      </c>
      <c r="L387" s="78">
        <v>2.0</v>
      </c>
      <c r="M387" s="78">
        <v>2.0</v>
      </c>
      <c r="N387" s="78">
        <v>2.0</v>
      </c>
      <c r="O387" s="79">
        <v>1.0</v>
      </c>
      <c r="P387" s="242">
        <v>0.0</v>
      </c>
      <c r="Q387" s="28">
        <v>0.0</v>
      </c>
      <c r="R387" s="229">
        <v>0.0</v>
      </c>
      <c r="S387" s="28"/>
      <c r="T387" s="8">
        <f t="shared" si="2"/>
        <v>1</v>
      </c>
      <c r="U387" s="8"/>
      <c r="V387" s="8"/>
      <c r="W387" s="8"/>
    </row>
    <row r="388" ht="15.75" customHeight="1">
      <c r="A388" s="13" t="s">
        <v>777</v>
      </c>
      <c r="B388" s="157" t="s">
        <v>435</v>
      </c>
      <c r="C388" s="117" t="s">
        <v>436</v>
      </c>
      <c r="D388" s="14" t="s">
        <v>437</v>
      </c>
      <c r="E388" s="14" t="s">
        <v>438</v>
      </c>
      <c r="F388" s="25">
        <v>53.14</v>
      </c>
      <c r="G388" s="16">
        <v>2.0</v>
      </c>
      <c r="H388" s="238">
        <v>0.0</v>
      </c>
      <c r="I388" s="257">
        <v>2.0</v>
      </c>
      <c r="J388" s="240">
        <v>2.0</v>
      </c>
      <c r="K388" s="109">
        <v>2.0</v>
      </c>
      <c r="L388" s="109">
        <v>2.0</v>
      </c>
      <c r="M388" s="109">
        <v>2.0</v>
      </c>
      <c r="N388" s="109">
        <v>2.0</v>
      </c>
      <c r="O388" s="110">
        <v>2.0</v>
      </c>
      <c r="P388" s="246">
        <v>2.0</v>
      </c>
      <c r="Q388" s="258"/>
      <c r="R388" s="237">
        <v>1.0</v>
      </c>
      <c r="S388" s="28"/>
      <c r="T388" s="8">
        <f t="shared" si="2"/>
        <v>2</v>
      </c>
      <c r="U388" s="8"/>
      <c r="V388" s="8"/>
      <c r="W388" s="8"/>
    </row>
    <row r="389" ht="15.75" customHeight="1">
      <c r="C389" s="115" t="s">
        <v>439</v>
      </c>
      <c r="D389" s="6" t="s">
        <v>440</v>
      </c>
      <c r="E389" s="6" t="s">
        <v>441</v>
      </c>
      <c r="F389" s="12">
        <v>58.82</v>
      </c>
      <c r="G389" s="8">
        <v>1.0</v>
      </c>
      <c r="H389" s="83">
        <v>2.0</v>
      </c>
      <c r="I389" s="248">
        <v>3.0</v>
      </c>
      <c r="J389" s="191">
        <v>3.0</v>
      </c>
      <c r="K389" s="78">
        <v>3.0</v>
      </c>
      <c r="L389" s="78">
        <v>3.0</v>
      </c>
      <c r="M389" s="78">
        <v>3.0</v>
      </c>
      <c r="N389" s="78">
        <v>3.0</v>
      </c>
      <c r="O389" s="79">
        <v>3.0</v>
      </c>
      <c r="P389" s="90">
        <v>3.0</v>
      </c>
      <c r="Q389" s="259"/>
      <c r="R389" s="237">
        <v>2.0</v>
      </c>
      <c r="S389" s="28"/>
      <c r="T389" s="8">
        <f t="shared" si="2"/>
        <v>1</v>
      </c>
      <c r="U389" s="8"/>
      <c r="V389" s="8"/>
      <c r="W389" s="8"/>
    </row>
    <row r="390" ht="15.75" customHeight="1">
      <c r="C390" s="115" t="s">
        <v>442</v>
      </c>
      <c r="D390" s="6" t="s">
        <v>443</v>
      </c>
      <c r="E390" s="6" t="s">
        <v>444</v>
      </c>
      <c r="F390" s="7">
        <v>5.0</v>
      </c>
      <c r="G390" s="8">
        <v>1.0</v>
      </c>
      <c r="H390" s="230">
        <v>0.0</v>
      </c>
      <c r="I390" s="248">
        <v>1.0</v>
      </c>
      <c r="J390" s="191">
        <v>1.0</v>
      </c>
      <c r="K390" s="78">
        <v>1.0</v>
      </c>
      <c r="L390" s="78">
        <v>1.0</v>
      </c>
      <c r="M390" s="78">
        <v>1.0</v>
      </c>
      <c r="N390" s="78">
        <v>1.0</v>
      </c>
      <c r="O390" s="79">
        <v>1.0</v>
      </c>
      <c r="P390" s="90">
        <v>1.0</v>
      </c>
      <c r="Q390" s="259">
        <v>1.0</v>
      </c>
      <c r="R390" s="237">
        <v>1.0</v>
      </c>
      <c r="S390" s="28"/>
      <c r="T390" s="8">
        <f t="shared" si="2"/>
        <v>0</v>
      </c>
      <c r="U390" s="8"/>
      <c r="V390" s="8"/>
      <c r="W390" s="8"/>
    </row>
    <row r="391" ht="15.75" customHeight="1">
      <c r="C391" s="115" t="s">
        <v>445</v>
      </c>
      <c r="D391" s="6" t="s">
        <v>446</v>
      </c>
      <c r="E391" s="6" t="s">
        <v>447</v>
      </c>
      <c r="F391" s="7">
        <v>66.47</v>
      </c>
      <c r="G391" s="8">
        <v>1.0</v>
      </c>
      <c r="H391" s="79">
        <v>1.0</v>
      </c>
      <c r="I391" s="248">
        <v>1.0</v>
      </c>
      <c r="J391" s="191">
        <v>1.0</v>
      </c>
      <c r="K391" s="78">
        <v>1.0</v>
      </c>
      <c r="L391" s="78">
        <v>1.0</v>
      </c>
      <c r="M391" s="78">
        <v>1.0</v>
      </c>
      <c r="N391" s="78">
        <v>1.0</v>
      </c>
      <c r="O391" s="79">
        <v>1.0</v>
      </c>
      <c r="P391" s="90">
        <v>1.0</v>
      </c>
      <c r="Q391" s="259"/>
      <c r="R391" s="237">
        <v>1.0</v>
      </c>
      <c r="S391" s="28">
        <v>1.0</v>
      </c>
      <c r="T391" s="8">
        <f t="shared" si="2"/>
        <v>2</v>
      </c>
      <c r="U391" s="8"/>
      <c r="V391" s="8"/>
      <c r="W391" s="8"/>
    </row>
    <row r="392" ht="15.75" customHeight="1">
      <c r="C392" s="159" t="s">
        <v>448</v>
      </c>
      <c r="D392" s="39" t="s">
        <v>449</v>
      </c>
      <c r="E392" s="39" t="s">
        <v>450</v>
      </c>
      <c r="F392" s="40">
        <v>46.29</v>
      </c>
      <c r="G392" s="41">
        <v>1.0</v>
      </c>
      <c r="H392" s="260">
        <v>0.0</v>
      </c>
      <c r="I392" s="249">
        <v>1.0</v>
      </c>
      <c r="J392" s="191">
        <v>1.0</v>
      </c>
      <c r="K392" s="78">
        <v>1.0</v>
      </c>
      <c r="L392" s="78">
        <v>1.0</v>
      </c>
      <c r="M392" s="78">
        <v>0.0</v>
      </c>
      <c r="N392" s="78" t="s">
        <v>694</v>
      </c>
      <c r="O392" s="79">
        <v>1.0</v>
      </c>
      <c r="P392" s="242">
        <v>1.0</v>
      </c>
      <c r="Q392" s="261"/>
      <c r="R392" s="237">
        <v>1.0</v>
      </c>
      <c r="S392" s="28"/>
      <c r="T392" s="8">
        <f t="shared" si="2"/>
        <v>1</v>
      </c>
      <c r="U392" s="8"/>
      <c r="V392" s="8"/>
      <c r="W392" s="8"/>
    </row>
    <row r="393" ht="15.75" customHeight="1">
      <c r="B393" s="161" t="s">
        <v>454</v>
      </c>
      <c r="C393" s="115" t="s">
        <v>455</v>
      </c>
      <c r="D393" s="6" t="s">
        <v>456</v>
      </c>
      <c r="E393" s="6" t="s">
        <v>457</v>
      </c>
      <c r="F393" s="7">
        <v>120.0</v>
      </c>
      <c r="G393" s="8">
        <v>1.0</v>
      </c>
      <c r="H393" s="230">
        <v>1.0</v>
      </c>
      <c r="I393" s="251">
        <v>1.0</v>
      </c>
      <c r="J393" s="125">
        <v>1.0</v>
      </c>
      <c r="K393" s="126">
        <v>1.0</v>
      </c>
      <c r="L393" s="126">
        <v>1.0</v>
      </c>
      <c r="M393" s="126">
        <v>1.0</v>
      </c>
      <c r="N393" s="126">
        <v>1.0</v>
      </c>
      <c r="O393" s="127">
        <v>1.0</v>
      </c>
      <c r="P393" s="246">
        <v>1.0</v>
      </c>
      <c r="Q393" s="28">
        <v>1.0</v>
      </c>
      <c r="R393" s="237">
        <v>1.0</v>
      </c>
      <c r="S393" s="28"/>
      <c r="T393" s="8">
        <f t="shared" si="2"/>
        <v>0</v>
      </c>
      <c r="U393" s="8"/>
      <c r="V393" s="8"/>
      <c r="W393" s="8"/>
    </row>
    <row r="394" ht="15.75" customHeight="1">
      <c r="C394" s="115" t="s">
        <v>458</v>
      </c>
      <c r="D394" s="6" t="s">
        <v>459</v>
      </c>
      <c r="E394" s="6" t="s">
        <v>719</v>
      </c>
      <c r="F394" s="12">
        <v>20.68</v>
      </c>
      <c r="G394" s="8">
        <v>4.0</v>
      </c>
      <c r="H394" s="230">
        <v>4.0</v>
      </c>
      <c r="I394" s="248">
        <v>5.0</v>
      </c>
      <c r="J394" s="77">
        <v>3.0</v>
      </c>
      <c r="K394" s="78">
        <v>3.0</v>
      </c>
      <c r="L394" s="78">
        <v>3.0</v>
      </c>
      <c r="M394" s="78">
        <v>2.0</v>
      </c>
      <c r="N394" s="78" t="s">
        <v>724</v>
      </c>
      <c r="O394" s="79">
        <v>2.0</v>
      </c>
      <c r="P394" s="90">
        <v>2.0</v>
      </c>
      <c r="Q394" s="28">
        <v>0.0</v>
      </c>
      <c r="R394" s="237">
        <v>1.0</v>
      </c>
      <c r="S394" s="28"/>
      <c r="T394" s="8">
        <f t="shared" si="2"/>
        <v>4</v>
      </c>
      <c r="U394" s="8"/>
      <c r="V394" s="8"/>
      <c r="W394" s="8"/>
    </row>
    <row r="395" ht="15.75" customHeight="1">
      <c r="C395" s="115" t="s">
        <v>461</v>
      </c>
      <c r="D395" s="6" t="s">
        <v>462</v>
      </c>
      <c r="E395" s="6" t="s">
        <v>463</v>
      </c>
      <c r="F395" s="12">
        <v>20.0</v>
      </c>
      <c r="G395" s="8">
        <v>1.0</v>
      </c>
      <c r="H395" s="230">
        <v>1.0</v>
      </c>
      <c r="I395" s="248">
        <v>1.0</v>
      </c>
      <c r="J395" s="77">
        <v>1.0</v>
      </c>
      <c r="K395" s="78">
        <v>1.0</v>
      </c>
      <c r="L395" s="78">
        <v>1.0</v>
      </c>
      <c r="M395" s="78">
        <v>1.0</v>
      </c>
      <c r="N395" s="78">
        <v>1.0</v>
      </c>
      <c r="O395" s="79">
        <v>1.0</v>
      </c>
      <c r="P395" s="90">
        <v>1.0</v>
      </c>
      <c r="Q395" s="28">
        <v>1.0</v>
      </c>
      <c r="R395" s="229">
        <v>0.0</v>
      </c>
      <c r="S395" s="28"/>
      <c r="T395" s="8">
        <f t="shared" si="2"/>
        <v>0</v>
      </c>
      <c r="U395" s="8"/>
      <c r="V395" s="8"/>
      <c r="W395" s="8"/>
    </row>
    <row r="396" ht="15.75" customHeight="1">
      <c r="C396" s="115" t="s">
        <v>464</v>
      </c>
      <c r="D396" s="6" t="s">
        <v>465</v>
      </c>
      <c r="E396" s="6" t="s">
        <v>466</v>
      </c>
      <c r="F396" s="7">
        <v>39.76</v>
      </c>
      <c r="G396" s="8">
        <v>3.0</v>
      </c>
      <c r="H396" s="230">
        <v>3.0</v>
      </c>
      <c r="I396" s="248">
        <v>3.0</v>
      </c>
      <c r="J396" s="77">
        <v>3.0</v>
      </c>
      <c r="K396" s="78">
        <v>3.0</v>
      </c>
      <c r="L396" s="78">
        <v>3.0</v>
      </c>
      <c r="M396" s="78">
        <v>3.0</v>
      </c>
      <c r="N396" s="78">
        <v>3.0</v>
      </c>
      <c r="O396" s="79">
        <v>3.0</v>
      </c>
      <c r="P396" s="90">
        <v>3.0</v>
      </c>
      <c r="Q396" s="28">
        <v>3.0</v>
      </c>
      <c r="R396" s="237">
        <v>1.0</v>
      </c>
      <c r="S396" s="28"/>
      <c r="T396" s="8">
        <f t="shared" si="2"/>
        <v>0</v>
      </c>
      <c r="U396" s="8"/>
      <c r="V396" s="8"/>
      <c r="W396" s="8"/>
    </row>
    <row r="397" ht="15.75" customHeight="1">
      <c r="C397" s="115" t="s">
        <v>467</v>
      </c>
      <c r="D397" s="6" t="s">
        <v>468</v>
      </c>
      <c r="E397" s="6" t="s">
        <v>469</v>
      </c>
      <c r="F397" s="12">
        <v>20.17</v>
      </c>
      <c r="G397" s="8">
        <v>1.0</v>
      </c>
      <c r="H397" s="230">
        <v>1.0</v>
      </c>
      <c r="I397" s="248">
        <v>1.0</v>
      </c>
      <c r="J397" s="77">
        <v>1.0</v>
      </c>
      <c r="K397" s="78">
        <v>1.0</v>
      </c>
      <c r="L397" s="78">
        <v>1.0</v>
      </c>
      <c r="M397" s="78">
        <v>1.0</v>
      </c>
      <c r="N397" s="78">
        <v>1.0</v>
      </c>
      <c r="O397" s="79">
        <v>1.0</v>
      </c>
      <c r="P397" s="90">
        <v>1.0</v>
      </c>
      <c r="Q397" s="28">
        <v>1.0</v>
      </c>
      <c r="R397" s="229">
        <v>2.0</v>
      </c>
      <c r="S397" s="28"/>
      <c r="T397" s="8">
        <f t="shared" si="2"/>
        <v>0</v>
      </c>
      <c r="U397" s="8"/>
      <c r="V397" s="8"/>
      <c r="W397" s="8"/>
    </row>
    <row r="398" ht="15.75" customHeight="1">
      <c r="C398" s="262" t="s">
        <v>470</v>
      </c>
      <c r="D398" s="42"/>
      <c r="E398" s="42"/>
      <c r="F398" s="43"/>
      <c r="G398" s="44"/>
      <c r="H398" s="263"/>
      <c r="I398" s="264"/>
      <c r="J398" s="265"/>
      <c r="K398" s="266"/>
      <c r="L398" s="266"/>
      <c r="M398" s="266"/>
      <c r="N398" s="266"/>
      <c r="O398" s="267"/>
      <c r="P398" s="90"/>
      <c r="Q398" s="268"/>
      <c r="R398" s="237">
        <v>1.0</v>
      </c>
      <c r="S398" s="268"/>
      <c r="T398" s="8">
        <f t="shared" si="2"/>
        <v>0</v>
      </c>
      <c r="U398" s="8"/>
      <c r="V398" s="8"/>
      <c r="W398" s="8"/>
    </row>
    <row r="399" ht="15.75" customHeight="1">
      <c r="C399" s="115" t="s">
        <v>471</v>
      </c>
      <c r="D399" s="6" t="s">
        <v>472</v>
      </c>
      <c r="E399" s="6" t="s">
        <v>473</v>
      </c>
      <c r="F399" s="12">
        <v>13.45</v>
      </c>
      <c r="G399" s="8">
        <v>2.0</v>
      </c>
      <c r="H399" s="230">
        <v>1.0</v>
      </c>
      <c r="I399" s="248">
        <v>1.0</v>
      </c>
      <c r="J399" s="77">
        <v>1.0</v>
      </c>
      <c r="K399" s="78">
        <v>1.0</v>
      </c>
      <c r="L399" s="78">
        <v>1.0</v>
      </c>
      <c r="M399" s="78">
        <v>0.0</v>
      </c>
      <c r="N399" s="78" t="s">
        <v>694</v>
      </c>
      <c r="O399" s="79">
        <v>1.0</v>
      </c>
      <c r="P399" s="90">
        <v>1.0</v>
      </c>
      <c r="Q399" s="28">
        <v>1.0</v>
      </c>
      <c r="R399" s="269" t="s">
        <v>778</v>
      </c>
      <c r="S399" s="28"/>
      <c r="T399" s="8">
        <f t="shared" si="2"/>
        <v>1</v>
      </c>
      <c r="U399" s="8"/>
      <c r="V399" s="8"/>
      <c r="W399" s="8"/>
    </row>
    <row r="400" ht="15.75" customHeight="1">
      <c r="C400" s="262" t="s">
        <v>474</v>
      </c>
      <c r="D400" s="42"/>
      <c r="E400" s="42"/>
      <c r="F400" s="42"/>
      <c r="G400" s="42"/>
      <c r="H400" s="270"/>
      <c r="I400" s="271"/>
      <c r="J400" s="265"/>
      <c r="K400" s="266"/>
      <c r="L400" s="266"/>
      <c r="M400" s="266"/>
      <c r="N400" s="266"/>
      <c r="O400" s="267"/>
      <c r="P400" s="90"/>
      <c r="Q400" s="268"/>
      <c r="R400" s="237">
        <v>2.0</v>
      </c>
      <c r="S400" s="268"/>
      <c r="T400" s="8">
        <f t="shared" si="2"/>
        <v>0</v>
      </c>
      <c r="U400" s="8"/>
      <c r="V400" s="8"/>
      <c r="W400" s="8"/>
    </row>
    <row r="401" ht="15.75" customHeight="1">
      <c r="C401" s="262" t="s">
        <v>475</v>
      </c>
      <c r="D401" s="42"/>
      <c r="E401" s="42"/>
      <c r="F401" s="42"/>
      <c r="G401" s="42"/>
      <c r="H401" s="270"/>
      <c r="I401" s="271"/>
      <c r="J401" s="265"/>
      <c r="K401" s="266"/>
      <c r="L401" s="266"/>
      <c r="M401" s="266"/>
      <c r="N401" s="266"/>
      <c r="O401" s="267"/>
      <c r="P401" s="90"/>
      <c r="Q401" s="268"/>
      <c r="R401" s="269" t="s">
        <v>778</v>
      </c>
      <c r="S401" s="268"/>
      <c r="T401" s="8">
        <f t="shared" si="2"/>
        <v>0</v>
      </c>
      <c r="U401" s="8"/>
      <c r="V401" s="8"/>
      <c r="W401" s="8"/>
    </row>
    <row r="402" ht="15.75" customHeight="1">
      <c r="C402" s="115" t="s">
        <v>476</v>
      </c>
      <c r="D402" s="6" t="s">
        <v>477</v>
      </c>
      <c r="E402" s="6" t="s">
        <v>478</v>
      </c>
      <c r="F402" s="7">
        <v>58.78</v>
      </c>
      <c r="G402" s="8">
        <v>3.0</v>
      </c>
      <c r="H402" s="230">
        <v>3.0</v>
      </c>
      <c r="I402" s="248">
        <v>3.0</v>
      </c>
      <c r="J402" s="77">
        <v>3.0</v>
      </c>
      <c r="K402" s="78">
        <v>3.0</v>
      </c>
      <c r="L402" s="78">
        <v>3.0</v>
      </c>
      <c r="M402" s="78">
        <v>2.0</v>
      </c>
      <c r="N402" s="78">
        <v>2.0</v>
      </c>
      <c r="O402" s="79">
        <v>2.0</v>
      </c>
      <c r="P402" s="242">
        <v>2.0</v>
      </c>
      <c r="Q402" s="28">
        <v>2.0</v>
      </c>
      <c r="R402" s="269" t="s">
        <v>778</v>
      </c>
      <c r="S402" s="28"/>
      <c r="T402" s="8">
        <f t="shared" si="2"/>
        <v>1</v>
      </c>
      <c r="U402" s="8"/>
      <c r="V402" s="8"/>
      <c r="W402" s="8"/>
    </row>
    <row r="403" ht="15.75" customHeight="1">
      <c r="B403" s="161" t="s">
        <v>479</v>
      </c>
      <c r="C403" s="122" t="s">
        <v>480</v>
      </c>
      <c r="D403" s="21" t="s">
        <v>481</v>
      </c>
      <c r="E403" s="21" t="s">
        <v>482</v>
      </c>
      <c r="F403" s="22">
        <v>143.29</v>
      </c>
      <c r="G403" s="23">
        <v>1.0</v>
      </c>
      <c r="H403" s="250">
        <v>1.0</v>
      </c>
      <c r="I403" s="251">
        <v>1.0</v>
      </c>
      <c r="J403" s="125">
        <v>0.0</v>
      </c>
      <c r="K403" s="126" t="s">
        <v>694</v>
      </c>
      <c r="L403" s="126">
        <v>1.0</v>
      </c>
      <c r="M403" s="126">
        <v>1.0</v>
      </c>
      <c r="N403" s="126">
        <v>1.0</v>
      </c>
      <c r="O403" s="127">
        <v>1.0</v>
      </c>
      <c r="P403" s="246">
        <v>1.0</v>
      </c>
      <c r="Q403" s="28">
        <v>1.0</v>
      </c>
      <c r="R403" s="229">
        <v>2.0</v>
      </c>
      <c r="S403" s="28"/>
      <c r="T403" s="8">
        <f t="shared" si="2"/>
        <v>0</v>
      </c>
      <c r="U403" s="8"/>
      <c r="V403" s="8"/>
      <c r="W403" s="8"/>
    </row>
    <row r="404" ht="15.75" customHeight="1">
      <c r="C404" s="115" t="s">
        <v>483</v>
      </c>
      <c r="D404" s="6" t="s">
        <v>484</v>
      </c>
      <c r="E404" s="6" t="s">
        <v>721</v>
      </c>
      <c r="F404" s="7">
        <v>120.94</v>
      </c>
      <c r="G404" s="8">
        <v>2.0</v>
      </c>
      <c r="H404" s="230">
        <v>2.0</v>
      </c>
      <c r="I404" s="248">
        <v>2.0</v>
      </c>
      <c r="J404" s="77">
        <v>2.0</v>
      </c>
      <c r="K404" s="78">
        <v>2.0</v>
      </c>
      <c r="L404" s="78">
        <v>2.0</v>
      </c>
      <c r="M404" s="78">
        <v>2.0</v>
      </c>
      <c r="N404" s="78">
        <v>2.0</v>
      </c>
      <c r="O404" s="79">
        <v>2.0</v>
      </c>
      <c r="P404" s="90">
        <v>1.0</v>
      </c>
      <c r="Q404" s="28">
        <v>1.0</v>
      </c>
      <c r="R404" s="237">
        <v>1.0</v>
      </c>
      <c r="S404" s="28"/>
      <c r="T404" s="8">
        <f t="shared" si="2"/>
        <v>1</v>
      </c>
      <c r="U404" s="8"/>
      <c r="V404" s="8"/>
      <c r="W404" s="8"/>
    </row>
    <row r="405" ht="15.75" customHeight="1">
      <c r="C405" s="115" t="s">
        <v>486</v>
      </c>
      <c r="D405" s="6" t="s">
        <v>487</v>
      </c>
      <c r="E405" s="6" t="s">
        <v>488</v>
      </c>
      <c r="F405" s="7">
        <v>251.53</v>
      </c>
      <c r="G405" s="8">
        <v>1.0</v>
      </c>
      <c r="H405" s="230">
        <v>1.0</v>
      </c>
      <c r="I405" s="248">
        <v>1.0</v>
      </c>
      <c r="J405" s="77">
        <v>1.0</v>
      </c>
      <c r="K405" s="78">
        <v>0.0</v>
      </c>
      <c r="L405" s="78">
        <v>1.0</v>
      </c>
      <c r="M405" s="78">
        <v>0.0</v>
      </c>
      <c r="N405" s="78" t="s">
        <v>694</v>
      </c>
      <c r="O405" s="79">
        <v>1.0</v>
      </c>
      <c r="P405" s="90">
        <v>1.0</v>
      </c>
      <c r="Q405" s="28">
        <v>1.0</v>
      </c>
      <c r="R405" s="229">
        <v>1.0</v>
      </c>
      <c r="S405" s="28">
        <v>1.0</v>
      </c>
      <c r="T405" s="8">
        <f t="shared" si="2"/>
        <v>1</v>
      </c>
      <c r="U405" s="8"/>
      <c r="V405" s="8"/>
      <c r="W405" s="8"/>
    </row>
    <row r="406" ht="15.75" customHeight="1">
      <c r="C406" s="115" t="s">
        <v>489</v>
      </c>
      <c r="D406" s="6" t="s">
        <v>490</v>
      </c>
      <c r="E406" s="6" t="s">
        <v>722</v>
      </c>
      <c r="F406" s="7">
        <v>23.29</v>
      </c>
      <c r="G406" s="8">
        <v>4.0</v>
      </c>
      <c r="H406" s="230">
        <v>3.0</v>
      </c>
      <c r="I406" s="248">
        <v>3.0</v>
      </c>
      <c r="J406" s="77">
        <v>3.0</v>
      </c>
      <c r="K406" s="78">
        <v>3.0</v>
      </c>
      <c r="L406" s="78">
        <v>3.0</v>
      </c>
      <c r="M406" s="78">
        <v>2.0</v>
      </c>
      <c r="N406" s="78">
        <v>2.0</v>
      </c>
      <c r="O406" s="79">
        <v>2.0</v>
      </c>
      <c r="P406" s="242">
        <v>2.0</v>
      </c>
      <c r="Q406" s="28">
        <v>2.0</v>
      </c>
      <c r="R406" s="229">
        <v>0.0</v>
      </c>
      <c r="S406" s="28"/>
      <c r="T406" s="8">
        <f t="shared" si="2"/>
        <v>2</v>
      </c>
      <c r="U406" s="8"/>
      <c r="V406" s="8"/>
      <c r="W406" s="8"/>
    </row>
    <row r="407" ht="15.75" customHeight="1">
      <c r="B407" s="161" t="s">
        <v>492</v>
      </c>
      <c r="C407" s="122" t="s">
        <v>493</v>
      </c>
      <c r="D407" s="21" t="s">
        <v>494</v>
      </c>
      <c r="E407" s="21" t="s">
        <v>723</v>
      </c>
      <c r="F407" s="30">
        <v>51.0</v>
      </c>
      <c r="G407" s="23">
        <v>3.0</v>
      </c>
      <c r="H407" s="243">
        <v>4.0</v>
      </c>
      <c r="I407" s="251">
        <v>3.0</v>
      </c>
      <c r="J407" s="125">
        <v>3.0</v>
      </c>
      <c r="K407" s="126">
        <v>3.0</v>
      </c>
      <c r="L407" s="126">
        <v>3.0</v>
      </c>
      <c r="M407" s="126">
        <v>3.0</v>
      </c>
      <c r="N407" s="126">
        <v>3.0</v>
      </c>
      <c r="O407" s="127">
        <v>3.0</v>
      </c>
      <c r="P407" s="246">
        <v>2.0</v>
      </c>
      <c r="Q407" s="28">
        <v>3.0</v>
      </c>
      <c r="R407" s="229">
        <v>2.0</v>
      </c>
      <c r="S407" s="28"/>
      <c r="T407" s="8">
        <f t="shared" si="2"/>
        <v>0</v>
      </c>
      <c r="U407" s="8"/>
      <c r="V407" s="8"/>
      <c r="W407" s="8"/>
    </row>
    <row r="408" ht="15.75" customHeight="1">
      <c r="C408" s="115" t="s">
        <v>496</v>
      </c>
      <c r="D408" s="6" t="s">
        <v>497</v>
      </c>
      <c r="E408" s="6" t="s">
        <v>725</v>
      </c>
      <c r="F408" s="12">
        <v>51.0</v>
      </c>
      <c r="G408" s="8">
        <v>3.0</v>
      </c>
      <c r="H408" s="83">
        <v>2.0</v>
      </c>
      <c r="I408" s="248">
        <v>1.0</v>
      </c>
      <c r="J408" s="77">
        <v>0.0</v>
      </c>
      <c r="K408" s="78" t="s">
        <v>686</v>
      </c>
      <c r="L408" s="78">
        <v>2.0</v>
      </c>
      <c r="M408" s="78">
        <v>2.0</v>
      </c>
      <c r="N408" s="78">
        <v>2.0</v>
      </c>
      <c r="O408" s="79">
        <v>2.0</v>
      </c>
      <c r="P408" s="90">
        <v>1.0</v>
      </c>
      <c r="Q408" s="28">
        <v>1.0</v>
      </c>
      <c r="R408" s="229">
        <v>1.0</v>
      </c>
      <c r="S408" s="28"/>
      <c r="T408" s="8">
        <f t="shared" si="2"/>
        <v>2</v>
      </c>
      <c r="U408" s="8"/>
      <c r="V408" s="8"/>
      <c r="W408" s="8"/>
    </row>
    <row r="409" ht="15.75" customHeight="1">
      <c r="C409" s="115" t="s">
        <v>499</v>
      </c>
      <c r="D409" s="6" t="s">
        <v>500</v>
      </c>
      <c r="E409" s="6" t="s">
        <v>501</v>
      </c>
      <c r="F409" s="7">
        <v>48.86</v>
      </c>
      <c r="G409" s="8">
        <v>1.0</v>
      </c>
      <c r="H409" s="230">
        <v>2.0</v>
      </c>
      <c r="I409" s="248">
        <v>2.0</v>
      </c>
      <c r="J409" s="77">
        <v>2.0</v>
      </c>
      <c r="K409" s="78">
        <v>2.0</v>
      </c>
      <c r="L409" s="78">
        <v>2.0</v>
      </c>
      <c r="M409" s="78">
        <v>2.0</v>
      </c>
      <c r="N409" s="78">
        <v>2.0</v>
      </c>
      <c r="O409" s="79">
        <v>2.0</v>
      </c>
      <c r="P409" s="90">
        <v>2.0</v>
      </c>
      <c r="Q409" s="28">
        <v>2.0</v>
      </c>
      <c r="R409" s="229">
        <v>0.0</v>
      </c>
      <c r="S409" s="28"/>
      <c r="T409" s="8">
        <f t="shared" si="2"/>
        <v>-1</v>
      </c>
      <c r="U409" s="8"/>
      <c r="V409" s="8"/>
      <c r="W409" s="8"/>
    </row>
    <row r="410" ht="15.75" customHeight="1">
      <c r="C410" s="115" t="s">
        <v>502</v>
      </c>
      <c r="D410" s="6" t="s">
        <v>503</v>
      </c>
      <c r="E410" s="6" t="s">
        <v>504</v>
      </c>
      <c r="F410" s="12">
        <v>294.0</v>
      </c>
      <c r="G410" s="8">
        <v>1.0</v>
      </c>
      <c r="H410" s="83">
        <v>1.0</v>
      </c>
      <c r="I410" s="249">
        <v>1.0</v>
      </c>
      <c r="J410" s="77">
        <v>0.0</v>
      </c>
      <c r="K410" s="78" t="s">
        <v>694</v>
      </c>
      <c r="L410" s="78">
        <v>1.0</v>
      </c>
      <c r="M410" s="78">
        <v>0.0</v>
      </c>
      <c r="N410" s="78">
        <v>0.0</v>
      </c>
      <c r="O410" s="79">
        <v>0.0</v>
      </c>
      <c r="P410" s="90">
        <v>0.0</v>
      </c>
      <c r="Q410" s="28">
        <v>0.0</v>
      </c>
      <c r="R410" s="232">
        <v>3.0</v>
      </c>
      <c r="S410" s="28"/>
      <c r="T410" s="8">
        <f t="shared" si="2"/>
        <v>1</v>
      </c>
      <c r="U410" s="8"/>
      <c r="V410" s="8"/>
      <c r="W410" s="8"/>
    </row>
    <row r="411" ht="15.75" customHeight="1">
      <c r="C411" s="115" t="s">
        <v>505</v>
      </c>
      <c r="D411" s="6" t="s">
        <v>506</v>
      </c>
      <c r="E411" s="6" t="s">
        <v>507</v>
      </c>
      <c r="F411" s="12">
        <v>65.0</v>
      </c>
      <c r="G411" s="8">
        <v>1.0</v>
      </c>
      <c r="H411" s="230">
        <v>1.0</v>
      </c>
      <c r="I411" s="248">
        <v>1.0</v>
      </c>
      <c r="J411" s="77">
        <v>1.0</v>
      </c>
      <c r="K411" s="78">
        <v>1.0</v>
      </c>
      <c r="L411" s="78">
        <v>1.0</v>
      </c>
      <c r="M411" s="78">
        <v>1.0</v>
      </c>
      <c r="N411" s="78">
        <v>1.0</v>
      </c>
      <c r="O411" s="79">
        <v>1.0</v>
      </c>
      <c r="P411" s="90">
        <v>1.0</v>
      </c>
      <c r="Q411" s="28">
        <v>1.0</v>
      </c>
      <c r="R411" s="229">
        <v>0.0</v>
      </c>
      <c r="S411" s="28"/>
      <c r="T411" s="8">
        <f t="shared" si="2"/>
        <v>0</v>
      </c>
      <c r="U411" s="8"/>
      <c r="V411" s="8"/>
      <c r="W411" s="8"/>
    </row>
    <row r="412" ht="15.75" customHeight="1">
      <c r="C412" s="115" t="s">
        <v>508</v>
      </c>
      <c r="D412" s="6" t="s">
        <v>509</v>
      </c>
      <c r="E412" s="6" t="s">
        <v>510</v>
      </c>
      <c r="F412" s="12">
        <v>55.07</v>
      </c>
      <c r="G412" s="8">
        <v>2.0</v>
      </c>
      <c r="H412" s="230">
        <v>2.0</v>
      </c>
      <c r="I412" s="248">
        <v>2.0</v>
      </c>
      <c r="J412" s="77">
        <v>2.0</v>
      </c>
      <c r="K412" s="78">
        <v>2.0</v>
      </c>
      <c r="L412" s="78">
        <v>2.0</v>
      </c>
      <c r="M412" s="78">
        <v>2.0</v>
      </c>
      <c r="N412" s="78">
        <v>2.0</v>
      </c>
      <c r="O412" s="79">
        <v>2.0</v>
      </c>
      <c r="P412" s="90">
        <v>2.0</v>
      </c>
      <c r="Q412" s="28">
        <v>2.0</v>
      </c>
      <c r="R412" s="237">
        <v>1.0</v>
      </c>
      <c r="S412" s="28"/>
      <c r="T412" s="8">
        <f t="shared" si="2"/>
        <v>0</v>
      </c>
      <c r="U412" s="8"/>
      <c r="V412" s="8"/>
      <c r="W412" s="8"/>
    </row>
    <row r="413" ht="15.75" customHeight="1">
      <c r="C413" s="115" t="s">
        <v>511</v>
      </c>
      <c r="D413" s="6" t="s">
        <v>512</v>
      </c>
      <c r="E413" s="6" t="s">
        <v>513</v>
      </c>
      <c r="F413" s="12">
        <v>18.0</v>
      </c>
      <c r="G413" s="8">
        <v>1.0</v>
      </c>
      <c r="H413" s="230">
        <v>0.0</v>
      </c>
      <c r="I413" s="249">
        <v>1.0</v>
      </c>
      <c r="J413" s="77">
        <v>1.0</v>
      </c>
      <c r="K413" s="78">
        <v>1.0</v>
      </c>
      <c r="L413" s="78">
        <v>1.0</v>
      </c>
      <c r="M413" s="78">
        <v>1.0</v>
      </c>
      <c r="N413" s="78">
        <v>1.0</v>
      </c>
      <c r="O413" s="79">
        <v>1.0</v>
      </c>
      <c r="P413" s="90">
        <v>1.0</v>
      </c>
      <c r="Q413" s="28">
        <v>1.0</v>
      </c>
      <c r="R413" s="237">
        <v>2.0</v>
      </c>
      <c r="S413" s="28"/>
      <c r="T413" s="8">
        <f t="shared" si="2"/>
        <v>0</v>
      </c>
      <c r="U413" s="8"/>
      <c r="V413" s="8"/>
      <c r="W413" s="8"/>
    </row>
    <row r="414" ht="15.75" customHeight="1">
      <c r="C414" s="115" t="s">
        <v>514</v>
      </c>
      <c r="D414" s="6" t="s">
        <v>515</v>
      </c>
      <c r="E414" s="6" t="s">
        <v>516</v>
      </c>
      <c r="F414" s="7">
        <v>65.6</v>
      </c>
      <c r="G414" s="8">
        <v>2.0</v>
      </c>
      <c r="H414" s="230">
        <v>2.0</v>
      </c>
      <c r="I414" s="248">
        <v>2.0</v>
      </c>
      <c r="J414" s="231">
        <v>1.0</v>
      </c>
      <c r="K414" s="78" t="s">
        <v>685</v>
      </c>
      <c r="L414" s="78">
        <v>2.0</v>
      </c>
      <c r="M414" s="78">
        <v>1.0</v>
      </c>
      <c r="N414" s="78">
        <v>1.0</v>
      </c>
      <c r="O414" s="79">
        <v>1.0</v>
      </c>
      <c r="P414" s="90">
        <v>1.0</v>
      </c>
      <c r="Q414" s="28">
        <v>0.0</v>
      </c>
      <c r="R414" s="237">
        <v>1.0</v>
      </c>
      <c r="S414" s="28"/>
      <c r="T414" s="8">
        <f t="shared" si="2"/>
        <v>2</v>
      </c>
      <c r="U414" s="8"/>
      <c r="V414" s="8"/>
      <c r="W414" s="8"/>
    </row>
    <row r="415" ht="15.75" customHeight="1">
      <c r="C415" s="115" t="s">
        <v>517</v>
      </c>
      <c r="D415" s="6" t="s">
        <v>518</v>
      </c>
      <c r="E415" s="6" t="s">
        <v>519</v>
      </c>
      <c r="F415" s="7">
        <v>46.29</v>
      </c>
      <c r="G415" s="8">
        <v>1.0</v>
      </c>
      <c r="H415" s="247">
        <v>1.0</v>
      </c>
      <c r="I415" s="248">
        <v>1.0</v>
      </c>
      <c r="J415" s="77">
        <v>1.0</v>
      </c>
      <c r="K415" s="78">
        <v>1.0</v>
      </c>
      <c r="L415" s="78">
        <v>1.0</v>
      </c>
      <c r="M415" s="78">
        <v>1.0</v>
      </c>
      <c r="N415" s="78">
        <v>1.0</v>
      </c>
      <c r="O415" s="79">
        <v>1.0</v>
      </c>
      <c r="P415" s="242">
        <v>1.0</v>
      </c>
      <c r="Q415" s="28">
        <v>1.0</v>
      </c>
      <c r="R415" s="229">
        <v>0.0</v>
      </c>
      <c r="S415" s="28"/>
      <c r="T415" s="8">
        <f t="shared" si="2"/>
        <v>0</v>
      </c>
      <c r="U415" s="8"/>
      <c r="V415" s="8"/>
      <c r="W415" s="8"/>
    </row>
    <row r="416" ht="15.75" customHeight="1">
      <c r="B416" s="161" t="s">
        <v>520</v>
      </c>
      <c r="C416" s="122" t="s">
        <v>521</v>
      </c>
      <c r="D416" s="21" t="s">
        <v>522</v>
      </c>
      <c r="E416" s="21" t="s">
        <v>523</v>
      </c>
      <c r="F416" s="30">
        <v>15.5</v>
      </c>
      <c r="G416" s="23">
        <v>1.0</v>
      </c>
      <c r="H416" s="250">
        <v>1.0</v>
      </c>
      <c r="I416" s="251">
        <v>1.0</v>
      </c>
      <c r="J416" s="245">
        <v>1.0</v>
      </c>
      <c r="K416" s="126">
        <v>1.0</v>
      </c>
      <c r="L416" s="126">
        <v>1.0</v>
      </c>
      <c r="M416" s="126">
        <v>1.0</v>
      </c>
      <c r="N416" s="126">
        <v>1.0</v>
      </c>
      <c r="O416" s="127">
        <v>1.0</v>
      </c>
      <c r="P416" s="246">
        <v>1.0</v>
      </c>
      <c r="Q416" s="28">
        <v>1.0</v>
      </c>
      <c r="R416" s="237">
        <v>1.0</v>
      </c>
      <c r="S416" s="28"/>
      <c r="T416" s="8">
        <f t="shared" si="2"/>
        <v>0</v>
      </c>
      <c r="U416" s="8"/>
      <c r="V416" s="8"/>
      <c r="W416" s="8"/>
    </row>
    <row r="417" ht="15.75" customHeight="1">
      <c r="C417" s="115" t="s">
        <v>524</v>
      </c>
      <c r="D417" s="6" t="s">
        <v>525</v>
      </c>
      <c r="E417" s="6" t="s">
        <v>526</v>
      </c>
      <c r="F417" s="12">
        <v>15.5</v>
      </c>
      <c r="G417" s="8">
        <v>1.0</v>
      </c>
      <c r="H417" s="230">
        <v>1.0</v>
      </c>
      <c r="I417" s="248">
        <v>1.0</v>
      </c>
      <c r="J417" s="191">
        <v>1.0</v>
      </c>
      <c r="K417" s="78">
        <v>1.0</v>
      </c>
      <c r="L417" s="78">
        <v>1.0</v>
      </c>
      <c r="M417" s="78">
        <v>1.0</v>
      </c>
      <c r="N417" s="78">
        <v>1.0</v>
      </c>
      <c r="O417" s="79">
        <v>1.0</v>
      </c>
      <c r="P417" s="90">
        <v>1.0</v>
      </c>
      <c r="Q417" s="28">
        <v>1.0</v>
      </c>
      <c r="R417" s="237">
        <v>1.0</v>
      </c>
      <c r="S417" s="28"/>
      <c r="T417" s="8">
        <f t="shared" si="2"/>
        <v>0</v>
      </c>
      <c r="U417" s="8"/>
      <c r="V417" s="8"/>
      <c r="W417" s="8"/>
    </row>
    <row r="418" ht="15.75" customHeight="1">
      <c r="C418" s="115" t="s">
        <v>527</v>
      </c>
      <c r="D418" s="6" t="s">
        <v>528</v>
      </c>
      <c r="E418" s="6" t="s">
        <v>529</v>
      </c>
      <c r="F418" s="12">
        <v>26.89</v>
      </c>
      <c r="G418" s="8">
        <v>1.0</v>
      </c>
      <c r="H418" s="230">
        <v>1.0</v>
      </c>
      <c r="I418" s="248">
        <v>1.0</v>
      </c>
      <c r="J418" s="191">
        <v>1.0</v>
      </c>
      <c r="K418" s="78">
        <v>1.0</v>
      </c>
      <c r="L418" s="78">
        <v>1.0</v>
      </c>
      <c r="M418" s="78">
        <v>1.0</v>
      </c>
      <c r="N418" s="78">
        <v>1.0</v>
      </c>
      <c r="O418" s="79">
        <v>1.0</v>
      </c>
      <c r="P418" s="90">
        <v>1.0</v>
      </c>
      <c r="Q418" s="28">
        <v>1.0</v>
      </c>
      <c r="R418" s="237">
        <v>1.0</v>
      </c>
      <c r="S418" s="28"/>
      <c r="T418" s="8">
        <f t="shared" si="2"/>
        <v>0</v>
      </c>
      <c r="U418" s="8"/>
      <c r="V418" s="8"/>
      <c r="W418" s="8"/>
    </row>
    <row r="419" ht="15.75" customHeight="1">
      <c r="C419" s="115" t="s">
        <v>530</v>
      </c>
      <c r="D419" s="6" t="s">
        <v>531</v>
      </c>
      <c r="E419" s="6" t="s">
        <v>532</v>
      </c>
      <c r="F419" s="12">
        <v>47.06</v>
      </c>
      <c r="G419" s="8">
        <v>1.0</v>
      </c>
      <c r="H419" s="230">
        <v>1.0</v>
      </c>
      <c r="I419" s="249">
        <v>1.0</v>
      </c>
      <c r="J419" s="191">
        <v>1.0</v>
      </c>
      <c r="K419" s="78">
        <v>1.0</v>
      </c>
      <c r="L419" s="78">
        <v>1.0</v>
      </c>
      <c r="M419" s="78">
        <v>1.0</v>
      </c>
      <c r="N419" s="78">
        <v>1.0</v>
      </c>
      <c r="O419" s="79">
        <v>1.0</v>
      </c>
      <c r="P419" s="90">
        <v>1.0</v>
      </c>
      <c r="Q419" s="28">
        <v>1.0</v>
      </c>
      <c r="R419" s="237">
        <v>1.0</v>
      </c>
      <c r="S419" s="28"/>
      <c r="T419" s="8">
        <f t="shared" si="2"/>
        <v>0</v>
      </c>
      <c r="U419" s="8"/>
      <c r="V419" s="8"/>
      <c r="W419" s="8"/>
    </row>
    <row r="420" ht="15.75" customHeight="1">
      <c r="C420" s="115" t="s">
        <v>533</v>
      </c>
      <c r="D420" s="6" t="s">
        <v>534</v>
      </c>
      <c r="E420" s="6" t="s">
        <v>535</v>
      </c>
      <c r="F420" s="12">
        <v>28.57</v>
      </c>
      <c r="G420" s="8">
        <v>1.0</v>
      </c>
      <c r="H420" s="230">
        <v>1.0</v>
      </c>
      <c r="I420" s="248">
        <v>1.0</v>
      </c>
      <c r="J420" s="191">
        <v>1.0</v>
      </c>
      <c r="K420" s="78">
        <v>1.0</v>
      </c>
      <c r="L420" s="78">
        <v>1.0</v>
      </c>
      <c r="M420" s="78">
        <v>1.0</v>
      </c>
      <c r="N420" s="78">
        <v>1.0</v>
      </c>
      <c r="O420" s="79">
        <v>1.0</v>
      </c>
      <c r="P420" s="90">
        <v>1.0</v>
      </c>
      <c r="Q420" s="28">
        <v>1.0</v>
      </c>
      <c r="R420" s="237">
        <v>1.0</v>
      </c>
      <c r="S420" s="28"/>
      <c r="T420" s="8">
        <f t="shared" si="2"/>
        <v>0</v>
      </c>
      <c r="U420" s="8"/>
      <c r="V420" s="8"/>
      <c r="W420" s="8"/>
    </row>
    <row r="421" ht="15.75" customHeight="1">
      <c r="C421" s="115" t="s">
        <v>536</v>
      </c>
      <c r="D421" s="6" t="s">
        <v>537</v>
      </c>
      <c r="E421" s="6" t="s">
        <v>538</v>
      </c>
      <c r="F421" s="12">
        <v>25.21</v>
      </c>
      <c r="G421" s="8">
        <v>1.0</v>
      </c>
      <c r="H421" s="230">
        <v>1.0</v>
      </c>
      <c r="I421" s="248">
        <v>1.0</v>
      </c>
      <c r="J421" s="191">
        <v>1.0</v>
      </c>
      <c r="K421" s="78">
        <v>1.0</v>
      </c>
      <c r="L421" s="78">
        <v>1.0</v>
      </c>
      <c r="M421" s="78">
        <v>1.0</v>
      </c>
      <c r="N421" s="78">
        <v>1.0</v>
      </c>
      <c r="O421" s="79">
        <v>1.0</v>
      </c>
      <c r="P421" s="90">
        <v>1.0</v>
      </c>
      <c r="Q421" s="28">
        <v>1.0</v>
      </c>
      <c r="R421" s="237">
        <v>1.0</v>
      </c>
      <c r="S421" s="28"/>
      <c r="T421" s="8">
        <f t="shared" si="2"/>
        <v>0</v>
      </c>
      <c r="U421" s="8"/>
      <c r="V421" s="8"/>
      <c r="W421" s="8"/>
    </row>
    <row r="422" ht="15.75" customHeight="1">
      <c r="C422" s="115" t="s">
        <v>539</v>
      </c>
      <c r="D422" s="6" t="s">
        <v>540</v>
      </c>
      <c r="E422" s="6" t="s">
        <v>541</v>
      </c>
      <c r="F422" s="7">
        <v>160.0</v>
      </c>
      <c r="G422" s="8">
        <v>1.0</v>
      </c>
      <c r="H422" s="230">
        <v>1.0</v>
      </c>
      <c r="I422" s="249">
        <v>2.0</v>
      </c>
      <c r="J422" s="191">
        <v>2.0</v>
      </c>
      <c r="K422" s="78">
        <v>2.0</v>
      </c>
      <c r="L422" s="78">
        <v>2.0</v>
      </c>
      <c r="M422" s="78">
        <v>2.0</v>
      </c>
      <c r="N422" s="78">
        <v>2.0</v>
      </c>
      <c r="O422" s="79">
        <v>2.0</v>
      </c>
      <c r="P422" s="242">
        <v>1.0</v>
      </c>
      <c r="Q422" s="28">
        <v>1.0</v>
      </c>
      <c r="R422" s="237">
        <v>1.0</v>
      </c>
      <c r="S422" s="28"/>
      <c r="T422" s="8">
        <f t="shared" si="2"/>
        <v>0</v>
      </c>
      <c r="U422" s="8"/>
      <c r="V422" s="8"/>
      <c r="W422" s="8"/>
    </row>
    <row r="423" ht="15.75" customHeight="1">
      <c r="B423" s="161" t="s">
        <v>542</v>
      </c>
      <c r="C423" s="179" t="s">
        <v>543</v>
      </c>
      <c r="D423" s="45" t="s">
        <v>544</v>
      </c>
      <c r="E423" s="45" t="s">
        <v>545</v>
      </c>
      <c r="F423" s="46">
        <v>76.24</v>
      </c>
      <c r="G423" s="47">
        <v>1.0</v>
      </c>
      <c r="H423" s="272">
        <v>1.0</v>
      </c>
      <c r="I423" s="251">
        <v>1.0</v>
      </c>
      <c r="J423" s="245">
        <v>1.0</v>
      </c>
      <c r="K423" s="126">
        <v>1.0</v>
      </c>
      <c r="L423" s="126">
        <v>1.0</v>
      </c>
      <c r="M423" s="126">
        <v>0.0</v>
      </c>
      <c r="N423" s="126" t="s">
        <v>694</v>
      </c>
      <c r="O423" s="127">
        <v>1.0</v>
      </c>
      <c r="P423" s="246" t="s">
        <v>694</v>
      </c>
      <c r="Q423" s="28">
        <v>1.0</v>
      </c>
      <c r="R423" s="232">
        <v>3.0</v>
      </c>
      <c r="S423" s="28">
        <v>1.0</v>
      </c>
      <c r="T423" s="8">
        <f t="shared" si="2"/>
        <v>1</v>
      </c>
      <c r="U423" s="8"/>
      <c r="V423" s="8"/>
      <c r="W423" s="8"/>
    </row>
    <row r="424" ht="15.75" customHeight="1">
      <c r="C424" s="181" t="s">
        <v>546</v>
      </c>
      <c r="D424" s="48" t="s">
        <v>547</v>
      </c>
      <c r="E424" s="273" t="s">
        <v>779</v>
      </c>
      <c r="F424" s="50">
        <v>89.18</v>
      </c>
      <c r="G424" s="51">
        <v>1.0</v>
      </c>
      <c r="H424" s="274">
        <v>0.0</v>
      </c>
      <c r="I424" s="249">
        <v>1.0</v>
      </c>
      <c r="J424" s="191">
        <v>1.0</v>
      </c>
      <c r="K424" s="78">
        <v>1.0</v>
      </c>
      <c r="L424" s="78">
        <v>1.0</v>
      </c>
      <c r="M424" s="78">
        <v>1.0</v>
      </c>
      <c r="N424" s="78">
        <v>1.0</v>
      </c>
      <c r="O424" s="79">
        <v>1.0</v>
      </c>
      <c r="P424" s="90">
        <v>0.0</v>
      </c>
      <c r="Q424" s="28">
        <v>0.0</v>
      </c>
      <c r="R424" s="229">
        <v>0.0</v>
      </c>
      <c r="S424" s="28"/>
      <c r="T424" s="8">
        <f t="shared" si="2"/>
        <v>1</v>
      </c>
      <c r="U424" s="8"/>
      <c r="V424" s="8"/>
      <c r="W424" s="8"/>
    </row>
    <row r="425" ht="15.75" customHeight="1">
      <c r="C425" s="184" t="s">
        <v>549</v>
      </c>
      <c r="D425" s="48" t="s">
        <v>550</v>
      </c>
      <c r="E425" s="48" t="s">
        <v>551</v>
      </c>
      <c r="F425" s="50">
        <v>89.18</v>
      </c>
      <c r="G425" s="51">
        <v>1.0</v>
      </c>
      <c r="H425" s="274">
        <v>1.0</v>
      </c>
      <c r="I425" s="248">
        <v>1.0</v>
      </c>
      <c r="J425" s="191">
        <v>1.0</v>
      </c>
      <c r="K425" s="78">
        <v>1.0</v>
      </c>
      <c r="L425" s="78">
        <v>1.0</v>
      </c>
      <c r="M425" s="78">
        <v>1.0</v>
      </c>
      <c r="N425" s="78">
        <v>1.0</v>
      </c>
      <c r="O425" s="79">
        <v>1.0</v>
      </c>
      <c r="P425" s="242">
        <v>1.0</v>
      </c>
      <c r="Q425" s="28">
        <v>1.0</v>
      </c>
      <c r="R425" s="229">
        <v>0.0</v>
      </c>
      <c r="S425" s="28"/>
      <c r="T425" s="8">
        <f t="shared" si="2"/>
        <v>0</v>
      </c>
      <c r="U425" s="8"/>
      <c r="V425" s="8"/>
      <c r="W425" s="8"/>
    </row>
    <row r="426" ht="15.75" customHeight="1">
      <c r="B426" s="161" t="s">
        <v>552</v>
      </c>
      <c r="C426" s="115" t="s">
        <v>553</v>
      </c>
      <c r="D426" s="21" t="s">
        <v>554</v>
      </c>
      <c r="E426" s="21" t="s">
        <v>555</v>
      </c>
      <c r="F426" s="22">
        <v>32.94</v>
      </c>
      <c r="G426" s="23">
        <v>2.0</v>
      </c>
      <c r="H426" s="250">
        <v>2.0</v>
      </c>
      <c r="I426" s="251">
        <v>2.0</v>
      </c>
      <c r="J426" s="245">
        <v>2.0</v>
      </c>
      <c r="K426" s="126">
        <v>2.0</v>
      </c>
      <c r="L426" s="126">
        <v>2.0</v>
      </c>
      <c r="M426" s="126">
        <v>1.0</v>
      </c>
      <c r="N426" s="126">
        <v>1.0</v>
      </c>
      <c r="O426" s="127">
        <v>1.0</v>
      </c>
      <c r="P426" s="246">
        <v>1.0</v>
      </c>
      <c r="Q426" s="28">
        <v>1.0</v>
      </c>
      <c r="R426" s="229">
        <v>0.0</v>
      </c>
      <c r="S426" s="28"/>
      <c r="T426" s="8">
        <f t="shared" si="2"/>
        <v>1</v>
      </c>
      <c r="U426" s="8"/>
      <c r="V426" s="8"/>
      <c r="W426" s="8"/>
    </row>
    <row r="427" ht="15.75" customHeight="1">
      <c r="C427" s="115" t="s">
        <v>556</v>
      </c>
      <c r="D427" s="6" t="s">
        <v>557</v>
      </c>
      <c r="E427" s="6" t="s">
        <v>558</v>
      </c>
      <c r="F427" s="7">
        <v>18.24</v>
      </c>
      <c r="G427" s="8">
        <v>2.0</v>
      </c>
      <c r="H427" s="230">
        <v>2.0</v>
      </c>
      <c r="I427" s="248">
        <v>2.0</v>
      </c>
      <c r="J427" s="191">
        <v>2.0</v>
      </c>
      <c r="K427" s="78">
        <v>2.0</v>
      </c>
      <c r="L427" s="78">
        <v>2.0</v>
      </c>
      <c r="M427" s="78">
        <v>2.0</v>
      </c>
      <c r="N427" s="78">
        <v>2.0</v>
      </c>
      <c r="O427" s="79">
        <v>2.0</v>
      </c>
      <c r="P427" s="90">
        <v>2.0</v>
      </c>
      <c r="Q427" s="28">
        <v>1.0</v>
      </c>
      <c r="R427" s="237">
        <v>2.0</v>
      </c>
      <c r="S427" s="28"/>
      <c r="T427" s="8">
        <f t="shared" si="2"/>
        <v>1</v>
      </c>
      <c r="U427" s="8"/>
      <c r="V427" s="8"/>
      <c r="W427" s="8"/>
    </row>
    <row r="428" ht="15.75" customHeight="1">
      <c r="C428" s="115" t="s">
        <v>559</v>
      </c>
      <c r="D428" s="6" t="s">
        <v>560</v>
      </c>
      <c r="E428" s="6" t="s">
        <v>561</v>
      </c>
      <c r="F428" s="7">
        <v>56.19</v>
      </c>
      <c r="G428" s="8">
        <v>1.0</v>
      </c>
      <c r="H428" s="230">
        <v>1.0</v>
      </c>
      <c r="I428" s="248">
        <v>1.0</v>
      </c>
      <c r="J428" s="191">
        <v>1.0</v>
      </c>
      <c r="K428" s="78">
        <v>1.0</v>
      </c>
      <c r="L428" s="78">
        <v>1.0</v>
      </c>
      <c r="M428" s="78">
        <v>1.0</v>
      </c>
      <c r="N428" s="78">
        <v>1.0</v>
      </c>
      <c r="O428" s="79">
        <v>1.0</v>
      </c>
      <c r="P428" s="90">
        <v>1.0</v>
      </c>
      <c r="Q428" s="28">
        <v>1.0</v>
      </c>
      <c r="R428" s="237">
        <v>2.0</v>
      </c>
      <c r="S428" s="28"/>
      <c r="T428" s="8">
        <f t="shared" si="2"/>
        <v>0</v>
      </c>
      <c r="U428" s="8"/>
      <c r="V428" s="8"/>
      <c r="W428" s="8"/>
    </row>
    <row r="429" ht="15.75" customHeight="1">
      <c r="C429" s="115" t="s">
        <v>562</v>
      </c>
      <c r="D429" s="6" t="s">
        <v>563</v>
      </c>
      <c r="E429" s="6" t="s">
        <v>728</v>
      </c>
      <c r="F429" s="7">
        <v>15.06</v>
      </c>
      <c r="G429" s="8">
        <v>2.0</v>
      </c>
      <c r="H429" s="230">
        <v>2.0</v>
      </c>
      <c r="I429" s="248">
        <v>2.0</v>
      </c>
      <c r="J429" s="191">
        <v>2.0</v>
      </c>
      <c r="K429" s="78">
        <v>2.0</v>
      </c>
      <c r="L429" s="78">
        <v>2.0</v>
      </c>
      <c r="M429" s="78">
        <v>1.0</v>
      </c>
      <c r="N429" s="78">
        <v>1.0</v>
      </c>
      <c r="O429" s="79">
        <v>1.0</v>
      </c>
      <c r="P429" s="90">
        <v>1.0</v>
      </c>
      <c r="Q429" s="28">
        <v>1.0</v>
      </c>
      <c r="R429" s="229">
        <v>0.0</v>
      </c>
      <c r="S429" s="28"/>
      <c r="T429" s="8">
        <f t="shared" si="2"/>
        <v>1</v>
      </c>
      <c r="U429" s="8"/>
      <c r="V429" s="8"/>
      <c r="W429" s="8"/>
    </row>
    <row r="430" ht="15.75" customHeight="1">
      <c r="C430" s="115" t="s">
        <v>565</v>
      </c>
      <c r="D430" s="6" t="s">
        <v>566</v>
      </c>
      <c r="E430" s="6" t="s">
        <v>567</v>
      </c>
      <c r="F430" s="7">
        <v>33.6</v>
      </c>
      <c r="G430" s="8">
        <v>2.0</v>
      </c>
      <c r="H430" s="230">
        <v>2.0</v>
      </c>
      <c r="I430" s="248">
        <v>2.0</v>
      </c>
      <c r="J430" s="191">
        <v>2.0</v>
      </c>
      <c r="K430" s="78">
        <v>2.0</v>
      </c>
      <c r="L430" s="78">
        <v>2.0</v>
      </c>
      <c r="M430" s="78">
        <v>2.0</v>
      </c>
      <c r="N430" s="78">
        <v>2.0</v>
      </c>
      <c r="O430" s="79">
        <v>2.0</v>
      </c>
      <c r="P430" s="90">
        <v>2.0</v>
      </c>
      <c r="Q430" s="28">
        <v>2.0</v>
      </c>
      <c r="R430" s="232">
        <v>3.0</v>
      </c>
      <c r="S430" s="28"/>
      <c r="T430" s="8">
        <f t="shared" si="2"/>
        <v>0</v>
      </c>
      <c r="U430" s="8"/>
      <c r="V430" s="8"/>
      <c r="W430" s="8"/>
    </row>
    <row r="431" ht="15.75" customHeight="1">
      <c r="C431" s="115" t="s">
        <v>568</v>
      </c>
      <c r="D431" s="6" t="s">
        <v>569</v>
      </c>
      <c r="E431" s="6" t="s">
        <v>570</v>
      </c>
      <c r="F431" s="7">
        <v>43.29</v>
      </c>
      <c r="G431" s="8">
        <v>1.0</v>
      </c>
      <c r="H431" s="230">
        <v>1.0</v>
      </c>
      <c r="I431" s="248">
        <v>1.0</v>
      </c>
      <c r="J431" s="191">
        <v>1.0</v>
      </c>
      <c r="K431" s="78">
        <v>1.0</v>
      </c>
      <c r="L431" s="78">
        <v>1.0</v>
      </c>
      <c r="M431" s="78">
        <v>1.0</v>
      </c>
      <c r="N431" s="78">
        <v>1.0</v>
      </c>
      <c r="O431" s="79">
        <v>1.0</v>
      </c>
      <c r="P431" s="90">
        <v>1.0</v>
      </c>
      <c r="Q431" s="28">
        <v>1.0</v>
      </c>
      <c r="R431" s="237">
        <v>2.0</v>
      </c>
      <c r="S431" s="28"/>
      <c r="T431" s="8">
        <f t="shared" si="2"/>
        <v>0</v>
      </c>
      <c r="U431" s="8"/>
      <c r="V431" s="8"/>
      <c r="W431" s="8"/>
    </row>
    <row r="432" ht="15.75" customHeight="1">
      <c r="C432" s="115" t="s">
        <v>571</v>
      </c>
      <c r="D432" s="6" t="s">
        <v>572</v>
      </c>
      <c r="E432" s="6" t="s">
        <v>573</v>
      </c>
      <c r="F432" s="7">
        <v>68.48</v>
      </c>
      <c r="G432" s="8">
        <v>2.0</v>
      </c>
      <c r="H432" s="230">
        <v>1.0</v>
      </c>
      <c r="I432" s="248">
        <v>1.0</v>
      </c>
      <c r="J432" s="191">
        <v>1.0</v>
      </c>
      <c r="K432" s="78">
        <v>1.0</v>
      </c>
      <c r="L432" s="78">
        <v>1.0</v>
      </c>
      <c r="M432" s="78">
        <v>1.0</v>
      </c>
      <c r="N432" s="78">
        <v>1.0</v>
      </c>
      <c r="O432" s="79">
        <v>1.0</v>
      </c>
      <c r="P432" s="90">
        <v>1.0</v>
      </c>
      <c r="Q432" s="28">
        <v>1.0</v>
      </c>
      <c r="R432" s="237">
        <v>1.0</v>
      </c>
      <c r="S432" s="28"/>
      <c r="T432" s="8">
        <f t="shared" si="2"/>
        <v>1</v>
      </c>
      <c r="U432" s="8"/>
      <c r="V432" s="8"/>
      <c r="W432" s="8"/>
    </row>
    <row r="433" ht="15.75" customHeight="1">
      <c r="C433" s="115" t="s">
        <v>574</v>
      </c>
      <c r="D433" s="6" t="s">
        <v>575</v>
      </c>
      <c r="E433" s="6" t="s">
        <v>729</v>
      </c>
      <c r="F433" s="7">
        <v>40.0</v>
      </c>
      <c r="G433" s="8">
        <v>1.0</v>
      </c>
      <c r="H433" s="230">
        <v>1.0</v>
      </c>
      <c r="I433" s="248">
        <v>1.0</v>
      </c>
      <c r="J433" s="191">
        <v>1.0</v>
      </c>
      <c r="K433" s="78">
        <v>1.0</v>
      </c>
      <c r="L433" s="78">
        <v>1.0</v>
      </c>
      <c r="M433" s="78">
        <v>1.0</v>
      </c>
      <c r="N433" s="78">
        <v>1.0</v>
      </c>
      <c r="O433" s="79">
        <v>1.0</v>
      </c>
      <c r="P433" s="90">
        <v>1.0</v>
      </c>
      <c r="Q433" s="28">
        <v>1.0</v>
      </c>
      <c r="R433" s="232">
        <v>3.0</v>
      </c>
      <c r="S433" s="28"/>
      <c r="T433" s="8">
        <f t="shared" si="2"/>
        <v>0</v>
      </c>
      <c r="U433" s="8"/>
      <c r="V433" s="8"/>
      <c r="W433" s="8"/>
    </row>
    <row r="434" ht="15.75" customHeight="1">
      <c r="C434" s="115" t="s">
        <v>577</v>
      </c>
      <c r="D434" s="6" t="s">
        <v>578</v>
      </c>
      <c r="E434" s="6" t="s">
        <v>579</v>
      </c>
      <c r="F434" s="7">
        <v>40.0</v>
      </c>
      <c r="G434" s="8">
        <v>1.0</v>
      </c>
      <c r="H434" s="230">
        <v>0.0</v>
      </c>
      <c r="I434" s="249">
        <v>1.0</v>
      </c>
      <c r="J434" s="191">
        <v>1.0</v>
      </c>
      <c r="K434" s="78">
        <v>1.0</v>
      </c>
      <c r="L434" s="78">
        <v>1.0</v>
      </c>
      <c r="M434" s="78">
        <v>1.0</v>
      </c>
      <c r="N434" s="78">
        <v>1.0</v>
      </c>
      <c r="O434" s="79">
        <v>1.0</v>
      </c>
      <c r="P434" s="90">
        <v>1.0</v>
      </c>
      <c r="Q434" s="28">
        <v>1.0</v>
      </c>
      <c r="R434" s="237">
        <v>1.0</v>
      </c>
      <c r="S434" s="28"/>
      <c r="T434" s="8">
        <f t="shared" si="2"/>
        <v>0</v>
      </c>
      <c r="U434" s="8"/>
      <c r="V434" s="8"/>
      <c r="W434" s="8"/>
    </row>
    <row r="435" ht="15.75" customHeight="1">
      <c r="C435" s="115" t="s">
        <v>580</v>
      </c>
      <c r="D435" s="6" t="s">
        <v>581</v>
      </c>
      <c r="E435" s="6" t="s">
        <v>582</v>
      </c>
      <c r="F435" s="7">
        <v>43.48</v>
      </c>
      <c r="G435" s="8">
        <v>1.0</v>
      </c>
      <c r="H435" s="79">
        <v>1.0</v>
      </c>
      <c r="I435" s="248">
        <v>1.0</v>
      </c>
      <c r="J435" s="191">
        <v>1.0</v>
      </c>
      <c r="K435" s="78">
        <v>1.0</v>
      </c>
      <c r="L435" s="78">
        <v>1.0</v>
      </c>
      <c r="M435" s="78">
        <v>1.0</v>
      </c>
      <c r="N435" s="78">
        <v>1.0</v>
      </c>
      <c r="O435" s="79">
        <v>1.0</v>
      </c>
      <c r="P435" s="90">
        <v>1.0</v>
      </c>
      <c r="Q435" s="28">
        <v>1.0</v>
      </c>
      <c r="R435" s="237">
        <v>1.0</v>
      </c>
      <c r="S435" s="28"/>
      <c r="T435" s="8">
        <f t="shared" si="2"/>
        <v>0</v>
      </c>
      <c r="U435" s="8"/>
      <c r="V435" s="8"/>
      <c r="W435" s="8"/>
    </row>
    <row r="436" ht="15.75" customHeight="1">
      <c r="C436" s="186">
        <v>40732.0</v>
      </c>
      <c r="D436" s="6" t="s">
        <v>583</v>
      </c>
      <c r="E436" s="6" t="s">
        <v>584</v>
      </c>
      <c r="F436" s="7">
        <v>25.84</v>
      </c>
      <c r="G436" s="8">
        <v>1.0</v>
      </c>
      <c r="H436" s="79">
        <v>1.0</v>
      </c>
      <c r="I436" s="248">
        <v>1.0</v>
      </c>
      <c r="J436" s="191">
        <v>1.0</v>
      </c>
      <c r="K436" s="78">
        <v>1.0</v>
      </c>
      <c r="L436" s="78">
        <v>1.0</v>
      </c>
      <c r="M436" s="78">
        <v>1.0</v>
      </c>
      <c r="N436" s="78">
        <v>1.0</v>
      </c>
      <c r="O436" s="79">
        <v>1.0</v>
      </c>
      <c r="P436" s="242">
        <v>1.0</v>
      </c>
      <c r="Q436" s="28">
        <v>1.0</v>
      </c>
      <c r="R436" s="237">
        <v>1.0</v>
      </c>
      <c r="S436" s="28"/>
      <c r="T436" s="8">
        <f t="shared" si="2"/>
        <v>0</v>
      </c>
      <c r="U436" s="8"/>
      <c r="V436" s="8"/>
      <c r="W436" s="8"/>
    </row>
    <row r="437" ht="15.75" customHeight="1">
      <c r="A437" s="13" t="s">
        <v>730</v>
      </c>
      <c r="B437" s="104"/>
      <c r="C437" s="117" t="s">
        <v>586</v>
      </c>
      <c r="D437" s="14" t="s">
        <v>587</v>
      </c>
      <c r="E437" s="14" t="s">
        <v>588</v>
      </c>
      <c r="F437" s="15">
        <v>264.71</v>
      </c>
      <c r="G437" s="16">
        <v>1.0</v>
      </c>
      <c r="H437" s="238">
        <v>2.0</v>
      </c>
      <c r="I437" s="255">
        <v>2.0</v>
      </c>
      <c r="J437" s="240">
        <v>2.0</v>
      </c>
      <c r="K437" s="109">
        <v>2.0</v>
      </c>
      <c r="L437" s="109">
        <v>2.0</v>
      </c>
      <c r="M437" s="109">
        <v>1.0</v>
      </c>
      <c r="N437" s="109">
        <v>1.0</v>
      </c>
      <c r="O437" s="110">
        <v>1.0</v>
      </c>
      <c r="P437" s="246" t="s">
        <v>694</v>
      </c>
      <c r="Q437" s="28">
        <v>0.0</v>
      </c>
      <c r="R437" s="237">
        <v>1.0</v>
      </c>
      <c r="S437" s="28"/>
      <c r="T437" s="8">
        <f t="shared" si="2"/>
        <v>1</v>
      </c>
      <c r="U437" s="8"/>
      <c r="V437" s="8"/>
      <c r="W437" s="8"/>
    </row>
    <row r="438" ht="15.75" customHeight="1">
      <c r="C438" s="115" t="s">
        <v>589</v>
      </c>
      <c r="D438" s="6" t="s">
        <v>590</v>
      </c>
      <c r="E438" s="6" t="s">
        <v>591</v>
      </c>
      <c r="F438" s="7">
        <v>40.0</v>
      </c>
      <c r="G438" s="8">
        <v>2.0</v>
      </c>
      <c r="H438" s="83">
        <v>1.0</v>
      </c>
      <c r="I438" s="248">
        <v>1.0</v>
      </c>
      <c r="J438" s="191">
        <v>1.0</v>
      </c>
      <c r="K438" s="78">
        <v>1.0</v>
      </c>
      <c r="L438" s="78">
        <v>1.0</v>
      </c>
      <c r="M438" s="78">
        <v>1.0</v>
      </c>
      <c r="N438" s="78">
        <v>1.0</v>
      </c>
      <c r="O438" s="79">
        <v>1.0</v>
      </c>
      <c r="P438" s="90">
        <v>1.0</v>
      </c>
      <c r="Q438" s="28">
        <v>1.0</v>
      </c>
      <c r="R438" s="232">
        <v>2.0</v>
      </c>
      <c r="S438" s="28"/>
      <c r="T438" s="8">
        <f t="shared" si="2"/>
        <v>1</v>
      </c>
      <c r="U438" s="8"/>
      <c r="V438" s="8"/>
      <c r="W438" s="8"/>
    </row>
    <row r="439" ht="15.75" customHeight="1">
      <c r="C439" s="262" t="s">
        <v>592</v>
      </c>
      <c r="D439" s="42"/>
      <c r="E439" s="42"/>
      <c r="F439" s="43"/>
      <c r="G439" s="44"/>
      <c r="H439" s="275"/>
      <c r="I439" s="266"/>
      <c r="J439" s="265"/>
      <c r="K439" s="266"/>
      <c r="L439" s="266"/>
      <c r="M439" s="266"/>
      <c r="N439" s="266"/>
      <c r="O439" s="267"/>
      <c r="P439" s="90"/>
      <c r="Q439" s="268"/>
      <c r="R439" s="237">
        <v>2.0</v>
      </c>
      <c r="S439" s="268"/>
      <c r="T439" s="8">
        <f t="shared" si="2"/>
        <v>0</v>
      </c>
      <c r="U439" s="8"/>
      <c r="V439" s="8"/>
      <c r="W439" s="8"/>
    </row>
    <row r="440" ht="15.75" customHeight="1">
      <c r="C440" s="115" t="s">
        <v>593</v>
      </c>
      <c r="D440" s="6" t="s">
        <v>594</v>
      </c>
      <c r="E440" s="6" t="s">
        <v>731</v>
      </c>
      <c r="F440" s="7">
        <v>65.29</v>
      </c>
      <c r="G440" s="8">
        <v>5.0</v>
      </c>
      <c r="H440" s="83">
        <v>3.0</v>
      </c>
      <c r="I440" s="248">
        <v>2.0</v>
      </c>
      <c r="J440" s="191">
        <v>2.0</v>
      </c>
      <c r="K440" s="78">
        <v>1.0</v>
      </c>
      <c r="L440" s="78">
        <v>1.0</v>
      </c>
      <c r="M440" s="78">
        <v>1.0</v>
      </c>
      <c r="N440" s="78">
        <v>1.0</v>
      </c>
      <c r="O440" s="194" t="s">
        <v>724</v>
      </c>
      <c r="P440" s="90">
        <v>3.0</v>
      </c>
      <c r="Q440" s="28">
        <v>2.0</v>
      </c>
      <c r="R440" s="269" t="s">
        <v>778</v>
      </c>
      <c r="S440" s="28"/>
      <c r="T440" s="8">
        <f t="shared" si="2"/>
        <v>3</v>
      </c>
      <c r="U440" s="8"/>
      <c r="V440" s="8"/>
      <c r="W440" s="8"/>
    </row>
    <row r="441" ht="15.75" customHeight="1">
      <c r="C441" s="115" t="s">
        <v>596</v>
      </c>
      <c r="D441" s="6" t="s">
        <v>597</v>
      </c>
      <c r="E441" s="6" t="s">
        <v>598</v>
      </c>
      <c r="F441" s="7">
        <v>60.0</v>
      </c>
      <c r="G441" s="8">
        <v>2.0</v>
      </c>
      <c r="H441" s="230">
        <v>1.0</v>
      </c>
      <c r="I441" s="248">
        <v>1.0</v>
      </c>
      <c r="J441" s="191">
        <v>1.0</v>
      </c>
      <c r="K441" s="78">
        <v>1.0</v>
      </c>
      <c r="L441" s="78">
        <v>1.0</v>
      </c>
      <c r="M441" s="78">
        <v>1.0</v>
      </c>
      <c r="N441" s="78">
        <v>1.0</v>
      </c>
      <c r="O441" s="79" t="s">
        <v>686</v>
      </c>
      <c r="P441" s="90">
        <v>2.0</v>
      </c>
      <c r="Q441" s="28">
        <v>2.0</v>
      </c>
      <c r="R441" s="229">
        <v>2.0</v>
      </c>
      <c r="S441" s="28"/>
      <c r="T441" s="8">
        <f t="shared" si="2"/>
        <v>0</v>
      </c>
      <c r="U441" s="8"/>
      <c r="V441" s="8"/>
      <c r="W441" s="8"/>
    </row>
    <row r="442" ht="15.75" customHeight="1">
      <c r="C442" s="115" t="s">
        <v>599</v>
      </c>
      <c r="D442" s="6" t="s">
        <v>600</v>
      </c>
      <c r="E442" s="6" t="s">
        <v>601</v>
      </c>
      <c r="F442" s="7">
        <v>60.94</v>
      </c>
      <c r="G442" s="8">
        <v>3.0</v>
      </c>
      <c r="H442" s="230">
        <v>3.0</v>
      </c>
      <c r="I442" s="248">
        <v>3.0</v>
      </c>
      <c r="J442" s="191">
        <v>3.0</v>
      </c>
      <c r="K442" s="78">
        <v>2.0</v>
      </c>
      <c r="L442" s="78">
        <v>2.0</v>
      </c>
      <c r="M442" s="78">
        <v>2.0</v>
      </c>
      <c r="N442" s="78">
        <v>2.0</v>
      </c>
      <c r="O442" s="79">
        <v>1.0</v>
      </c>
      <c r="P442" s="90">
        <v>1.0</v>
      </c>
      <c r="Q442" s="28">
        <v>1.0</v>
      </c>
      <c r="R442" s="229">
        <v>1.0</v>
      </c>
      <c r="S442" s="28"/>
      <c r="T442" s="8">
        <f t="shared" si="2"/>
        <v>2</v>
      </c>
      <c r="U442" s="8"/>
      <c r="V442" s="8"/>
      <c r="W442" s="8"/>
    </row>
    <row r="443" ht="15.75" customHeight="1">
      <c r="C443" s="115" t="s">
        <v>602</v>
      </c>
      <c r="D443" s="6" t="s">
        <v>603</v>
      </c>
      <c r="E443" s="6" t="s">
        <v>604</v>
      </c>
      <c r="F443" s="7">
        <v>104.0</v>
      </c>
      <c r="G443" s="8">
        <v>1.0</v>
      </c>
      <c r="H443" s="230">
        <v>1.0</v>
      </c>
      <c r="I443" s="248">
        <v>1.0</v>
      </c>
      <c r="J443" s="191">
        <v>1.0</v>
      </c>
      <c r="K443" s="78">
        <v>1.0</v>
      </c>
      <c r="L443" s="78">
        <v>1.0</v>
      </c>
      <c r="M443" s="78">
        <v>1.0</v>
      </c>
      <c r="N443" s="78">
        <v>1.0</v>
      </c>
      <c r="O443" s="79">
        <v>1.0</v>
      </c>
      <c r="P443" s="90">
        <v>1.0</v>
      </c>
      <c r="Q443" s="28">
        <v>1.0</v>
      </c>
      <c r="R443" s="237">
        <v>3.0</v>
      </c>
      <c r="S443" s="28"/>
      <c r="T443" s="8">
        <f t="shared" si="2"/>
        <v>0</v>
      </c>
      <c r="U443" s="8"/>
      <c r="V443" s="8"/>
      <c r="W443" s="8"/>
    </row>
    <row r="444" ht="15.75" customHeight="1">
      <c r="C444" s="192" t="s">
        <v>605</v>
      </c>
      <c r="D444" s="6" t="s">
        <v>606</v>
      </c>
      <c r="E444" s="6" t="s">
        <v>607</v>
      </c>
      <c r="F444" s="7">
        <v>105.0</v>
      </c>
      <c r="G444" s="8">
        <v>1.0</v>
      </c>
      <c r="H444" s="83">
        <v>1.0</v>
      </c>
      <c r="I444" s="203">
        <v>0.0</v>
      </c>
      <c r="J444" s="77">
        <v>0.0</v>
      </c>
      <c r="K444" s="78" t="s">
        <v>694</v>
      </c>
      <c r="L444" s="78">
        <v>1.0</v>
      </c>
      <c r="M444" s="78">
        <v>1.0</v>
      </c>
      <c r="N444" s="78">
        <v>1.0</v>
      </c>
      <c r="O444" s="79">
        <v>1.0</v>
      </c>
      <c r="P444" s="242">
        <v>1.0</v>
      </c>
      <c r="Q444" s="28">
        <v>1.0</v>
      </c>
      <c r="R444" s="237">
        <v>1.0</v>
      </c>
      <c r="S444" s="28"/>
      <c r="T444" s="8">
        <f t="shared" si="2"/>
        <v>0</v>
      </c>
      <c r="U444" s="8"/>
      <c r="V444" s="8"/>
      <c r="W444" s="8"/>
    </row>
    <row r="445" ht="15.75" customHeight="1">
      <c r="A445" s="13" t="s">
        <v>733</v>
      </c>
      <c r="B445" s="104"/>
      <c r="C445" s="115" t="s">
        <v>609</v>
      </c>
      <c r="D445" s="14" t="s">
        <v>610</v>
      </c>
      <c r="E445" s="14" t="s">
        <v>611</v>
      </c>
      <c r="F445" s="15">
        <v>130.0</v>
      </c>
      <c r="G445" s="16">
        <v>1.0</v>
      </c>
      <c r="H445" s="238">
        <v>2.0</v>
      </c>
      <c r="I445" s="248">
        <v>2.0</v>
      </c>
      <c r="J445" s="240">
        <v>2.0</v>
      </c>
      <c r="K445" s="109">
        <v>2.0</v>
      </c>
      <c r="L445" s="109">
        <v>2.0</v>
      </c>
      <c r="M445" s="109">
        <v>2.0</v>
      </c>
      <c r="N445" s="109">
        <v>2.0</v>
      </c>
      <c r="O445" s="110">
        <v>2.0</v>
      </c>
      <c r="P445" s="246">
        <v>2.0</v>
      </c>
      <c r="Q445" s="28">
        <v>2.0</v>
      </c>
      <c r="R445" s="237">
        <v>1.0</v>
      </c>
      <c r="S445" s="28"/>
      <c r="T445" s="8">
        <f t="shared" si="2"/>
        <v>-1</v>
      </c>
      <c r="U445" s="8"/>
      <c r="V445" s="8"/>
      <c r="W445" s="8"/>
    </row>
    <row r="446" ht="15.75" customHeight="1">
      <c r="C446" s="115" t="s">
        <v>612</v>
      </c>
      <c r="D446" s="6" t="s">
        <v>613</v>
      </c>
      <c r="E446" s="6" t="s">
        <v>734</v>
      </c>
      <c r="F446" s="7">
        <v>115.53</v>
      </c>
      <c r="G446" s="8">
        <v>1.0</v>
      </c>
      <c r="H446" s="230">
        <v>2.0</v>
      </c>
      <c r="I446" s="248">
        <v>2.0</v>
      </c>
      <c r="J446" s="191">
        <v>2.0</v>
      </c>
      <c r="K446" s="78">
        <v>2.0</v>
      </c>
      <c r="L446" s="78">
        <v>2.0</v>
      </c>
      <c r="M446" s="78">
        <v>1.0</v>
      </c>
      <c r="N446" s="78">
        <v>1.0</v>
      </c>
      <c r="O446" s="79">
        <v>1.0</v>
      </c>
      <c r="P446" s="90">
        <v>1.0</v>
      </c>
      <c r="Q446" s="28">
        <v>1.0</v>
      </c>
      <c r="R446" s="237">
        <v>1.0</v>
      </c>
      <c r="S446" s="28"/>
      <c r="T446" s="8">
        <f t="shared" si="2"/>
        <v>0</v>
      </c>
      <c r="U446" s="8"/>
      <c r="V446" s="8"/>
      <c r="W446" s="8"/>
    </row>
    <row r="447" ht="15.75" customHeight="1">
      <c r="C447" s="115" t="s">
        <v>615</v>
      </c>
      <c r="D447" s="6" t="s">
        <v>616</v>
      </c>
      <c r="E447" s="6" t="s">
        <v>617</v>
      </c>
      <c r="F447" s="7">
        <v>89.08</v>
      </c>
      <c r="G447" s="8">
        <v>1.0</v>
      </c>
      <c r="H447" s="230">
        <v>1.0</v>
      </c>
      <c r="I447" s="248">
        <v>1.0</v>
      </c>
      <c r="J447" s="191">
        <v>1.0</v>
      </c>
      <c r="K447" s="276">
        <v>0.0</v>
      </c>
      <c r="L447" s="233">
        <v>0.0</v>
      </c>
      <c r="M447" s="78">
        <v>0.0</v>
      </c>
      <c r="N447" s="78">
        <v>0.0</v>
      </c>
      <c r="O447" s="79">
        <v>0.0</v>
      </c>
      <c r="P447" s="90">
        <v>0.0</v>
      </c>
      <c r="Q447" s="28">
        <v>0.0</v>
      </c>
      <c r="R447" s="232">
        <v>2.0</v>
      </c>
      <c r="S447" s="28"/>
      <c r="T447" s="8">
        <f t="shared" si="2"/>
        <v>1</v>
      </c>
      <c r="U447" s="8"/>
      <c r="V447" s="8"/>
      <c r="W447" s="8"/>
    </row>
    <row r="448" ht="15.75" customHeight="1">
      <c r="C448" s="115" t="s">
        <v>618</v>
      </c>
      <c r="D448" s="6" t="s">
        <v>619</v>
      </c>
      <c r="E448" s="6" t="s">
        <v>620</v>
      </c>
      <c r="F448" s="7">
        <v>89.08</v>
      </c>
      <c r="G448" s="8">
        <v>1.0</v>
      </c>
      <c r="H448" s="83">
        <v>1.0</v>
      </c>
      <c r="I448" s="248">
        <v>1.0</v>
      </c>
      <c r="J448" s="191">
        <v>1.0</v>
      </c>
      <c r="K448" s="78">
        <v>1.0</v>
      </c>
      <c r="L448" s="78">
        <v>1.0</v>
      </c>
      <c r="M448" s="78">
        <v>1.0</v>
      </c>
      <c r="N448" s="78">
        <v>1.0</v>
      </c>
      <c r="O448" s="79">
        <v>1.0</v>
      </c>
      <c r="P448" s="90">
        <v>1.0</v>
      </c>
      <c r="Q448" s="28">
        <v>1.0</v>
      </c>
      <c r="R448" s="229">
        <v>0.0</v>
      </c>
      <c r="S448" s="28">
        <v>1.0</v>
      </c>
      <c r="T448" s="8">
        <f t="shared" si="2"/>
        <v>1</v>
      </c>
      <c r="U448" s="8"/>
      <c r="V448" s="8"/>
      <c r="W448" s="8"/>
    </row>
    <row r="449" ht="15.75" customHeight="1">
      <c r="C449" s="115" t="s">
        <v>621</v>
      </c>
      <c r="D449" s="6" t="s">
        <v>622</v>
      </c>
      <c r="E449" s="6" t="s">
        <v>623</v>
      </c>
      <c r="F449" s="7">
        <v>18.59</v>
      </c>
      <c r="G449" s="8">
        <v>2.0</v>
      </c>
      <c r="H449" s="230">
        <v>2.0</v>
      </c>
      <c r="I449" s="248">
        <v>2.0</v>
      </c>
      <c r="J449" s="191">
        <v>2.0</v>
      </c>
      <c r="K449" s="78">
        <v>2.0</v>
      </c>
      <c r="L449" s="78">
        <v>2.0</v>
      </c>
      <c r="M449" s="78">
        <v>2.0</v>
      </c>
      <c r="N449" s="78">
        <v>2.0</v>
      </c>
      <c r="O449" s="79">
        <v>2.0</v>
      </c>
      <c r="P449" s="90">
        <v>2.0</v>
      </c>
      <c r="Q449" s="28">
        <v>2.0</v>
      </c>
      <c r="R449" s="237">
        <v>1.0</v>
      </c>
      <c r="S449" s="28"/>
      <c r="T449" s="8">
        <f t="shared" si="2"/>
        <v>0</v>
      </c>
      <c r="U449" s="8"/>
      <c r="V449" s="8"/>
      <c r="W449" s="8"/>
    </row>
    <row r="450" ht="15.75" customHeight="1">
      <c r="C450" s="115" t="s">
        <v>624</v>
      </c>
      <c r="D450" s="6" t="s">
        <v>625</v>
      </c>
      <c r="E450" s="6" t="s">
        <v>626</v>
      </c>
      <c r="F450" s="7">
        <v>36.24</v>
      </c>
      <c r="G450" s="8">
        <v>1.0</v>
      </c>
      <c r="H450" s="230">
        <v>1.0</v>
      </c>
      <c r="I450" s="249">
        <v>2.0</v>
      </c>
      <c r="J450" s="191">
        <v>2.0</v>
      </c>
      <c r="K450" s="78">
        <v>2.0</v>
      </c>
      <c r="L450" s="78">
        <v>2.0</v>
      </c>
      <c r="M450" s="78">
        <v>2.0</v>
      </c>
      <c r="N450" s="78">
        <v>2.0</v>
      </c>
      <c r="O450" s="79">
        <v>2.0</v>
      </c>
      <c r="P450" s="242">
        <v>2.0</v>
      </c>
      <c r="Q450" s="28">
        <v>2.0</v>
      </c>
      <c r="R450" s="229">
        <v>0.0</v>
      </c>
      <c r="S450" s="28"/>
      <c r="T450" s="8">
        <f t="shared" si="2"/>
        <v>-1</v>
      </c>
      <c r="U450" s="8"/>
      <c r="V450" s="8"/>
      <c r="W450" s="8"/>
    </row>
    <row r="451" ht="15.75" customHeight="1">
      <c r="A451" s="13" t="s">
        <v>735</v>
      </c>
      <c r="B451" s="104"/>
      <c r="C451" s="105">
        <v>44937.0</v>
      </c>
      <c r="D451" s="14" t="s">
        <v>628</v>
      </c>
      <c r="E451" s="14" t="s">
        <v>629</v>
      </c>
      <c r="F451" s="15">
        <v>176.24</v>
      </c>
      <c r="G451" s="16">
        <v>1.0</v>
      </c>
      <c r="H451" s="238">
        <v>1.0</v>
      </c>
      <c r="I451" s="255">
        <v>1.0</v>
      </c>
      <c r="J451" s="108">
        <v>1.0</v>
      </c>
      <c r="K451" s="109">
        <v>1.0</v>
      </c>
      <c r="L451" s="109">
        <v>1.0</v>
      </c>
      <c r="M451" s="109">
        <v>1.0</v>
      </c>
      <c r="N451" s="109">
        <v>1.0</v>
      </c>
      <c r="O451" s="110">
        <v>1.0</v>
      </c>
      <c r="P451" s="90">
        <v>1.0</v>
      </c>
      <c r="Q451" s="28">
        <v>1.0</v>
      </c>
      <c r="R451" s="237">
        <v>1.0</v>
      </c>
      <c r="S451" s="28"/>
      <c r="T451" s="8">
        <f t="shared" si="2"/>
        <v>0</v>
      </c>
      <c r="U451" s="8"/>
      <c r="V451" s="8"/>
      <c r="W451" s="8"/>
    </row>
    <row r="452" ht="15.75" customHeight="1">
      <c r="C452" s="73">
        <v>44968.0</v>
      </c>
      <c r="D452" s="6" t="s">
        <v>630</v>
      </c>
      <c r="E452" s="6" t="s">
        <v>736</v>
      </c>
      <c r="F452" s="7">
        <v>35.06</v>
      </c>
      <c r="G452" s="8">
        <v>1.0</v>
      </c>
      <c r="H452" s="230">
        <v>2.0</v>
      </c>
      <c r="I452" s="248">
        <v>2.0</v>
      </c>
      <c r="J452" s="77">
        <v>1.0</v>
      </c>
      <c r="K452" s="78" t="s">
        <v>685</v>
      </c>
      <c r="L452" s="78">
        <v>2.0</v>
      </c>
      <c r="M452" s="78">
        <v>2.0</v>
      </c>
      <c r="N452" s="78">
        <v>1.0</v>
      </c>
      <c r="O452" s="79">
        <v>0.0</v>
      </c>
      <c r="P452" s="90">
        <v>0.0</v>
      </c>
      <c r="Q452" s="28">
        <v>0.0</v>
      </c>
      <c r="R452" s="237">
        <v>1.0</v>
      </c>
      <c r="S452" s="28"/>
      <c r="T452" s="8">
        <f t="shared" si="2"/>
        <v>1</v>
      </c>
      <c r="U452" s="8"/>
      <c r="V452" s="8"/>
      <c r="W452" s="8"/>
    </row>
    <row r="453" ht="15.75" customHeight="1">
      <c r="C453" s="73">
        <v>44996.0</v>
      </c>
      <c r="D453" s="6" t="s">
        <v>632</v>
      </c>
      <c r="E453" s="6" t="s">
        <v>633</v>
      </c>
      <c r="F453" s="7">
        <v>30.35</v>
      </c>
      <c r="G453" s="8">
        <v>1.0</v>
      </c>
      <c r="H453" s="230">
        <v>1.0</v>
      </c>
      <c r="I453" s="248">
        <v>1.0</v>
      </c>
      <c r="J453" s="77">
        <v>1.0</v>
      </c>
      <c r="K453" s="78">
        <v>1.0</v>
      </c>
      <c r="L453" s="78">
        <v>1.0</v>
      </c>
      <c r="M453" s="78">
        <v>1.0</v>
      </c>
      <c r="N453" s="78">
        <v>1.0</v>
      </c>
      <c r="O453" s="79">
        <v>1.0</v>
      </c>
      <c r="P453" s="90">
        <v>1.0</v>
      </c>
      <c r="Q453" s="28">
        <v>1.0</v>
      </c>
      <c r="R453" s="237">
        <v>1.0</v>
      </c>
      <c r="S453" s="28"/>
      <c r="T453" s="8">
        <f t="shared" si="2"/>
        <v>0</v>
      </c>
      <c r="U453" s="8"/>
      <c r="V453" s="8"/>
      <c r="W453" s="8"/>
    </row>
    <row r="454" ht="15.75" customHeight="1">
      <c r="C454" s="73">
        <v>45027.0</v>
      </c>
      <c r="D454" s="6" t="s">
        <v>634</v>
      </c>
      <c r="E454" s="6" t="s">
        <v>635</v>
      </c>
      <c r="F454" s="7">
        <v>110.0</v>
      </c>
      <c r="G454" s="8">
        <v>1.0</v>
      </c>
      <c r="H454" s="230">
        <v>1.0</v>
      </c>
      <c r="I454" s="248">
        <v>1.0</v>
      </c>
      <c r="J454" s="277">
        <v>0.0</v>
      </c>
      <c r="K454" s="78" t="s">
        <v>694</v>
      </c>
      <c r="L454" s="78">
        <v>1.0</v>
      </c>
      <c r="M454" s="88">
        <v>1.0</v>
      </c>
      <c r="N454" s="88">
        <v>1.0</v>
      </c>
      <c r="O454" s="74">
        <v>1.0</v>
      </c>
      <c r="P454" s="90">
        <v>1.0</v>
      </c>
      <c r="Q454" s="91">
        <v>1.0</v>
      </c>
      <c r="R454" s="237">
        <v>1.0</v>
      </c>
      <c r="S454" s="91"/>
      <c r="T454" s="8">
        <f t="shared" si="2"/>
        <v>0</v>
      </c>
      <c r="U454" s="8"/>
      <c r="V454" s="8"/>
      <c r="W454" s="8"/>
    </row>
    <row r="455" ht="15.75" customHeight="1">
      <c r="C455" s="73">
        <v>45057.0</v>
      </c>
      <c r="D455" s="6" t="s">
        <v>737</v>
      </c>
      <c r="E455" s="6" t="s">
        <v>738</v>
      </c>
      <c r="F455" s="7">
        <v>244.71</v>
      </c>
      <c r="G455" s="8">
        <v>1.0</v>
      </c>
      <c r="H455" s="230">
        <v>0.0</v>
      </c>
      <c r="I455" s="248">
        <v>1.0</v>
      </c>
      <c r="J455" s="77">
        <v>1.0</v>
      </c>
      <c r="K455" s="78">
        <v>1.0</v>
      </c>
      <c r="L455" s="78">
        <v>1.0</v>
      </c>
      <c r="M455" s="78">
        <v>1.0</v>
      </c>
      <c r="N455" s="78">
        <v>1.0</v>
      </c>
      <c r="O455" s="79">
        <v>1.0</v>
      </c>
      <c r="P455" s="90">
        <v>1.0</v>
      </c>
      <c r="Q455" s="28">
        <v>1.0</v>
      </c>
      <c r="R455" s="237">
        <v>1.0</v>
      </c>
      <c r="S455" s="28"/>
      <c r="T455" s="8">
        <f t="shared" si="2"/>
        <v>0</v>
      </c>
      <c r="U455" s="8"/>
      <c r="V455" s="8"/>
      <c r="W455" s="8"/>
    </row>
    <row r="456" ht="15.75" customHeight="1">
      <c r="C456" s="73">
        <v>45088.0</v>
      </c>
      <c r="D456" s="6" t="s">
        <v>638</v>
      </c>
      <c r="E456" s="6" t="s">
        <v>639</v>
      </c>
      <c r="F456" s="7">
        <v>110.0</v>
      </c>
      <c r="G456" s="8">
        <v>1.0</v>
      </c>
      <c r="H456" s="230">
        <v>1.0</v>
      </c>
      <c r="I456" s="248">
        <v>1.0</v>
      </c>
      <c r="J456" s="77">
        <v>1.0</v>
      </c>
      <c r="K456" s="78">
        <v>1.0</v>
      </c>
      <c r="L456" s="78">
        <v>1.0</v>
      </c>
      <c r="M456" s="78">
        <v>1.0</v>
      </c>
      <c r="N456" s="78">
        <v>1.0</v>
      </c>
      <c r="O456" s="79">
        <v>1.0</v>
      </c>
      <c r="P456" s="90">
        <v>1.0</v>
      </c>
      <c r="Q456" s="28">
        <v>1.0</v>
      </c>
      <c r="R456" s="237">
        <v>1.0</v>
      </c>
      <c r="S456" s="28"/>
      <c r="T456" s="8">
        <f t="shared" si="2"/>
        <v>0</v>
      </c>
      <c r="U456" s="8"/>
      <c r="V456" s="8"/>
      <c r="W456" s="8"/>
    </row>
    <row r="457" ht="15.75" customHeight="1">
      <c r="C457" s="73">
        <v>45118.0</v>
      </c>
      <c r="D457" s="9" t="s">
        <v>640</v>
      </c>
      <c r="E457" s="9" t="s">
        <v>641</v>
      </c>
      <c r="F457" s="27">
        <v>110.0</v>
      </c>
      <c r="G457" s="8">
        <v>1.0</v>
      </c>
      <c r="H457" s="230">
        <v>1.0</v>
      </c>
      <c r="I457" s="248">
        <v>1.0</v>
      </c>
      <c r="J457" s="77">
        <v>1.0</v>
      </c>
      <c r="K457" s="78">
        <v>1.0</v>
      </c>
      <c r="L457" s="78">
        <v>1.0</v>
      </c>
      <c r="M457" s="78">
        <v>1.0</v>
      </c>
      <c r="N457" s="78">
        <v>1.0</v>
      </c>
      <c r="O457" s="79">
        <v>1.0</v>
      </c>
      <c r="P457" s="90">
        <v>1.0</v>
      </c>
      <c r="Q457" s="28">
        <v>1.0</v>
      </c>
      <c r="R457" s="237">
        <v>1.0</v>
      </c>
      <c r="S457" s="28"/>
      <c r="T457" s="8">
        <f t="shared" si="2"/>
        <v>0</v>
      </c>
      <c r="U457" s="8"/>
      <c r="V457" s="8"/>
      <c r="W457" s="8"/>
    </row>
    <row r="458" ht="15.75" customHeight="1">
      <c r="C458" s="73">
        <v>45149.0</v>
      </c>
      <c r="D458" s="9" t="s">
        <v>642</v>
      </c>
      <c r="E458" s="9" t="s">
        <v>643</v>
      </c>
      <c r="F458" s="27">
        <v>110.0</v>
      </c>
      <c r="G458" s="28">
        <v>1.0</v>
      </c>
      <c r="H458" s="230">
        <v>1.0</v>
      </c>
      <c r="I458" s="248">
        <v>1.0</v>
      </c>
      <c r="J458" s="77">
        <v>1.0</v>
      </c>
      <c r="K458" s="78">
        <v>1.0</v>
      </c>
      <c r="L458" s="78">
        <v>1.0</v>
      </c>
      <c r="M458" s="78">
        <v>1.0</v>
      </c>
      <c r="N458" s="78">
        <v>1.0</v>
      </c>
      <c r="O458" s="79">
        <v>1.0</v>
      </c>
      <c r="P458" s="90">
        <v>1.0</v>
      </c>
      <c r="Q458" s="28">
        <v>1.0</v>
      </c>
      <c r="R458" s="237">
        <v>1.0</v>
      </c>
      <c r="S458" s="28"/>
      <c r="T458" s="8">
        <f t="shared" si="2"/>
        <v>0</v>
      </c>
      <c r="U458" s="8"/>
      <c r="V458" s="8"/>
      <c r="W458" s="8"/>
    </row>
    <row r="459" ht="15.75" customHeight="1">
      <c r="C459" s="73">
        <v>45180.0</v>
      </c>
      <c r="D459" s="9" t="s">
        <v>644</v>
      </c>
      <c r="E459" s="9" t="s">
        <v>645</v>
      </c>
      <c r="F459" s="27">
        <v>152.71</v>
      </c>
      <c r="G459" s="8">
        <v>1.0</v>
      </c>
      <c r="H459" s="230">
        <v>1.0</v>
      </c>
      <c r="I459" s="248">
        <v>1.0</v>
      </c>
      <c r="J459" s="77">
        <v>1.0</v>
      </c>
      <c r="K459" s="78">
        <v>1.0</v>
      </c>
      <c r="L459" s="78">
        <v>1.0</v>
      </c>
      <c r="M459" s="78">
        <v>1.0</v>
      </c>
      <c r="N459" s="78">
        <v>1.0</v>
      </c>
      <c r="O459" s="79">
        <v>1.0</v>
      </c>
      <c r="P459" s="90">
        <v>1.0</v>
      </c>
      <c r="Q459" s="28">
        <v>1.0</v>
      </c>
      <c r="R459" s="237">
        <v>1.0</v>
      </c>
      <c r="S459" s="28"/>
      <c r="T459" s="8">
        <f t="shared" si="2"/>
        <v>0</v>
      </c>
      <c r="U459" s="8"/>
      <c r="V459" s="8"/>
      <c r="W459" s="8"/>
    </row>
    <row r="460" ht="15.75" customHeight="1">
      <c r="C460" s="73">
        <v>45210.0</v>
      </c>
      <c r="D460" s="6" t="s">
        <v>646</v>
      </c>
      <c r="E460" s="6" t="s">
        <v>647</v>
      </c>
      <c r="F460" s="7">
        <v>170.35</v>
      </c>
      <c r="G460" s="8">
        <v>1.0</v>
      </c>
      <c r="H460" s="230">
        <v>1.0</v>
      </c>
      <c r="I460" s="248">
        <v>1.0</v>
      </c>
      <c r="J460" s="77">
        <v>0.0</v>
      </c>
      <c r="K460" s="78" t="s">
        <v>694</v>
      </c>
      <c r="L460" s="78">
        <v>1.0</v>
      </c>
      <c r="M460" s="78">
        <v>1.0</v>
      </c>
      <c r="N460" s="78">
        <v>1.0</v>
      </c>
      <c r="O460" s="79">
        <v>1.0</v>
      </c>
      <c r="P460" s="90">
        <v>1.0</v>
      </c>
      <c r="Q460" s="28">
        <v>1.0</v>
      </c>
      <c r="R460" s="237">
        <v>1.0</v>
      </c>
      <c r="S460" s="28"/>
      <c r="T460" s="8">
        <f t="shared" si="2"/>
        <v>0</v>
      </c>
      <c r="U460" s="8"/>
      <c r="V460" s="8"/>
      <c r="W460" s="8"/>
    </row>
    <row r="461" ht="15.75" customHeight="1">
      <c r="A461" s="196"/>
      <c r="B461" s="196"/>
      <c r="C461" s="197">
        <v>45241.0</v>
      </c>
      <c r="D461" s="198" t="s">
        <v>648</v>
      </c>
      <c r="E461" s="198" t="s">
        <v>649</v>
      </c>
      <c r="F461" s="199">
        <v>22.0</v>
      </c>
      <c r="G461" s="8">
        <v>1.0</v>
      </c>
      <c r="H461" s="230">
        <v>1.0</v>
      </c>
      <c r="I461" s="248">
        <v>1.0</v>
      </c>
      <c r="J461" s="77">
        <v>1.0</v>
      </c>
      <c r="K461" s="278">
        <v>1.0</v>
      </c>
      <c r="L461" s="78">
        <v>1.0</v>
      </c>
      <c r="M461" s="203">
        <v>1.0</v>
      </c>
      <c r="N461" s="203">
        <v>1.0</v>
      </c>
      <c r="O461" s="204">
        <v>1.0</v>
      </c>
      <c r="P461" s="242">
        <v>1.0</v>
      </c>
      <c r="Q461" s="28">
        <v>1.0</v>
      </c>
      <c r="R461" s="237">
        <v>1.0</v>
      </c>
      <c r="S461" s="28"/>
      <c r="T461" s="8">
        <f t="shared" si="2"/>
        <v>0</v>
      </c>
      <c r="U461" s="8"/>
      <c r="V461" s="8"/>
      <c r="W461" s="8"/>
    </row>
    <row r="462" ht="15.75" customHeight="1">
      <c r="A462" s="279"/>
      <c r="B462" s="279"/>
      <c r="C462" s="279"/>
      <c r="E462" s="279"/>
      <c r="G462" s="8"/>
      <c r="H462" s="79"/>
      <c r="I462" s="280"/>
      <c r="N462" s="8"/>
      <c r="Q462" s="8"/>
      <c r="R462" s="8"/>
      <c r="S462" s="8"/>
      <c r="U462" s="8"/>
      <c r="V462" s="8"/>
      <c r="W462" s="8"/>
    </row>
    <row r="463" ht="15.75" customHeight="1">
      <c r="A463" s="279"/>
      <c r="B463" s="279"/>
      <c r="C463" s="279"/>
      <c r="E463" s="279"/>
      <c r="G463" s="8"/>
      <c r="H463" s="79"/>
      <c r="I463" s="280"/>
      <c r="N463" s="8"/>
      <c r="Q463" s="8"/>
      <c r="R463" s="8"/>
      <c r="S463" s="8"/>
      <c r="U463" s="8"/>
      <c r="V463" s="8"/>
      <c r="W463" s="8"/>
    </row>
    <row r="464" ht="15.75" customHeight="1">
      <c r="A464" s="279"/>
      <c r="B464" s="279"/>
      <c r="C464" s="279"/>
      <c r="E464" s="279"/>
      <c r="G464" s="8"/>
      <c r="H464" s="79"/>
      <c r="I464" s="280"/>
      <c r="N464" s="8"/>
      <c r="Q464" s="8"/>
      <c r="R464" s="8"/>
      <c r="S464" s="8"/>
      <c r="U464" s="8"/>
      <c r="V464" s="8"/>
      <c r="W464" s="8"/>
    </row>
    <row r="465" ht="15.75" customHeight="1">
      <c r="A465" s="279"/>
      <c r="B465" s="279"/>
      <c r="C465" s="279"/>
      <c r="E465" s="279"/>
      <c r="G465" s="8"/>
      <c r="H465" s="79"/>
      <c r="I465" s="280"/>
      <c r="N465" s="8"/>
      <c r="Q465" s="8"/>
      <c r="R465" s="8"/>
      <c r="S465" s="8"/>
      <c r="U465" s="8"/>
      <c r="V465" s="8"/>
      <c r="W465" s="8"/>
    </row>
    <row r="466" ht="15.75" customHeight="1">
      <c r="A466" s="279"/>
      <c r="B466" s="279"/>
      <c r="C466" s="279"/>
      <c r="E466" s="279"/>
      <c r="G466" s="8"/>
      <c r="H466" s="79"/>
      <c r="I466" s="280"/>
      <c r="N466" s="8"/>
      <c r="Q466" s="8"/>
      <c r="R466" s="8"/>
      <c r="S466" s="8"/>
      <c r="U466" s="8"/>
      <c r="V466" s="8"/>
      <c r="W466" s="8"/>
    </row>
    <row r="467" ht="15.75" customHeight="1">
      <c r="A467" s="279"/>
      <c r="B467" s="279"/>
      <c r="C467" s="279"/>
      <c r="E467" s="279"/>
      <c r="G467" s="8"/>
      <c r="H467" s="79"/>
      <c r="I467" s="280"/>
      <c r="N467" s="8"/>
      <c r="Q467" s="8"/>
      <c r="R467" s="8"/>
      <c r="S467" s="8"/>
      <c r="U467" s="8"/>
      <c r="V467" s="8"/>
      <c r="W467" s="8"/>
    </row>
    <row r="468" ht="15.75" customHeight="1">
      <c r="A468" s="279"/>
      <c r="B468" s="279"/>
      <c r="C468" s="279"/>
      <c r="E468" s="279"/>
      <c r="G468" s="8"/>
      <c r="H468" s="79"/>
      <c r="I468" s="280"/>
      <c r="N468" s="8"/>
      <c r="Q468" s="8"/>
      <c r="R468" s="8"/>
      <c r="S468" s="8"/>
      <c r="U468" s="8"/>
      <c r="V468" s="8"/>
      <c r="W468" s="8"/>
    </row>
    <row r="469" ht="15.75" customHeight="1">
      <c r="A469" s="279"/>
      <c r="B469" s="279"/>
      <c r="C469" s="279"/>
      <c r="E469" s="279"/>
      <c r="G469" s="8"/>
      <c r="H469" s="79"/>
      <c r="I469" s="280"/>
      <c r="N469" s="8"/>
      <c r="Q469" s="8"/>
      <c r="R469" s="8"/>
      <c r="S469" s="8"/>
      <c r="U469" s="8"/>
      <c r="V469" s="8"/>
      <c r="W469" s="8"/>
    </row>
    <row r="470" ht="15.75" customHeight="1">
      <c r="A470" s="279"/>
      <c r="B470" s="279"/>
      <c r="C470" s="279"/>
      <c r="E470" s="279"/>
      <c r="G470" s="8"/>
      <c r="H470" s="79"/>
      <c r="I470" s="280"/>
      <c r="N470" s="8"/>
      <c r="Q470" s="8"/>
      <c r="R470" s="8"/>
      <c r="S470" s="8"/>
      <c r="U470" s="8"/>
      <c r="V470" s="8"/>
      <c r="W470" s="8"/>
    </row>
    <row r="471" ht="15.75" customHeight="1">
      <c r="A471" s="279"/>
      <c r="B471" s="279"/>
      <c r="C471" s="279"/>
      <c r="E471" s="279"/>
      <c r="G471" s="8"/>
      <c r="H471" s="79"/>
      <c r="I471" s="280"/>
      <c r="N471" s="8"/>
      <c r="Q471" s="8"/>
      <c r="R471" s="8"/>
      <c r="S471" s="8"/>
      <c r="U471" s="8"/>
      <c r="V471" s="8"/>
      <c r="W471" s="8"/>
    </row>
    <row r="472" ht="15.75" customHeight="1">
      <c r="A472" s="279"/>
      <c r="B472" s="279"/>
      <c r="C472" s="279"/>
      <c r="E472" s="279"/>
      <c r="G472" s="8"/>
      <c r="H472" s="79"/>
      <c r="I472" s="280"/>
      <c r="N472" s="8"/>
      <c r="Q472" s="8"/>
      <c r="R472" s="8"/>
      <c r="S472" s="8"/>
      <c r="U472" s="8"/>
      <c r="V472" s="8"/>
      <c r="W472" s="8"/>
    </row>
    <row r="473" ht="15.75" customHeight="1">
      <c r="A473" s="279"/>
      <c r="B473" s="279"/>
      <c r="C473" s="279"/>
      <c r="E473" s="279"/>
      <c r="G473" s="8"/>
      <c r="H473" s="79"/>
      <c r="I473" s="280"/>
      <c r="N473" s="8"/>
      <c r="Q473" s="8"/>
      <c r="R473" s="8"/>
      <c r="S473" s="8"/>
      <c r="U473" s="8"/>
      <c r="V473" s="8"/>
      <c r="W473" s="8"/>
    </row>
    <row r="474" ht="15.75" customHeight="1">
      <c r="A474" s="279"/>
      <c r="B474" s="279"/>
      <c r="C474" s="279"/>
      <c r="E474" s="279"/>
      <c r="G474" s="8"/>
      <c r="H474" s="79"/>
      <c r="I474" s="280"/>
      <c r="N474" s="8"/>
      <c r="Q474" s="8"/>
      <c r="R474" s="8"/>
      <c r="S474" s="8"/>
      <c r="U474" s="8"/>
      <c r="V474" s="8"/>
      <c r="W474" s="8"/>
    </row>
    <row r="475" ht="15.75" customHeight="1">
      <c r="A475" s="279"/>
      <c r="B475" s="279"/>
      <c r="C475" s="279"/>
      <c r="E475" s="279"/>
      <c r="G475" s="8"/>
      <c r="H475" s="79"/>
      <c r="I475" s="280"/>
      <c r="N475" s="8"/>
      <c r="Q475" s="8"/>
      <c r="R475" s="8"/>
      <c r="S475" s="8"/>
      <c r="U475" s="8"/>
      <c r="V475" s="8"/>
      <c r="W475" s="8"/>
    </row>
    <row r="476" ht="15.75" customHeight="1">
      <c r="A476" s="279"/>
      <c r="B476" s="279"/>
      <c r="C476" s="279"/>
      <c r="E476" s="279"/>
      <c r="G476" s="8"/>
      <c r="H476" s="79"/>
      <c r="I476" s="280"/>
      <c r="N476" s="8"/>
      <c r="Q476" s="8"/>
      <c r="R476" s="8"/>
      <c r="S476" s="8"/>
      <c r="U476" s="8"/>
      <c r="V476" s="8"/>
      <c r="W476" s="8"/>
    </row>
    <row r="477" ht="15.75" customHeight="1">
      <c r="A477" s="279"/>
      <c r="B477" s="279"/>
      <c r="C477" s="279"/>
      <c r="E477" s="279"/>
      <c r="G477" s="8"/>
      <c r="H477" s="79"/>
      <c r="I477" s="280"/>
      <c r="N477" s="8"/>
      <c r="Q477" s="8"/>
      <c r="R477" s="8"/>
      <c r="S477" s="8"/>
      <c r="U477" s="8"/>
      <c r="V477" s="8"/>
      <c r="W477" s="8"/>
    </row>
    <row r="478" ht="15.75" customHeight="1">
      <c r="A478" s="279"/>
      <c r="B478" s="279"/>
      <c r="C478" s="279"/>
      <c r="E478" s="279"/>
      <c r="G478" s="8"/>
      <c r="H478" s="79"/>
      <c r="I478" s="280"/>
      <c r="N478" s="8"/>
      <c r="Q478" s="8"/>
      <c r="R478" s="8"/>
      <c r="S478" s="8"/>
      <c r="U478" s="8"/>
      <c r="V478" s="8"/>
      <c r="W478" s="8"/>
    </row>
    <row r="479" ht="15.75" customHeight="1">
      <c r="A479" s="279"/>
      <c r="B479" s="279"/>
      <c r="C479" s="279"/>
      <c r="E479" s="279"/>
      <c r="G479" s="8"/>
      <c r="H479" s="79"/>
      <c r="I479" s="280"/>
      <c r="N479" s="8"/>
      <c r="Q479" s="8"/>
      <c r="R479" s="8"/>
      <c r="S479" s="8"/>
      <c r="U479" s="8"/>
      <c r="V479" s="8"/>
      <c r="W479" s="8"/>
    </row>
    <row r="480" ht="15.75" customHeight="1">
      <c r="A480" s="279"/>
      <c r="B480" s="279"/>
      <c r="C480" s="279"/>
      <c r="E480" s="279"/>
      <c r="G480" s="8"/>
      <c r="H480" s="79"/>
      <c r="I480" s="280"/>
      <c r="N480" s="8"/>
      <c r="Q480" s="8"/>
      <c r="R480" s="8"/>
      <c r="S480" s="8"/>
      <c r="U480" s="8"/>
      <c r="V480" s="8"/>
      <c r="W480" s="8"/>
    </row>
    <row r="481" ht="15.75" customHeight="1">
      <c r="A481" s="279"/>
      <c r="B481" s="279"/>
      <c r="C481" s="279"/>
      <c r="E481" s="279"/>
      <c r="G481" s="8"/>
      <c r="H481" s="79"/>
      <c r="I481" s="280"/>
      <c r="N481" s="8"/>
      <c r="Q481" s="8"/>
      <c r="R481" s="8"/>
      <c r="S481" s="8"/>
      <c r="U481" s="8"/>
      <c r="V481" s="8"/>
      <c r="W481" s="8"/>
    </row>
    <row r="482" ht="15.75" customHeight="1">
      <c r="A482" s="279"/>
      <c r="B482" s="279"/>
      <c r="C482" s="279"/>
      <c r="E482" s="279"/>
      <c r="G482" s="8"/>
      <c r="H482" s="79"/>
      <c r="I482" s="280"/>
      <c r="N482" s="8"/>
      <c r="Q482" s="8"/>
      <c r="R482" s="8"/>
      <c r="S482" s="8"/>
      <c r="U482" s="8"/>
      <c r="V482" s="8"/>
      <c r="W482" s="8"/>
    </row>
    <row r="483" ht="15.75" customHeight="1">
      <c r="A483" s="279"/>
      <c r="B483" s="279"/>
      <c r="C483" s="279"/>
      <c r="E483" s="279"/>
      <c r="G483" s="8"/>
      <c r="H483" s="79"/>
      <c r="I483" s="280"/>
      <c r="N483" s="8"/>
      <c r="Q483" s="8"/>
      <c r="R483" s="8"/>
      <c r="S483" s="8"/>
      <c r="U483" s="8"/>
      <c r="V483" s="8"/>
      <c r="W483" s="8"/>
    </row>
    <row r="484" ht="15.75" customHeight="1">
      <c r="A484" s="279"/>
      <c r="B484" s="279"/>
      <c r="C484" s="279"/>
      <c r="E484" s="279"/>
      <c r="G484" s="8"/>
      <c r="H484" s="79"/>
      <c r="I484" s="280"/>
      <c r="N484" s="8"/>
      <c r="Q484" s="8"/>
      <c r="R484" s="8"/>
      <c r="S484" s="8"/>
      <c r="U484" s="8"/>
      <c r="V484" s="8"/>
      <c r="W484" s="8"/>
    </row>
    <row r="485" ht="15.75" customHeight="1">
      <c r="A485" s="279"/>
      <c r="B485" s="279"/>
      <c r="C485" s="279"/>
      <c r="E485" s="279"/>
      <c r="G485" s="8"/>
      <c r="H485" s="79"/>
      <c r="I485" s="280"/>
      <c r="N485" s="8"/>
      <c r="Q485" s="8"/>
      <c r="R485" s="8"/>
      <c r="S485" s="8"/>
      <c r="U485" s="8"/>
      <c r="V485" s="8"/>
      <c r="W485" s="8"/>
    </row>
    <row r="486" ht="15.75" customHeight="1">
      <c r="A486" s="279"/>
      <c r="B486" s="279"/>
      <c r="C486" s="279"/>
      <c r="E486" s="279"/>
      <c r="G486" s="8"/>
      <c r="H486" s="79"/>
      <c r="I486" s="280"/>
      <c r="N486" s="8"/>
      <c r="Q486" s="8"/>
      <c r="R486" s="8"/>
      <c r="S486" s="8"/>
      <c r="U486" s="8"/>
      <c r="V486" s="8"/>
      <c r="W486" s="8"/>
    </row>
    <row r="487" ht="15.75" customHeight="1">
      <c r="A487" s="279"/>
      <c r="B487" s="279"/>
      <c r="C487" s="279"/>
      <c r="E487" s="279"/>
      <c r="G487" s="8"/>
      <c r="H487" s="79"/>
      <c r="I487" s="280"/>
      <c r="N487" s="8"/>
      <c r="Q487" s="8"/>
      <c r="R487" s="8"/>
      <c r="S487" s="8"/>
      <c r="U487" s="8"/>
      <c r="V487" s="8"/>
      <c r="W487" s="8"/>
    </row>
    <row r="488" ht="15.75" customHeight="1">
      <c r="A488" s="279"/>
      <c r="B488" s="279"/>
      <c r="C488" s="279"/>
      <c r="E488" s="279"/>
      <c r="G488" s="8"/>
      <c r="H488" s="79"/>
      <c r="I488" s="280"/>
      <c r="N488" s="8"/>
      <c r="Q488" s="8"/>
      <c r="R488" s="8"/>
      <c r="S488" s="8"/>
      <c r="U488" s="8"/>
      <c r="V488" s="8"/>
      <c r="W488" s="8"/>
    </row>
    <row r="489" ht="15.75" customHeight="1">
      <c r="A489" s="279"/>
      <c r="B489" s="279"/>
      <c r="C489" s="279"/>
      <c r="E489" s="279"/>
      <c r="G489" s="8"/>
      <c r="H489" s="79"/>
      <c r="I489" s="280"/>
      <c r="N489" s="8"/>
      <c r="Q489" s="8"/>
      <c r="R489" s="8"/>
      <c r="S489" s="8"/>
      <c r="U489" s="8"/>
      <c r="V489" s="8"/>
      <c r="W489" s="8"/>
    </row>
    <row r="490" ht="15.75" customHeight="1">
      <c r="A490" s="279"/>
      <c r="B490" s="279"/>
      <c r="C490" s="279"/>
      <c r="E490" s="279"/>
      <c r="G490" s="8"/>
      <c r="H490" s="79"/>
      <c r="I490" s="280"/>
      <c r="N490" s="8"/>
      <c r="Q490" s="8"/>
      <c r="R490" s="8"/>
      <c r="S490" s="8"/>
      <c r="U490" s="8"/>
      <c r="V490" s="8"/>
      <c r="W490" s="8"/>
    </row>
    <row r="491" ht="15.75" customHeight="1">
      <c r="A491" s="279"/>
      <c r="B491" s="279"/>
      <c r="C491" s="279"/>
      <c r="E491" s="279"/>
      <c r="G491" s="8"/>
      <c r="H491" s="79"/>
      <c r="I491" s="280"/>
      <c r="N491" s="8"/>
      <c r="Q491" s="8"/>
      <c r="R491" s="8"/>
      <c r="S491" s="8"/>
      <c r="U491" s="8"/>
      <c r="V491" s="8"/>
      <c r="W491" s="8"/>
    </row>
    <row r="492" ht="15.75" customHeight="1">
      <c r="A492" s="279"/>
      <c r="B492" s="279"/>
      <c r="C492" s="279"/>
      <c r="E492" s="279"/>
      <c r="G492" s="8"/>
      <c r="H492" s="79"/>
      <c r="I492" s="280"/>
      <c r="N492" s="8"/>
      <c r="Q492" s="8"/>
      <c r="R492" s="8"/>
      <c r="S492" s="8"/>
      <c r="U492" s="8"/>
      <c r="V492" s="8"/>
      <c r="W492" s="8"/>
    </row>
    <row r="493" ht="15.75" customHeight="1">
      <c r="A493" s="279"/>
      <c r="B493" s="279"/>
      <c r="C493" s="279"/>
      <c r="E493" s="279"/>
      <c r="G493" s="8"/>
      <c r="H493" s="79"/>
      <c r="I493" s="280"/>
      <c r="N493" s="8"/>
      <c r="Q493" s="8"/>
      <c r="R493" s="8"/>
      <c r="S493" s="8"/>
      <c r="U493" s="8"/>
      <c r="V493" s="8"/>
      <c r="W493" s="8"/>
    </row>
    <row r="494" ht="15.75" customHeight="1">
      <c r="A494" s="279"/>
      <c r="B494" s="279"/>
      <c r="C494" s="279"/>
      <c r="E494" s="279"/>
      <c r="G494" s="8"/>
      <c r="H494" s="79"/>
      <c r="I494" s="280"/>
      <c r="N494" s="8"/>
      <c r="Q494" s="8"/>
      <c r="R494" s="8"/>
      <c r="S494" s="8"/>
      <c r="U494" s="8"/>
      <c r="V494" s="8"/>
      <c r="W494" s="8"/>
    </row>
    <row r="495" ht="15.75" customHeight="1">
      <c r="A495" s="279"/>
      <c r="B495" s="279"/>
      <c r="C495" s="279"/>
      <c r="E495" s="279"/>
      <c r="G495" s="8"/>
      <c r="H495" s="79"/>
      <c r="I495" s="280"/>
      <c r="N495" s="8"/>
      <c r="Q495" s="8"/>
      <c r="R495" s="8"/>
      <c r="S495" s="8"/>
      <c r="U495" s="8"/>
      <c r="V495" s="8"/>
      <c r="W495" s="8"/>
    </row>
    <row r="496" ht="15.75" customHeight="1">
      <c r="A496" s="279"/>
      <c r="B496" s="279"/>
      <c r="C496" s="279"/>
      <c r="E496" s="279"/>
      <c r="G496" s="8"/>
      <c r="H496" s="79"/>
      <c r="I496" s="280"/>
      <c r="N496" s="8"/>
      <c r="Q496" s="8"/>
      <c r="R496" s="8"/>
      <c r="S496" s="8"/>
      <c r="U496" s="8"/>
      <c r="V496" s="8"/>
      <c r="W496" s="8"/>
    </row>
    <row r="497" ht="15.75" customHeight="1">
      <c r="A497" s="279"/>
      <c r="B497" s="279"/>
      <c r="C497" s="279"/>
      <c r="E497" s="279"/>
      <c r="G497" s="8"/>
      <c r="H497" s="79"/>
      <c r="I497" s="280"/>
      <c r="N497" s="8"/>
      <c r="Q497" s="8"/>
      <c r="R497" s="8"/>
      <c r="S497" s="8"/>
      <c r="U497" s="8"/>
      <c r="V497" s="8"/>
      <c r="W497" s="8"/>
    </row>
    <row r="498" ht="15.75" customHeight="1">
      <c r="A498" s="279"/>
      <c r="B498" s="279"/>
      <c r="C498" s="279"/>
      <c r="E498" s="279"/>
      <c r="G498" s="8"/>
      <c r="H498" s="79"/>
      <c r="I498" s="280"/>
      <c r="N498" s="8"/>
      <c r="Q498" s="8"/>
      <c r="R498" s="8"/>
      <c r="S498" s="8"/>
      <c r="U498" s="8"/>
      <c r="V498" s="8"/>
      <c r="W498" s="8"/>
    </row>
    <row r="499" ht="15.75" customHeight="1">
      <c r="A499" s="279"/>
      <c r="B499" s="279"/>
      <c r="C499" s="279"/>
      <c r="E499" s="279"/>
      <c r="G499" s="8"/>
      <c r="H499" s="79"/>
      <c r="I499" s="280"/>
      <c r="N499" s="8"/>
      <c r="Q499" s="8"/>
      <c r="R499" s="8"/>
      <c r="S499" s="8"/>
      <c r="U499" s="8"/>
      <c r="V499" s="8"/>
      <c r="W499" s="8"/>
    </row>
    <row r="500" ht="15.75" customHeight="1">
      <c r="A500" s="279"/>
      <c r="B500" s="279"/>
      <c r="C500" s="279"/>
      <c r="E500" s="279"/>
      <c r="G500" s="8"/>
      <c r="H500" s="79"/>
      <c r="I500" s="280"/>
      <c r="N500" s="8"/>
      <c r="Q500" s="8"/>
      <c r="R500" s="8"/>
      <c r="S500" s="8"/>
      <c r="U500" s="8"/>
      <c r="V500" s="8"/>
      <c r="W500" s="8"/>
    </row>
    <row r="501" ht="15.75" customHeight="1">
      <c r="A501" s="279"/>
      <c r="B501" s="279"/>
      <c r="C501" s="279"/>
      <c r="E501" s="279"/>
      <c r="G501" s="8"/>
      <c r="H501" s="79"/>
      <c r="I501" s="280"/>
      <c r="N501" s="8"/>
      <c r="Q501" s="8"/>
      <c r="R501" s="8"/>
      <c r="S501" s="8"/>
      <c r="U501" s="8"/>
      <c r="V501" s="8"/>
      <c r="W501" s="8"/>
    </row>
    <row r="502" ht="15.75" customHeight="1">
      <c r="A502" s="279"/>
      <c r="B502" s="279"/>
      <c r="C502" s="279"/>
      <c r="E502" s="279"/>
      <c r="G502" s="8"/>
      <c r="H502" s="79"/>
      <c r="I502" s="280"/>
      <c r="N502" s="8"/>
      <c r="Q502" s="8"/>
      <c r="R502" s="8"/>
      <c r="S502" s="8"/>
      <c r="U502" s="8"/>
      <c r="V502" s="8"/>
      <c r="W502" s="8"/>
    </row>
    <row r="503" ht="15.75" customHeight="1">
      <c r="A503" s="279"/>
      <c r="B503" s="279"/>
      <c r="C503" s="279"/>
      <c r="E503" s="279"/>
      <c r="G503" s="8"/>
      <c r="H503" s="79"/>
      <c r="I503" s="280"/>
      <c r="N503" s="8"/>
      <c r="Q503" s="8"/>
      <c r="R503" s="8"/>
      <c r="S503" s="8"/>
      <c r="U503" s="8"/>
      <c r="V503" s="8"/>
      <c r="W503" s="8"/>
    </row>
    <row r="504" ht="15.75" customHeight="1">
      <c r="A504" s="279"/>
      <c r="B504" s="279"/>
      <c r="C504" s="279"/>
      <c r="E504" s="279"/>
      <c r="G504" s="8"/>
      <c r="H504" s="79"/>
      <c r="I504" s="280"/>
      <c r="N504" s="8"/>
      <c r="Q504" s="8"/>
      <c r="R504" s="8"/>
      <c r="S504" s="8"/>
      <c r="U504" s="8"/>
      <c r="V504" s="8"/>
      <c r="W504" s="8"/>
    </row>
    <row r="505" ht="15.75" customHeight="1">
      <c r="A505" s="279"/>
      <c r="B505" s="279"/>
      <c r="C505" s="279"/>
      <c r="E505" s="279"/>
      <c r="G505" s="8"/>
      <c r="H505" s="79"/>
      <c r="I505" s="280"/>
      <c r="N505" s="8"/>
      <c r="Q505" s="8"/>
      <c r="R505" s="8"/>
      <c r="S505" s="8"/>
      <c r="U505" s="8"/>
      <c r="V505" s="8"/>
      <c r="W505" s="8"/>
    </row>
    <row r="506" ht="15.75" customHeight="1">
      <c r="A506" s="279"/>
      <c r="B506" s="279"/>
      <c r="C506" s="279"/>
      <c r="E506" s="279"/>
      <c r="G506" s="8"/>
      <c r="H506" s="79"/>
      <c r="I506" s="280"/>
      <c r="N506" s="8"/>
      <c r="Q506" s="8"/>
      <c r="R506" s="8"/>
      <c r="S506" s="8"/>
      <c r="U506" s="8"/>
      <c r="V506" s="8"/>
      <c r="W506" s="8"/>
    </row>
    <row r="507" ht="15.75" customHeight="1">
      <c r="A507" s="279"/>
      <c r="B507" s="279"/>
      <c r="C507" s="279"/>
      <c r="E507" s="279"/>
      <c r="G507" s="8"/>
      <c r="H507" s="79"/>
      <c r="I507" s="280"/>
      <c r="N507" s="8"/>
      <c r="Q507" s="8"/>
      <c r="R507" s="8"/>
      <c r="S507" s="8"/>
      <c r="U507" s="8"/>
      <c r="V507" s="8"/>
      <c r="W507" s="8"/>
    </row>
    <row r="508" ht="15.75" customHeight="1">
      <c r="A508" s="279"/>
      <c r="B508" s="279"/>
      <c r="C508" s="279"/>
      <c r="E508" s="279"/>
      <c r="G508" s="8"/>
      <c r="H508" s="79"/>
      <c r="I508" s="280"/>
      <c r="N508" s="8"/>
      <c r="Q508" s="8"/>
      <c r="R508" s="8"/>
      <c r="S508" s="8"/>
      <c r="U508" s="8"/>
      <c r="V508" s="8"/>
      <c r="W508" s="8"/>
    </row>
    <row r="509" ht="15.75" customHeight="1">
      <c r="A509" s="279"/>
      <c r="B509" s="279"/>
      <c r="C509" s="279"/>
      <c r="E509" s="279"/>
      <c r="G509" s="8"/>
      <c r="H509" s="79"/>
      <c r="I509" s="280"/>
      <c r="N509" s="8"/>
      <c r="Q509" s="8"/>
      <c r="R509" s="8"/>
      <c r="S509" s="8"/>
      <c r="U509" s="8"/>
      <c r="V509" s="8"/>
      <c r="W509" s="8"/>
    </row>
    <row r="510" ht="15.75" customHeight="1">
      <c r="A510" s="279"/>
      <c r="B510" s="279"/>
      <c r="C510" s="279"/>
      <c r="E510" s="279"/>
      <c r="G510" s="8"/>
      <c r="H510" s="79"/>
      <c r="I510" s="280"/>
      <c r="N510" s="8"/>
      <c r="Q510" s="8"/>
      <c r="R510" s="8"/>
      <c r="S510" s="8"/>
      <c r="U510" s="8"/>
      <c r="V510" s="8"/>
      <c r="W510" s="8"/>
    </row>
    <row r="511" ht="15.75" customHeight="1">
      <c r="A511" s="279"/>
      <c r="B511" s="279"/>
      <c r="C511" s="279"/>
      <c r="E511" s="279"/>
      <c r="G511" s="8"/>
      <c r="H511" s="79"/>
      <c r="I511" s="280"/>
      <c r="N511" s="8"/>
      <c r="Q511" s="8"/>
      <c r="R511" s="8"/>
      <c r="S511" s="8"/>
      <c r="U511" s="8"/>
      <c r="V511" s="8"/>
      <c r="W511" s="8"/>
    </row>
    <row r="512" ht="15.75" customHeight="1">
      <c r="A512" s="279"/>
      <c r="B512" s="279"/>
      <c r="C512" s="279"/>
      <c r="E512" s="279"/>
      <c r="G512" s="8"/>
      <c r="H512" s="79"/>
      <c r="I512" s="280"/>
      <c r="N512" s="8"/>
      <c r="Q512" s="8"/>
      <c r="R512" s="8"/>
      <c r="S512" s="8"/>
      <c r="U512" s="8"/>
      <c r="V512" s="8"/>
      <c r="W512" s="8"/>
    </row>
    <row r="513" ht="15.75" customHeight="1">
      <c r="A513" s="279"/>
      <c r="B513" s="279"/>
      <c r="C513" s="279"/>
      <c r="E513" s="279"/>
      <c r="G513" s="8"/>
      <c r="H513" s="79"/>
      <c r="I513" s="280"/>
      <c r="N513" s="8"/>
      <c r="Q513" s="8"/>
      <c r="R513" s="8"/>
      <c r="S513" s="8"/>
      <c r="U513" s="8"/>
      <c r="V513" s="8"/>
      <c r="W513" s="8"/>
    </row>
    <row r="514" ht="15.75" customHeight="1">
      <c r="A514" s="279"/>
      <c r="B514" s="279"/>
      <c r="C514" s="279"/>
      <c r="E514" s="279"/>
      <c r="G514" s="8"/>
      <c r="H514" s="79"/>
      <c r="I514" s="280"/>
      <c r="N514" s="8"/>
      <c r="Q514" s="8"/>
      <c r="R514" s="8"/>
      <c r="S514" s="8"/>
      <c r="U514" s="8"/>
      <c r="V514" s="8"/>
      <c r="W514" s="8"/>
    </row>
    <row r="515" ht="15.75" customHeight="1">
      <c r="A515" s="279"/>
      <c r="B515" s="279"/>
      <c r="C515" s="279"/>
      <c r="E515" s="279"/>
      <c r="G515" s="8"/>
      <c r="H515" s="79"/>
      <c r="I515" s="280"/>
      <c r="N515" s="8"/>
      <c r="Q515" s="8"/>
      <c r="R515" s="8"/>
      <c r="S515" s="8"/>
      <c r="U515" s="8"/>
      <c r="V515" s="8"/>
      <c r="W515" s="8"/>
    </row>
    <row r="516" ht="15.75" customHeight="1">
      <c r="A516" s="279"/>
      <c r="B516" s="279"/>
      <c r="C516" s="279"/>
      <c r="E516" s="279"/>
      <c r="G516" s="8"/>
      <c r="H516" s="79"/>
      <c r="I516" s="280"/>
      <c r="N516" s="8"/>
      <c r="Q516" s="8"/>
      <c r="R516" s="8"/>
      <c r="S516" s="8"/>
      <c r="U516" s="8"/>
      <c r="V516" s="8"/>
      <c r="W516" s="8"/>
    </row>
    <row r="517" ht="15.75" customHeight="1">
      <c r="A517" s="279"/>
      <c r="B517" s="279"/>
      <c r="C517" s="279"/>
      <c r="E517" s="279"/>
      <c r="G517" s="8"/>
      <c r="H517" s="79"/>
      <c r="I517" s="280"/>
      <c r="N517" s="8"/>
      <c r="Q517" s="8"/>
      <c r="R517" s="8"/>
      <c r="S517" s="8"/>
      <c r="U517" s="8"/>
      <c r="V517" s="8"/>
      <c r="W517" s="8"/>
    </row>
    <row r="518" ht="15.75" customHeight="1">
      <c r="A518" s="279"/>
      <c r="B518" s="279"/>
      <c r="C518" s="279"/>
      <c r="E518" s="279"/>
      <c r="G518" s="8"/>
      <c r="H518" s="79"/>
      <c r="I518" s="280"/>
      <c r="N518" s="8"/>
      <c r="Q518" s="8"/>
      <c r="R518" s="8"/>
      <c r="S518" s="8"/>
      <c r="U518" s="8"/>
      <c r="V518" s="8"/>
      <c r="W518" s="8"/>
    </row>
    <row r="519" ht="15.75" customHeight="1">
      <c r="A519" s="279"/>
      <c r="B519" s="279"/>
      <c r="C519" s="279"/>
      <c r="E519" s="279"/>
      <c r="G519" s="8"/>
      <c r="H519" s="79"/>
      <c r="I519" s="280"/>
      <c r="N519" s="8"/>
      <c r="Q519" s="8"/>
      <c r="R519" s="8"/>
      <c r="S519" s="8"/>
      <c r="U519" s="8"/>
      <c r="V519" s="8"/>
      <c r="W519" s="8"/>
    </row>
    <row r="520" ht="15.75" customHeight="1">
      <c r="A520" s="279"/>
      <c r="B520" s="279"/>
      <c r="C520" s="279"/>
      <c r="E520" s="279"/>
      <c r="G520" s="8"/>
      <c r="H520" s="79"/>
      <c r="I520" s="280"/>
      <c r="N520" s="8"/>
      <c r="Q520" s="8"/>
      <c r="R520" s="8"/>
      <c r="S520" s="8"/>
      <c r="U520" s="8"/>
      <c r="V520" s="8"/>
      <c r="W520" s="8"/>
    </row>
    <row r="521" ht="15.75" customHeight="1">
      <c r="A521" s="279"/>
      <c r="B521" s="279"/>
      <c r="C521" s="279"/>
      <c r="E521" s="279"/>
      <c r="G521" s="8"/>
      <c r="H521" s="79"/>
      <c r="I521" s="280"/>
      <c r="N521" s="8"/>
      <c r="Q521" s="8"/>
      <c r="R521" s="8"/>
      <c r="S521" s="8"/>
      <c r="U521" s="8"/>
      <c r="V521" s="8"/>
      <c r="W521" s="8"/>
    </row>
    <row r="522" ht="15.75" customHeight="1">
      <c r="A522" s="279"/>
      <c r="B522" s="279"/>
      <c r="C522" s="279"/>
      <c r="E522" s="279"/>
      <c r="G522" s="8"/>
      <c r="H522" s="79"/>
      <c r="I522" s="280"/>
      <c r="N522" s="8"/>
      <c r="Q522" s="8"/>
      <c r="R522" s="8"/>
      <c r="S522" s="8"/>
      <c r="U522" s="8"/>
      <c r="V522" s="8"/>
      <c r="W522" s="8"/>
    </row>
    <row r="523" ht="15.75" customHeight="1">
      <c r="A523" s="279"/>
      <c r="B523" s="279"/>
      <c r="C523" s="279"/>
      <c r="E523" s="279"/>
      <c r="G523" s="8"/>
      <c r="H523" s="79"/>
      <c r="I523" s="280"/>
      <c r="N523" s="8"/>
      <c r="Q523" s="8"/>
      <c r="R523" s="8"/>
      <c r="S523" s="8"/>
      <c r="U523" s="8"/>
      <c r="V523" s="8"/>
      <c r="W523" s="8"/>
    </row>
    <row r="524" ht="15.75" customHeight="1">
      <c r="A524" s="279"/>
      <c r="B524" s="279"/>
      <c r="C524" s="279"/>
      <c r="E524" s="279"/>
      <c r="G524" s="8"/>
      <c r="H524" s="79"/>
      <c r="I524" s="280"/>
      <c r="N524" s="8"/>
      <c r="Q524" s="8"/>
      <c r="R524" s="8"/>
      <c r="S524" s="8"/>
      <c r="U524" s="8"/>
      <c r="V524" s="8"/>
      <c r="W524" s="8"/>
    </row>
    <row r="525" ht="15.75" customHeight="1">
      <c r="A525" s="279"/>
      <c r="B525" s="279"/>
      <c r="C525" s="279"/>
      <c r="E525" s="279"/>
      <c r="G525" s="8"/>
      <c r="H525" s="79"/>
      <c r="I525" s="280"/>
      <c r="N525" s="8"/>
      <c r="Q525" s="8"/>
      <c r="R525" s="8"/>
      <c r="S525" s="8"/>
      <c r="U525" s="8"/>
      <c r="V525" s="8"/>
      <c r="W525" s="8"/>
    </row>
    <row r="526" ht="15.75" customHeight="1">
      <c r="A526" s="279"/>
      <c r="B526" s="279"/>
      <c r="C526" s="279"/>
      <c r="E526" s="279"/>
      <c r="G526" s="8"/>
      <c r="H526" s="79"/>
      <c r="I526" s="280"/>
      <c r="N526" s="8"/>
      <c r="Q526" s="8"/>
      <c r="R526" s="8"/>
      <c r="S526" s="8"/>
      <c r="U526" s="8"/>
      <c r="V526" s="8"/>
      <c r="W526" s="8"/>
    </row>
    <row r="527" ht="15.75" customHeight="1">
      <c r="A527" s="279"/>
      <c r="B527" s="279"/>
      <c r="C527" s="279"/>
      <c r="E527" s="279"/>
      <c r="G527" s="8"/>
      <c r="H527" s="79"/>
      <c r="I527" s="280"/>
      <c r="N527" s="8"/>
      <c r="Q527" s="8"/>
      <c r="R527" s="8"/>
      <c r="S527" s="8"/>
      <c r="U527" s="8"/>
      <c r="V527" s="8"/>
      <c r="W527" s="8"/>
    </row>
    <row r="528" ht="15.75" customHeight="1">
      <c r="A528" s="279"/>
      <c r="B528" s="279"/>
      <c r="C528" s="279"/>
      <c r="E528" s="279"/>
      <c r="G528" s="8"/>
      <c r="H528" s="79"/>
      <c r="I528" s="280"/>
      <c r="N528" s="8"/>
      <c r="Q528" s="8"/>
      <c r="R528" s="8"/>
      <c r="S528" s="8"/>
      <c r="U528" s="8"/>
      <c r="V528" s="8"/>
      <c r="W528" s="8"/>
    </row>
    <row r="529" ht="15.75" customHeight="1">
      <c r="A529" s="279"/>
      <c r="B529" s="279"/>
      <c r="C529" s="279"/>
      <c r="E529" s="279"/>
      <c r="G529" s="8"/>
      <c r="H529" s="79"/>
      <c r="I529" s="280"/>
      <c r="N529" s="8"/>
      <c r="Q529" s="8"/>
      <c r="R529" s="8"/>
      <c r="S529" s="8"/>
      <c r="U529" s="8"/>
      <c r="V529" s="8"/>
      <c r="W529" s="8"/>
    </row>
    <row r="530" ht="15.75" customHeight="1">
      <c r="A530" s="279"/>
      <c r="B530" s="279"/>
      <c r="C530" s="279"/>
      <c r="E530" s="279"/>
      <c r="G530" s="8"/>
      <c r="H530" s="79"/>
      <c r="I530" s="280"/>
      <c r="N530" s="8"/>
      <c r="Q530" s="8"/>
      <c r="R530" s="8"/>
      <c r="S530" s="8"/>
      <c r="U530" s="8"/>
      <c r="V530" s="8"/>
      <c r="W530" s="8"/>
    </row>
    <row r="531" ht="15.75" customHeight="1">
      <c r="A531" s="279"/>
      <c r="B531" s="279"/>
      <c r="C531" s="279"/>
      <c r="E531" s="279"/>
      <c r="G531" s="8"/>
      <c r="H531" s="79"/>
      <c r="I531" s="280"/>
      <c r="N531" s="8"/>
      <c r="Q531" s="8"/>
      <c r="R531" s="8"/>
      <c r="S531" s="8"/>
      <c r="U531" s="8"/>
      <c r="V531" s="8"/>
      <c r="W531" s="8"/>
    </row>
    <row r="532" ht="15.75" customHeight="1">
      <c r="A532" s="279"/>
      <c r="B532" s="279"/>
      <c r="C532" s="279"/>
      <c r="E532" s="279"/>
      <c r="G532" s="8"/>
      <c r="H532" s="79"/>
      <c r="I532" s="280"/>
      <c r="N532" s="8"/>
      <c r="Q532" s="8"/>
      <c r="R532" s="8"/>
      <c r="S532" s="8"/>
      <c r="U532" s="8"/>
      <c r="V532" s="8"/>
      <c r="W532" s="8"/>
    </row>
    <row r="533" ht="15.75" customHeight="1">
      <c r="A533" s="279"/>
      <c r="B533" s="279"/>
      <c r="C533" s="279"/>
      <c r="E533" s="279"/>
      <c r="G533" s="8"/>
      <c r="H533" s="79"/>
      <c r="I533" s="280"/>
      <c r="N533" s="8"/>
      <c r="Q533" s="8"/>
      <c r="R533" s="8"/>
      <c r="S533" s="8"/>
      <c r="U533" s="8"/>
      <c r="V533" s="8"/>
      <c r="W533" s="8"/>
    </row>
    <row r="534" ht="15.75" customHeight="1">
      <c r="A534" s="279"/>
      <c r="B534" s="279"/>
      <c r="C534" s="279"/>
      <c r="E534" s="279"/>
      <c r="G534" s="8"/>
      <c r="H534" s="79"/>
      <c r="I534" s="280"/>
      <c r="N534" s="8"/>
      <c r="Q534" s="8"/>
      <c r="R534" s="8"/>
      <c r="S534" s="8"/>
      <c r="U534" s="8"/>
      <c r="V534" s="8"/>
      <c r="W534" s="8"/>
    </row>
    <row r="535" ht="15.75" customHeight="1">
      <c r="A535" s="279"/>
      <c r="B535" s="279"/>
      <c r="C535" s="279"/>
      <c r="E535" s="279"/>
      <c r="G535" s="8"/>
      <c r="H535" s="79"/>
      <c r="I535" s="280"/>
      <c r="N535" s="8"/>
      <c r="Q535" s="8"/>
      <c r="R535" s="8"/>
      <c r="S535" s="8"/>
      <c r="U535" s="8"/>
      <c r="V535" s="8"/>
      <c r="W535" s="8"/>
    </row>
    <row r="536" ht="15.75" customHeight="1">
      <c r="A536" s="279"/>
      <c r="B536" s="279"/>
      <c r="C536" s="279"/>
      <c r="E536" s="279"/>
      <c r="G536" s="8"/>
      <c r="H536" s="79"/>
      <c r="I536" s="280"/>
      <c r="N536" s="8"/>
      <c r="Q536" s="8"/>
      <c r="R536" s="8"/>
      <c r="S536" s="8"/>
      <c r="U536" s="8"/>
      <c r="V536" s="8"/>
      <c r="W536" s="8"/>
    </row>
    <row r="537" ht="15.75" customHeight="1">
      <c r="A537" s="279"/>
      <c r="B537" s="279"/>
      <c r="C537" s="279"/>
      <c r="E537" s="279"/>
      <c r="G537" s="8"/>
      <c r="H537" s="79"/>
      <c r="I537" s="280"/>
      <c r="N537" s="8"/>
      <c r="Q537" s="8"/>
      <c r="R537" s="8"/>
      <c r="S537" s="8"/>
      <c r="U537" s="8"/>
      <c r="V537" s="8"/>
      <c r="W537" s="8"/>
    </row>
    <row r="538" ht="15.75" customHeight="1">
      <c r="A538" s="279"/>
      <c r="B538" s="279"/>
      <c r="C538" s="279"/>
      <c r="E538" s="279"/>
      <c r="G538" s="8"/>
      <c r="H538" s="79"/>
      <c r="I538" s="280"/>
      <c r="N538" s="8"/>
      <c r="Q538" s="8"/>
      <c r="R538" s="8"/>
      <c r="S538" s="8"/>
      <c r="U538" s="8"/>
      <c r="V538" s="8"/>
      <c r="W538" s="8"/>
    </row>
    <row r="539" ht="15.75" customHeight="1">
      <c r="A539" s="279"/>
      <c r="B539" s="279"/>
      <c r="C539" s="279"/>
      <c r="E539" s="279"/>
      <c r="G539" s="8"/>
      <c r="H539" s="79"/>
      <c r="I539" s="280"/>
      <c r="N539" s="8"/>
      <c r="Q539" s="8"/>
      <c r="R539" s="8"/>
      <c r="S539" s="8"/>
      <c r="U539" s="8"/>
      <c r="V539" s="8"/>
      <c r="W539" s="8"/>
    </row>
    <row r="540" ht="15.75" customHeight="1">
      <c r="A540" s="279"/>
      <c r="B540" s="279"/>
      <c r="C540" s="279"/>
      <c r="E540" s="279"/>
      <c r="G540" s="8"/>
      <c r="H540" s="79"/>
      <c r="I540" s="280"/>
      <c r="N540" s="8"/>
      <c r="Q540" s="8"/>
      <c r="R540" s="8"/>
      <c r="S540" s="8"/>
      <c r="U540" s="8"/>
      <c r="V540" s="8"/>
      <c r="W540" s="8"/>
    </row>
    <row r="541" ht="15.75" customHeight="1">
      <c r="A541" s="279"/>
      <c r="B541" s="279"/>
      <c r="C541" s="279"/>
      <c r="E541" s="279"/>
      <c r="G541" s="8"/>
      <c r="H541" s="79"/>
      <c r="I541" s="280"/>
      <c r="N541" s="8"/>
      <c r="Q541" s="8"/>
      <c r="R541" s="8"/>
      <c r="S541" s="8"/>
      <c r="U541" s="8"/>
      <c r="V541" s="8"/>
      <c r="W541" s="8"/>
    </row>
    <row r="542" ht="15.75" customHeight="1">
      <c r="A542" s="279"/>
      <c r="B542" s="279"/>
      <c r="C542" s="279"/>
      <c r="E542" s="279"/>
      <c r="G542" s="8"/>
      <c r="H542" s="79"/>
      <c r="I542" s="280"/>
      <c r="N542" s="8"/>
      <c r="Q542" s="8"/>
      <c r="R542" s="8"/>
      <c r="S542" s="8"/>
      <c r="U542" s="8"/>
      <c r="V542" s="8"/>
      <c r="W542" s="8"/>
    </row>
    <row r="543" ht="15.75" customHeight="1">
      <c r="A543" s="279"/>
      <c r="B543" s="279"/>
      <c r="C543" s="279"/>
      <c r="E543" s="279"/>
      <c r="G543" s="8"/>
      <c r="H543" s="79"/>
      <c r="I543" s="280"/>
      <c r="N543" s="8"/>
      <c r="Q543" s="8"/>
      <c r="R543" s="8"/>
      <c r="S543" s="8"/>
      <c r="U543" s="8"/>
      <c r="V543" s="8"/>
      <c r="W543" s="8"/>
    </row>
    <row r="544" ht="15.75" customHeight="1">
      <c r="A544" s="279"/>
      <c r="B544" s="279"/>
      <c r="C544" s="279"/>
      <c r="E544" s="279"/>
      <c r="G544" s="8"/>
      <c r="H544" s="79"/>
      <c r="I544" s="280"/>
      <c r="N544" s="8"/>
      <c r="Q544" s="8"/>
      <c r="R544" s="8"/>
      <c r="S544" s="8"/>
      <c r="U544" s="8"/>
      <c r="V544" s="8"/>
      <c r="W544" s="8"/>
    </row>
    <row r="545" ht="15.75" customHeight="1">
      <c r="A545" s="281"/>
      <c r="B545" s="281"/>
      <c r="C545" s="281"/>
      <c r="E545" s="281"/>
      <c r="G545" s="8"/>
      <c r="H545" s="79"/>
      <c r="I545" s="280"/>
      <c r="N545" s="8"/>
      <c r="Q545" s="8"/>
      <c r="R545" s="8"/>
      <c r="S545" s="8"/>
      <c r="U545" s="8"/>
      <c r="V545" s="8"/>
      <c r="W545" s="8"/>
    </row>
    <row r="546" ht="15.75" customHeight="1">
      <c r="A546" s="279"/>
      <c r="B546" s="279"/>
      <c r="C546" s="279"/>
      <c r="E546" s="279"/>
      <c r="G546" s="8"/>
      <c r="H546" s="79"/>
      <c r="I546" s="280"/>
      <c r="N546" s="8"/>
      <c r="Q546" s="8"/>
      <c r="R546" s="8"/>
      <c r="S546" s="8"/>
      <c r="U546" s="8"/>
      <c r="V546" s="8"/>
      <c r="W546" s="8"/>
    </row>
    <row r="547" ht="15.75" customHeight="1">
      <c r="A547" s="282"/>
      <c r="B547" s="282"/>
      <c r="C547" s="282"/>
      <c r="E547" s="282"/>
      <c r="G547" s="8"/>
      <c r="H547" s="79"/>
      <c r="I547" s="280"/>
      <c r="N547" s="8"/>
      <c r="Q547" s="8"/>
      <c r="R547" s="8"/>
      <c r="S547" s="8"/>
      <c r="U547" s="8"/>
      <c r="V547" s="8"/>
      <c r="W547" s="8"/>
    </row>
    <row r="548" ht="15.75" customHeight="1">
      <c r="A548" s="281"/>
      <c r="B548" s="281"/>
      <c r="C548" s="281"/>
      <c r="E548" s="281"/>
      <c r="G548" s="8"/>
      <c r="H548" s="79"/>
      <c r="I548" s="280"/>
      <c r="N548" s="8"/>
      <c r="Q548" s="8"/>
      <c r="R548" s="8"/>
      <c r="S548" s="8"/>
      <c r="U548" s="8"/>
      <c r="V548" s="8"/>
      <c r="W548" s="8"/>
    </row>
    <row r="549" ht="15.75" customHeight="1">
      <c r="A549" s="282"/>
      <c r="B549" s="282"/>
      <c r="C549" s="282"/>
      <c r="E549" s="282"/>
      <c r="G549" s="8"/>
      <c r="H549" s="79"/>
      <c r="I549" s="280"/>
      <c r="N549" s="8"/>
      <c r="Q549" s="8"/>
      <c r="R549" s="8"/>
      <c r="S549" s="8"/>
      <c r="U549" s="8"/>
      <c r="V549" s="8"/>
      <c r="W549" s="8"/>
    </row>
    <row r="550" ht="15.75" customHeight="1">
      <c r="A550" s="281"/>
      <c r="B550" s="281"/>
      <c r="C550" s="281"/>
      <c r="E550" s="281"/>
      <c r="G550" s="8"/>
      <c r="H550" s="79"/>
      <c r="I550" s="280"/>
      <c r="N550" s="8"/>
      <c r="Q550" s="8"/>
      <c r="R550" s="8"/>
      <c r="S550" s="8"/>
      <c r="U550" s="8"/>
      <c r="V550" s="8"/>
      <c r="W550" s="8"/>
    </row>
    <row r="551" ht="15.75" customHeight="1">
      <c r="A551" s="279"/>
      <c r="B551" s="279"/>
      <c r="C551" s="279"/>
      <c r="E551" s="279"/>
      <c r="G551" s="8"/>
      <c r="H551" s="79"/>
      <c r="I551" s="280"/>
      <c r="N551" s="8"/>
      <c r="Q551" s="8"/>
      <c r="R551" s="8"/>
      <c r="S551" s="8"/>
      <c r="U551" s="8"/>
      <c r="V551" s="8"/>
      <c r="W551" s="8"/>
    </row>
    <row r="552" ht="15.75" customHeight="1">
      <c r="A552" s="279"/>
      <c r="B552" s="279"/>
      <c r="C552" s="279"/>
      <c r="E552" s="279"/>
      <c r="G552" s="8"/>
      <c r="H552" s="79"/>
      <c r="I552" s="280"/>
      <c r="N552" s="8"/>
      <c r="Q552" s="8"/>
      <c r="R552" s="8"/>
      <c r="S552" s="8"/>
      <c r="U552" s="8"/>
      <c r="V552" s="8"/>
      <c r="W552" s="8"/>
    </row>
    <row r="553" ht="15.75" customHeight="1">
      <c r="A553" s="279"/>
      <c r="B553" s="279"/>
      <c r="C553" s="279"/>
      <c r="E553" s="279"/>
      <c r="G553" s="8"/>
      <c r="H553" s="79"/>
      <c r="I553" s="280"/>
      <c r="N553" s="8"/>
      <c r="Q553" s="8"/>
      <c r="R553" s="8"/>
      <c r="S553" s="8"/>
      <c r="U553" s="8"/>
      <c r="V553" s="8"/>
      <c r="W553" s="8"/>
    </row>
    <row r="554" ht="15.75" customHeight="1">
      <c r="A554" s="279"/>
      <c r="B554" s="279"/>
      <c r="C554" s="279"/>
      <c r="E554" s="279"/>
      <c r="G554" s="8"/>
      <c r="H554" s="79"/>
      <c r="I554" s="280"/>
      <c r="N554" s="8"/>
      <c r="Q554" s="8"/>
      <c r="R554" s="8"/>
      <c r="S554" s="8"/>
      <c r="U554" s="8"/>
      <c r="V554" s="8"/>
      <c r="W554" s="8"/>
    </row>
    <row r="555" ht="15.75" customHeight="1">
      <c r="A555" s="279"/>
      <c r="B555" s="279"/>
      <c r="C555" s="279"/>
      <c r="E555" s="279"/>
      <c r="G555" s="8"/>
      <c r="H555" s="79"/>
      <c r="I555" s="280"/>
      <c r="N555" s="8"/>
      <c r="Q555" s="8"/>
      <c r="R555" s="8"/>
      <c r="S555" s="8"/>
      <c r="U555" s="8"/>
      <c r="V555" s="8"/>
      <c r="W555" s="8"/>
    </row>
    <row r="556" ht="15.75" customHeight="1">
      <c r="A556" s="281"/>
      <c r="B556" s="281"/>
      <c r="C556" s="281"/>
      <c r="E556" s="281"/>
      <c r="G556" s="8"/>
      <c r="H556" s="79"/>
      <c r="I556" s="280"/>
      <c r="N556" s="8"/>
      <c r="Q556" s="8"/>
      <c r="R556" s="8"/>
      <c r="S556" s="8"/>
      <c r="U556" s="8"/>
      <c r="V556" s="8"/>
      <c r="W556" s="8"/>
    </row>
    <row r="557" ht="15.75" customHeight="1">
      <c r="A557" s="279"/>
      <c r="B557" s="279"/>
      <c r="C557" s="279"/>
      <c r="E557" s="279"/>
      <c r="G557" s="8"/>
      <c r="H557" s="79"/>
      <c r="I557" s="280"/>
      <c r="N557" s="8"/>
      <c r="Q557" s="8"/>
      <c r="R557" s="8"/>
      <c r="S557" s="8"/>
      <c r="U557" s="8"/>
      <c r="V557" s="8"/>
      <c r="W557" s="8"/>
    </row>
    <row r="558" ht="15.75" customHeight="1">
      <c r="A558" s="282"/>
      <c r="B558" s="282"/>
      <c r="C558" s="282"/>
      <c r="E558" s="282"/>
      <c r="G558" s="8"/>
      <c r="H558" s="79"/>
      <c r="I558" s="280"/>
      <c r="N558" s="8"/>
      <c r="Q558" s="8"/>
      <c r="R558" s="8"/>
      <c r="S558" s="8"/>
      <c r="U558" s="8"/>
      <c r="V558" s="8"/>
      <c r="W558" s="8"/>
    </row>
    <row r="559" ht="15.75" customHeight="1">
      <c r="A559" s="281"/>
      <c r="B559" s="281"/>
      <c r="C559" s="281"/>
      <c r="E559" s="281"/>
      <c r="G559" s="8"/>
      <c r="H559" s="79"/>
      <c r="I559" s="280"/>
      <c r="N559" s="8"/>
      <c r="Q559" s="8"/>
      <c r="R559" s="8"/>
      <c r="S559" s="8"/>
      <c r="U559" s="8"/>
      <c r="V559" s="8"/>
      <c r="W559" s="8"/>
    </row>
    <row r="560" ht="15.75" customHeight="1">
      <c r="A560" s="282"/>
      <c r="B560" s="282"/>
      <c r="C560" s="282"/>
      <c r="E560" s="282"/>
      <c r="G560" s="8"/>
      <c r="H560" s="79"/>
      <c r="I560" s="280"/>
      <c r="N560" s="8"/>
      <c r="Q560" s="8"/>
      <c r="R560" s="8"/>
      <c r="S560" s="8"/>
      <c r="U560" s="8"/>
      <c r="V560" s="8"/>
      <c r="W560" s="8"/>
    </row>
    <row r="561" ht="15.75" customHeight="1">
      <c r="A561" s="281"/>
      <c r="B561" s="281"/>
      <c r="C561" s="281"/>
      <c r="E561" s="281"/>
      <c r="G561" s="8"/>
      <c r="H561" s="79"/>
      <c r="I561" s="280"/>
      <c r="N561" s="8"/>
      <c r="Q561" s="8"/>
      <c r="R561" s="8"/>
      <c r="S561" s="8"/>
      <c r="U561" s="8"/>
      <c r="V561" s="8"/>
      <c r="W561" s="8"/>
    </row>
    <row r="562" ht="15.75" customHeight="1">
      <c r="A562" s="279"/>
      <c r="B562" s="279"/>
      <c r="C562" s="279"/>
      <c r="E562" s="279"/>
      <c r="G562" s="8"/>
      <c r="H562" s="79"/>
      <c r="I562" s="280"/>
      <c r="N562" s="8"/>
      <c r="Q562" s="8"/>
      <c r="R562" s="8"/>
      <c r="S562" s="8"/>
      <c r="U562" s="8"/>
      <c r="V562" s="8"/>
      <c r="W562" s="8"/>
    </row>
    <row r="563" ht="15.75" customHeight="1">
      <c r="A563" s="279"/>
      <c r="B563" s="279"/>
      <c r="C563" s="279"/>
      <c r="E563" s="279"/>
      <c r="G563" s="8"/>
      <c r="H563" s="79"/>
      <c r="I563" s="280"/>
      <c r="N563" s="8"/>
      <c r="Q563" s="8"/>
      <c r="R563" s="8"/>
      <c r="S563" s="8"/>
      <c r="U563" s="8"/>
      <c r="V563" s="8"/>
      <c r="W563" s="8"/>
    </row>
    <row r="564" ht="15.75" customHeight="1">
      <c r="A564" s="279"/>
      <c r="B564" s="279"/>
      <c r="C564" s="279"/>
      <c r="E564" s="279"/>
      <c r="G564" s="8"/>
      <c r="H564" s="79"/>
      <c r="I564" s="280"/>
      <c r="N564" s="8"/>
      <c r="Q564" s="8"/>
      <c r="R564" s="8"/>
      <c r="S564" s="8"/>
      <c r="U564" s="8"/>
      <c r="V564" s="8"/>
      <c r="W564" s="8"/>
    </row>
    <row r="565" ht="15.75" customHeight="1">
      <c r="A565" s="279"/>
      <c r="B565" s="279"/>
      <c r="C565" s="279"/>
      <c r="E565" s="279"/>
      <c r="G565" s="8"/>
      <c r="H565" s="79"/>
      <c r="I565" s="280"/>
      <c r="N565" s="8"/>
      <c r="Q565" s="8"/>
      <c r="R565" s="8"/>
      <c r="S565" s="8"/>
      <c r="U565" s="8"/>
      <c r="V565" s="8"/>
      <c r="W565" s="8"/>
    </row>
    <row r="566" ht="15.75" customHeight="1">
      <c r="A566" s="281"/>
      <c r="B566" s="281"/>
      <c r="C566" s="281"/>
      <c r="E566" s="281"/>
      <c r="G566" s="8"/>
      <c r="H566" s="79"/>
      <c r="I566" s="280"/>
      <c r="N566" s="8"/>
      <c r="Q566" s="8"/>
      <c r="R566" s="8"/>
      <c r="S566" s="8"/>
      <c r="U566" s="8"/>
      <c r="V566" s="8"/>
      <c r="W566" s="8"/>
    </row>
    <row r="567" ht="15.75" customHeight="1">
      <c r="A567" s="279"/>
      <c r="B567" s="279"/>
      <c r="C567" s="279"/>
      <c r="E567" s="279"/>
      <c r="G567" s="8"/>
      <c r="H567" s="79"/>
      <c r="I567" s="280"/>
      <c r="N567" s="8"/>
      <c r="Q567" s="8"/>
      <c r="R567" s="8"/>
      <c r="S567" s="8"/>
      <c r="U567" s="8"/>
      <c r="V567" s="8"/>
      <c r="W567" s="8"/>
    </row>
    <row r="568" ht="15.75" customHeight="1">
      <c r="A568" s="282"/>
      <c r="B568" s="282"/>
      <c r="C568" s="282"/>
      <c r="E568" s="282"/>
      <c r="G568" s="8"/>
      <c r="H568" s="79"/>
      <c r="I568" s="280"/>
      <c r="N568" s="8"/>
      <c r="Q568" s="8"/>
      <c r="R568" s="8"/>
      <c r="S568" s="8"/>
      <c r="U568" s="8"/>
      <c r="V568" s="8"/>
      <c r="W568" s="8"/>
    </row>
    <row r="569" ht="15.75" customHeight="1">
      <c r="A569" s="281"/>
      <c r="B569" s="281"/>
      <c r="C569" s="281"/>
      <c r="E569" s="281"/>
      <c r="G569" s="8"/>
      <c r="H569" s="79"/>
      <c r="I569" s="280"/>
      <c r="N569" s="8"/>
      <c r="Q569" s="8"/>
      <c r="R569" s="8"/>
      <c r="S569" s="8"/>
      <c r="U569" s="8"/>
      <c r="V569" s="8"/>
      <c r="W569" s="8"/>
    </row>
    <row r="570" ht="15.75" customHeight="1">
      <c r="A570" s="282"/>
      <c r="B570" s="282"/>
      <c r="C570" s="282"/>
      <c r="E570" s="282"/>
      <c r="G570" s="8"/>
      <c r="H570" s="79"/>
      <c r="I570" s="280"/>
      <c r="N570" s="8"/>
      <c r="Q570" s="8"/>
      <c r="R570" s="8"/>
      <c r="S570" s="8"/>
      <c r="U570" s="8"/>
      <c r="V570" s="8"/>
      <c r="W570" s="8"/>
    </row>
    <row r="571" ht="15.75" customHeight="1">
      <c r="A571" s="281"/>
      <c r="B571" s="281"/>
      <c r="C571" s="281"/>
      <c r="E571" s="281"/>
      <c r="G571" s="8"/>
      <c r="H571" s="79"/>
      <c r="I571" s="280"/>
      <c r="N571" s="8"/>
      <c r="Q571" s="8"/>
      <c r="R571" s="8"/>
      <c r="S571" s="8"/>
      <c r="U571" s="8"/>
      <c r="V571" s="8"/>
      <c r="W571" s="8"/>
    </row>
    <row r="572" ht="15.75" customHeight="1">
      <c r="A572" s="279"/>
      <c r="B572" s="279"/>
      <c r="C572" s="279"/>
      <c r="E572" s="279"/>
      <c r="G572" s="8"/>
      <c r="H572" s="79"/>
      <c r="I572" s="280"/>
      <c r="N572" s="8"/>
      <c r="Q572" s="8"/>
      <c r="R572" s="8"/>
      <c r="S572" s="8"/>
      <c r="U572" s="8"/>
      <c r="V572" s="8"/>
      <c r="W572" s="8"/>
    </row>
    <row r="573" ht="15.75" customHeight="1">
      <c r="A573" s="279"/>
      <c r="B573" s="279"/>
      <c r="C573" s="279"/>
      <c r="E573" s="279"/>
      <c r="G573" s="8"/>
      <c r="H573" s="79"/>
      <c r="I573" s="280"/>
      <c r="N573" s="8"/>
      <c r="Q573" s="8"/>
      <c r="R573" s="8"/>
      <c r="S573" s="8"/>
      <c r="U573" s="8"/>
      <c r="V573" s="8"/>
      <c r="W573" s="8"/>
    </row>
    <row r="574" ht="15.75" customHeight="1">
      <c r="A574" s="279"/>
      <c r="B574" s="279"/>
      <c r="C574" s="279"/>
      <c r="E574" s="279"/>
      <c r="G574" s="8"/>
      <c r="H574" s="79"/>
      <c r="I574" s="280"/>
      <c r="N574" s="8"/>
      <c r="Q574" s="8"/>
      <c r="R574" s="8"/>
      <c r="S574" s="8"/>
      <c r="U574" s="8"/>
      <c r="V574" s="8"/>
      <c r="W574" s="8"/>
    </row>
    <row r="575" ht="15.75" customHeight="1">
      <c r="A575" s="279"/>
      <c r="B575" s="279"/>
      <c r="C575" s="279"/>
      <c r="E575" s="279"/>
      <c r="G575" s="8"/>
      <c r="H575" s="79"/>
      <c r="I575" s="280"/>
      <c r="N575" s="8"/>
      <c r="Q575" s="8"/>
      <c r="R575" s="8"/>
      <c r="S575" s="8"/>
      <c r="U575" s="8"/>
      <c r="V575" s="8"/>
      <c r="W575" s="8"/>
    </row>
    <row r="576" ht="15.75" customHeight="1">
      <c r="A576" s="279"/>
      <c r="B576" s="279"/>
      <c r="C576" s="279"/>
      <c r="E576" s="279"/>
      <c r="G576" s="8"/>
      <c r="H576" s="79"/>
      <c r="I576" s="280"/>
      <c r="N576" s="8"/>
      <c r="Q576" s="8"/>
      <c r="R576" s="8"/>
      <c r="S576" s="8"/>
      <c r="U576" s="8"/>
      <c r="V576" s="8"/>
      <c r="W576" s="8"/>
    </row>
    <row r="577" ht="15.75" customHeight="1">
      <c r="A577" s="281"/>
      <c r="B577" s="281"/>
      <c r="C577" s="281"/>
      <c r="E577" s="281"/>
      <c r="G577" s="8"/>
      <c r="H577" s="79"/>
      <c r="I577" s="280"/>
      <c r="N577" s="8"/>
      <c r="Q577" s="8"/>
      <c r="R577" s="8"/>
      <c r="S577" s="8"/>
      <c r="U577" s="8"/>
      <c r="V577" s="8"/>
      <c r="W577" s="8"/>
    </row>
    <row r="578" ht="15.75" customHeight="1">
      <c r="A578" s="279"/>
      <c r="B578" s="279"/>
      <c r="C578" s="279"/>
      <c r="E578" s="279"/>
      <c r="G578" s="8"/>
      <c r="H578" s="79"/>
      <c r="I578" s="280"/>
      <c r="N578" s="8"/>
      <c r="Q578" s="8"/>
      <c r="R578" s="8"/>
      <c r="S578" s="8"/>
      <c r="U578" s="8"/>
      <c r="V578" s="8"/>
      <c r="W578" s="8"/>
    </row>
    <row r="579" ht="15.75" customHeight="1">
      <c r="A579" s="282"/>
      <c r="B579" s="282"/>
      <c r="C579" s="282"/>
      <c r="E579" s="282"/>
      <c r="G579" s="8"/>
      <c r="H579" s="79"/>
      <c r="I579" s="280"/>
      <c r="N579" s="8"/>
      <c r="Q579" s="8"/>
      <c r="R579" s="8"/>
      <c r="S579" s="8"/>
      <c r="U579" s="8"/>
      <c r="V579" s="8"/>
      <c r="W579" s="8"/>
    </row>
    <row r="580" ht="15.75" customHeight="1">
      <c r="A580" s="281"/>
      <c r="B580" s="281"/>
      <c r="C580" s="281"/>
      <c r="E580" s="281"/>
      <c r="G580" s="8"/>
      <c r="H580" s="79"/>
      <c r="I580" s="280"/>
      <c r="N580" s="8"/>
      <c r="Q580" s="8"/>
      <c r="R580" s="8"/>
      <c r="S580" s="8"/>
      <c r="U580" s="8"/>
      <c r="V580" s="8"/>
      <c r="W580" s="8"/>
    </row>
    <row r="581" ht="15.75" customHeight="1">
      <c r="A581" s="282"/>
      <c r="B581" s="282"/>
      <c r="C581" s="282"/>
      <c r="E581" s="282"/>
      <c r="G581" s="8"/>
      <c r="H581" s="79"/>
      <c r="I581" s="280"/>
      <c r="N581" s="8"/>
      <c r="Q581" s="8"/>
      <c r="R581" s="8"/>
      <c r="S581" s="8"/>
      <c r="U581" s="8"/>
      <c r="V581" s="8"/>
      <c r="W581" s="8"/>
    </row>
    <row r="582" ht="15.75" customHeight="1">
      <c r="A582" s="281"/>
      <c r="B582" s="281"/>
      <c r="C582" s="281"/>
      <c r="E582" s="281"/>
      <c r="G582" s="8"/>
      <c r="H582" s="79"/>
      <c r="I582" s="280"/>
      <c r="N582" s="8"/>
      <c r="Q582" s="8"/>
      <c r="R582" s="8"/>
      <c r="S582" s="8"/>
      <c r="U582" s="8"/>
      <c r="V582" s="8"/>
      <c r="W582" s="8"/>
    </row>
    <row r="583" ht="15.75" customHeight="1">
      <c r="A583" s="279"/>
      <c r="B583" s="279"/>
      <c r="C583" s="279"/>
      <c r="E583" s="279"/>
      <c r="G583" s="8"/>
      <c r="H583" s="79"/>
      <c r="I583" s="280"/>
      <c r="N583" s="8"/>
      <c r="Q583" s="8"/>
      <c r="R583" s="8"/>
      <c r="S583" s="8"/>
      <c r="U583" s="8"/>
      <c r="V583" s="8"/>
      <c r="W583" s="8"/>
    </row>
    <row r="584" ht="15.75" customHeight="1">
      <c r="A584" s="279"/>
      <c r="B584" s="279"/>
      <c r="C584" s="279"/>
      <c r="E584" s="279"/>
      <c r="G584" s="8"/>
      <c r="H584" s="79"/>
      <c r="I584" s="280"/>
      <c r="N584" s="8"/>
      <c r="Q584" s="8"/>
      <c r="R584" s="8"/>
      <c r="S584" s="8"/>
      <c r="U584" s="8"/>
      <c r="V584" s="8"/>
      <c r="W584" s="8"/>
    </row>
    <row r="585" ht="15.75" customHeight="1">
      <c r="A585" s="279"/>
      <c r="B585" s="279"/>
      <c r="C585" s="279"/>
      <c r="E585" s="279"/>
      <c r="G585" s="8"/>
      <c r="H585" s="79"/>
      <c r="I585" s="280"/>
      <c r="N585" s="8"/>
      <c r="Q585" s="8"/>
      <c r="R585" s="8"/>
      <c r="S585" s="8"/>
      <c r="U585" s="8"/>
      <c r="V585" s="8"/>
      <c r="W585" s="8"/>
    </row>
    <row r="586" ht="15.75" customHeight="1">
      <c r="A586" s="279"/>
      <c r="B586" s="279"/>
      <c r="C586" s="279"/>
      <c r="E586" s="279"/>
      <c r="G586" s="8"/>
      <c r="H586" s="79"/>
      <c r="I586" s="280"/>
      <c r="N586" s="8"/>
      <c r="Q586" s="8"/>
      <c r="R586" s="8"/>
      <c r="S586" s="8"/>
      <c r="U586" s="8"/>
      <c r="V586" s="8"/>
      <c r="W586" s="8"/>
    </row>
    <row r="587" ht="15.75" customHeight="1">
      <c r="A587" s="281"/>
      <c r="B587" s="281"/>
      <c r="C587" s="281"/>
      <c r="E587" s="281"/>
      <c r="G587" s="8"/>
      <c r="H587" s="79"/>
      <c r="I587" s="280"/>
      <c r="N587" s="8"/>
      <c r="Q587" s="8"/>
      <c r="R587" s="8"/>
      <c r="S587" s="8"/>
      <c r="U587" s="8"/>
      <c r="V587" s="8"/>
      <c r="W587" s="8"/>
    </row>
    <row r="588" ht="15.75" customHeight="1">
      <c r="A588" s="279"/>
      <c r="B588" s="279"/>
      <c r="C588" s="279"/>
      <c r="E588" s="279"/>
      <c r="G588" s="8"/>
      <c r="H588" s="79"/>
      <c r="I588" s="280"/>
      <c r="N588" s="8"/>
      <c r="Q588" s="8"/>
      <c r="R588" s="8"/>
      <c r="S588" s="8"/>
      <c r="U588" s="8"/>
      <c r="V588" s="8"/>
      <c r="W588" s="8"/>
    </row>
    <row r="589" ht="15.75" customHeight="1">
      <c r="A589" s="282"/>
      <c r="B589" s="282"/>
      <c r="C589" s="282"/>
      <c r="E589" s="282"/>
      <c r="G589" s="8"/>
      <c r="H589" s="79"/>
      <c r="I589" s="280"/>
      <c r="N589" s="8"/>
      <c r="Q589" s="8"/>
      <c r="R589" s="8"/>
      <c r="S589" s="8"/>
      <c r="U589" s="8"/>
      <c r="V589" s="8"/>
      <c r="W589" s="8"/>
    </row>
    <row r="590" ht="15.75" customHeight="1">
      <c r="A590" s="281"/>
      <c r="B590" s="281"/>
      <c r="C590" s="281"/>
      <c r="E590" s="281"/>
      <c r="G590" s="8"/>
      <c r="H590" s="79"/>
      <c r="I590" s="280"/>
      <c r="N590" s="8"/>
      <c r="Q590" s="8"/>
      <c r="R590" s="8"/>
      <c r="S590" s="8"/>
      <c r="U590" s="8"/>
      <c r="V590" s="8"/>
      <c r="W590" s="8"/>
    </row>
    <row r="591" ht="15.75" customHeight="1">
      <c r="A591" s="282"/>
      <c r="B591" s="282"/>
      <c r="C591" s="282"/>
      <c r="E591" s="282"/>
      <c r="G591" s="8"/>
      <c r="H591" s="79"/>
      <c r="I591" s="280"/>
      <c r="N591" s="8"/>
      <c r="Q591" s="8"/>
      <c r="R591" s="8"/>
      <c r="S591" s="8"/>
      <c r="U591" s="8"/>
      <c r="V591" s="8"/>
      <c r="W591" s="8"/>
    </row>
    <row r="592" ht="15.75" customHeight="1">
      <c r="A592" s="281"/>
      <c r="B592" s="281"/>
      <c r="C592" s="281"/>
      <c r="E592" s="281"/>
      <c r="G592" s="8"/>
      <c r="H592" s="79"/>
      <c r="I592" s="280"/>
      <c r="N592" s="8"/>
      <c r="Q592" s="8"/>
      <c r="R592" s="8"/>
      <c r="S592" s="8"/>
      <c r="U592" s="8"/>
      <c r="V592" s="8"/>
      <c r="W592" s="8"/>
    </row>
    <row r="593" ht="15.75" customHeight="1">
      <c r="A593" s="279"/>
      <c r="B593" s="279"/>
      <c r="C593" s="279"/>
      <c r="E593" s="279"/>
      <c r="G593" s="8"/>
      <c r="H593" s="79"/>
      <c r="I593" s="280"/>
      <c r="N593" s="8"/>
      <c r="Q593" s="8"/>
      <c r="R593" s="8"/>
      <c r="S593" s="8"/>
      <c r="U593" s="8"/>
      <c r="V593" s="8"/>
      <c r="W593" s="8"/>
    </row>
    <row r="594" ht="15.75" customHeight="1">
      <c r="A594" s="279"/>
      <c r="B594" s="279"/>
      <c r="C594" s="279"/>
      <c r="E594" s="279"/>
      <c r="G594" s="8"/>
      <c r="H594" s="79"/>
      <c r="I594" s="280"/>
      <c r="N594" s="8"/>
      <c r="Q594" s="8"/>
      <c r="R594" s="8"/>
      <c r="S594" s="8"/>
      <c r="U594" s="8"/>
      <c r="V594" s="8"/>
      <c r="W594" s="8"/>
    </row>
    <row r="595" ht="15.75" customHeight="1">
      <c r="A595" s="279"/>
      <c r="B595" s="279"/>
      <c r="C595" s="279"/>
      <c r="E595" s="279"/>
      <c r="G595" s="8"/>
      <c r="H595" s="79"/>
      <c r="I595" s="280"/>
      <c r="N595" s="8"/>
      <c r="Q595" s="8"/>
      <c r="R595" s="8"/>
      <c r="S595" s="8"/>
      <c r="U595" s="8"/>
      <c r="V595" s="8"/>
      <c r="W595" s="8"/>
    </row>
    <row r="596" ht="15.75" customHeight="1">
      <c r="A596" s="279"/>
      <c r="B596" s="279"/>
      <c r="C596" s="279"/>
      <c r="E596" s="279"/>
      <c r="G596" s="8"/>
      <c r="H596" s="79"/>
      <c r="I596" s="280"/>
      <c r="N596" s="8"/>
      <c r="Q596" s="8"/>
      <c r="R596" s="8"/>
      <c r="S596" s="8"/>
      <c r="U596" s="8"/>
      <c r="V596" s="8"/>
      <c r="W596" s="8"/>
    </row>
    <row r="597" ht="15.75" customHeight="1">
      <c r="A597" s="281"/>
      <c r="B597" s="281"/>
      <c r="C597" s="281"/>
      <c r="E597" s="281"/>
      <c r="G597" s="8"/>
      <c r="H597" s="79"/>
      <c r="I597" s="280"/>
      <c r="N597" s="8"/>
      <c r="Q597" s="8"/>
      <c r="R597" s="8"/>
      <c r="S597" s="8"/>
      <c r="U597" s="8"/>
      <c r="V597" s="8"/>
      <c r="W597" s="8"/>
    </row>
    <row r="598" ht="15.75" customHeight="1">
      <c r="A598" s="279"/>
      <c r="B598" s="279"/>
      <c r="C598" s="279"/>
      <c r="E598" s="279"/>
      <c r="G598" s="8"/>
      <c r="H598" s="79"/>
      <c r="I598" s="280"/>
      <c r="N598" s="8"/>
      <c r="Q598" s="8"/>
      <c r="R598" s="8"/>
      <c r="S598" s="8"/>
      <c r="U598" s="8"/>
      <c r="V598" s="8"/>
      <c r="W598" s="8"/>
    </row>
    <row r="599" ht="15.75" customHeight="1">
      <c r="A599" s="282"/>
      <c r="B599" s="282"/>
      <c r="C599" s="282"/>
      <c r="E599" s="282"/>
      <c r="G599" s="8"/>
      <c r="H599" s="79"/>
      <c r="I599" s="280"/>
      <c r="N599" s="8"/>
      <c r="Q599" s="8"/>
      <c r="R599" s="8"/>
      <c r="S599" s="8"/>
      <c r="U599" s="8"/>
      <c r="V599" s="8"/>
      <c r="W599" s="8"/>
    </row>
    <row r="600" ht="15.75" customHeight="1">
      <c r="A600" s="281"/>
      <c r="B600" s="281"/>
      <c r="C600" s="281"/>
      <c r="E600" s="281"/>
      <c r="G600" s="8"/>
      <c r="H600" s="79"/>
      <c r="I600" s="280"/>
      <c r="N600" s="8"/>
      <c r="Q600" s="8"/>
      <c r="R600" s="8"/>
      <c r="S600" s="8"/>
      <c r="U600" s="8"/>
      <c r="V600" s="8"/>
      <c r="W600" s="8"/>
    </row>
    <row r="601" ht="15.75" customHeight="1">
      <c r="A601" s="282"/>
      <c r="B601" s="282"/>
      <c r="C601" s="282"/>
      <c r="E601" s="282"/>
      <c r="G601" s="8"/>
      <c r="H601" s="79"/>
      <c r="I601" s="280"/>
      <c r="N601" s="8"/>
      <c r="Q601" s="8"/>
      <c r="R601" s="8"/>
      <c r="S601" s="8"/>
      <c r="U601" s="8"/>
      <c r="V601" s="8"/>
      <c r="W601" s="8"/>
    </row>
    <row r="602" ht="15.75" customHeight="1">
      <c r="A602" s="281"/>
      <c r="B602" s="281"/>
      <c r="C602" s="281"/>
      <c r="E602" s="281"/>
      <c r="G602" s="8"/>
      <c r="H602" s="79"/>
      <c r="I602" s="280"/>
      <c r="N602" s="8"/>
      <c r="Q602" s="8"/>
      <c r="R602" s="8"/>
      <c r="S602" s="8"/>
      <c r="U602" s="8"/>
      <c r="V602" s="8"/>
      <c r="W602" s="8"/>
    </row>
    <row r="603" ht="15.75" customHeight="1">
      <c r="A603" s="279"/>
      <c r="B603" s="279"/>
      <c r="C603" s="279"/>
      <c r="E603" s="279"/>
      <c r="G603" s="8"/>
      <c r="H603" s="79"/>
      <c r="I603" s="280"/>
      <c r="N603" s="8"/>
      <c r="Q603" s="8"/>
      <c r="R603" s="8"/>
      <c r="S603" s="8"/>
      <c r="U603" s="8"/>
      <c r="V603" s="8"/>
      <c r="W603" s="8"/>
    </row>
    <row r="604" ht="15.75" customHeight="1">
      <c r="A604" s="279"/>
      <c r="B604" s="279"/>
      <c r="C604" s="279"/>
      <c r="E604" s="279"/>
      <c r="G604" s="8"/>
      <c r="H604" s="79"/>
      <c r="I604" s="280"/>
      <c r="N604" s="8"/>
      <c r="Q604" s="8"/>
      <c r="R604" s="8"/>
      <c r="S604" s="8"/>
      <c r="U604" s="8"/>
      <c r="V604" s="8"/>
      <c r="W604" s="8"/>
    </row>
    <row r="605" ht="15.75" customHeight="1">
      <c r="A605" s="279"/>
      <c r="B605" s="279"/>
      <c r="C605" s="279"/>
      <c r="E605" s="279"/>
      <c r="G605" s="8"/>
      <c r="H605" s="79"/>
      <c r="I605" s="280"/>
      <c r="N605" s="8"/>
      <c r="Q605" s="8"/>
      <c r="R605" s="8"/>
      <c r="S605" s="8"/>
      <c r="U605" s="8"/>
      <c r="V605" s="8"/>
      <c r="W605" s="8"/>
    </row>
    <row r="606" ht="15.75" customHeight="1">
      <c r="A606" s="279"/>
      <c r="B606" s="279"/>
      <c r="C606" s="279"/>
      <c r="E606" s="279"/>
      <c r="G606" s="8"/>
      <c r="H606" s="79"/>
      <c r="I606" s="280"/>
      <c r="N606" s="8"/>
      <c r="Q606" s="8"/>
      <c r="R606" s="8"/>
      <c r="S606" s="8"/>
      <c r="U606" s="8"/>
      <c r="V606" s="8"/>
      <c r="W606" s="8"/>
    </row>
    <row r="607" ht="15.75" customHeight="1">
      <c r="A607" s="281"/>
      <c r="B607" s="281"/>
      <c r="C607" s="281"/>
      <c r="E607" s="281"/>
      <c r="G607" s="8"/>
      <c r="H607" s="79"/>
      <c r="I607" s="280"/>
      <c r="N607" s="8"/>
      <c r="Q607" s="8"/>
      <c r="R607" s="8"/>
      <c r="S607" s="8"/>
      <c r="U607" s="8"/>
      <c r="V607" s="8"/>
      <c r="W607" s="8"/>
    </row>
    <row r="608" ht="15.75" customHeight="1">
      <c r="A608" s="279"/>
      <c r="B608" s="279"/>
      <c r="C608" s="279"/>
      <c r="E608" s="279"/>
      <c r="G608" s="8"/>
      <c r="H608" s="79"/>
      <c r="I608" s="280"/>
      <c r="N608" s="8"/>
      <c r="Q608" s="8"/>
      <c r="R608" s="8"/>
      <c r="S608" s="8"/>
      <c r="U608" s="8"/>
      <c r="V608" s="8"/>
      <c r="W608" s="8"/>
    </row>
    <row r="609" ht="15.75" customHeight="1">
      <c r="A609" s="281"/>
      <c r="B609" s="281"/>
      <c r="C609" s="281"/>
      <c r="E609" s="281"/>
      <c r="G609" s="8"/>
      <c r="H609" s="79"/>
      <c r="I609" s="280"/>
      <c r="N609" s="8"/>
      <c r="Q609" s="8"/>
      <c r="R609" s="8"/>
      <c r="S609" s="8"/>
      <c r="U609" s="8"/>
      <c r="V609" s="8"/>
      <c r="W609" s="8"/>
    </row>
    <row r="610" ht="15.75" customHeight="1">
      <c r="A610" s="281"/>
      <c r="B610" s="281"/>
      <c r="C610" s="281"/>
      <c r="E610" s="281"/>
      <c r="G610" s="8"/>
      <c r="H610" s="79"/>
      <c r="I610" s="280"/>
      <c r="N610" s="8"/>
      <c r="Q610" s="8"/>
      <c r="R610" s="8"/>
      <c r="S610" s="8"/>
      <c r="U610" s="8"/>
      <c r="V610" s="8"/>
      <c r="W610" s="8"/>
    </row>
    <row r="611" ht="15.75" customHeight="1">
      <c r="A611" s="281"/>
      <c r="B611" s="281"/>
      <c r="C611" s="281"/>
      <c r="E611" s="281"/>
      <c r="G611" s="8"/>
      <c r="H611" s="79"/>
      <c r="I611" s="280"/>
      <c r="N611" s="8"/>
      <c r="Q611" s="8"/>
      <c r="R611" s="8"/>
      <c r="S611" s="8"/>
      <c r="U611" s="8"/>
      <c r="V611" s="8"/>
      <c r="W611" s="8"/>
    </row>
    <row r="612" ht="15.75" customHeight="1">
      <c r="A612" s="279"/>
      <c r="B612" s="279"/>
      <c r="C612" s="279"/>
      <c r="E612" s="279"/>
      <c r="G612" s="8"/>
      <c r="H612" s="79"/>
      <c r="I612" s="280"/>
      <c r="N612" s="8"/>
      <c r="Q612" s="8"/>
      <c r="R612" s="8"/>
      <c r="S612" s="8"/>
      <c r="U612" s="8"/>
      <c r="V612" s="8"/>
      <c r="W612" s="8"/>
    </row>
    <row r="613" ht="15.75" customHeight="1">
      <c r="A613" s="281"/>
      <c r="B613" s="281"/>
      <c r="C613" s="281"/>
      <c r="E613" s="281"/>
      <c r="G613" s="8"/>
      <c r="H613" s="79"/>
      <c r="I613" s="280"/>
      <c r="N613" s="8"/>
      <c r="Q613" s="8"/>
      <c r="R613" s="8"/>
      <c r="S613" s="8"/>
      <c r="U613" s="8"/>
      <c r="V613" s="8"/>
      <c r="W613" s="8"/>
    </row>
    <row r="614" ht="15.75" customHeight="1">
      <c r="A614" s="281"/>
      <c r="B614" s="281"/>
      <c r="C614" s="281"/>
      <c r="E614" s="281"/>
      <c r="G614" s="8"/>
      <c r="H614" s="79"/>
      <c r="I614" s="280"/>
      <c r="N614" s="8"/>
      <c r="Q614" s="8"/>
      <c r="R614" s="8"/>
      <c r="S614" s="8"/>
      <c r="U614" s="8"/>
      <c r="V614" s="8"/>
      <c r="W614" s="8"/>
    </row>
    <row r="615" ht="15.75" customHeight="1">
      <c r="A615" s="281"/>
      <c r="B615" s="281"/>
      <c r="C615" s="281"/>
      <c r="E615" s="281"/>
      <c r="G615" s="8"/>
      <c r="H615" s="79"/>
      <c r="I615" s="280"/>
      <c r="N615" s="8"/>
      <c r="Q615" s="8"/>
      <c r="R615" s="8"/>
      <c r="S615" s="8"/>
      <c r="U615" s="8"/>
      <c r="V615" s="8"/>
      <c r="W615" s="8"/>
    </row>
    <row r="616" ht="15.75" customHeight="1">
      <c r="A616" s="281"/>
      <c r="B616" s="281"/>
      <c r="C616" s="281"/>
      <c r="E616" s="281"/>
      <c r="G616" s="8"/>
      <c r="H616" s="79"/>
      <c r="I616" s="280"/>
      <c r="N616" s="8"/>
      <c r="Q616" s="8"/>
      <c r="R616" s="8"/>
      <c r="S616" s="8"/>
      <c r="U616" s="8"/>
      <c r="V616" s="8"/>
      <c r="W616" s="8"/>
    </row>
    <row r="617" ht="15.75" customHeight="1">
      <c r="A617" s="283"/>
      <c r="B617" s="283"/>
      <c r="C617" s="283"/>
      <c r="E617" s="283"/>
      <c r="G617" s="8"/>
      <c r="H617" s="79"/>
      <c r="I617" s="280"/>
      <c r="N617" s="8"/>
      <c r="Q617" s="8"/>
      <c r="R617" s="8"/>
      <c r="S617" s="8"/>
      <c r="U617" s="8"/>
      <c r="V617" s="8"/>
      <c r="W617" s="8"/>
    </row>
    <row r="618" ht="15.75" customHeight="1">
      <c r="A618" s="283"/>
      <c r="B618" s="283"/>
      <c r="C618" s="283"/>
      <c r="E618" s="283"/>
      <c r="G618" s="8"/>
      <c r="H618" s="79"/>
      <c r="I618" s="280"/>
      <c r="N618" s="8"/>
      <c r="Q618" s="8"/>
      <c r="R618" s="8"/>
      <c r="S618" s="8"/>
      <c r="U618" s="8"/>
      <c r="V618" s="8"/>
      <c r="W618" s="8"/>
    </row>
    <row r="619" ht="15.75" customHeight="1">
      <c r="A619" s="283"/>
      <c r="B619" s="283"/>
      <c r="C619" s="283"/>
      <c r="E619" s="283"/>
      <c r="G619" s="8"/>
      <c r="H619" s="79"/>
      <c r="I619" s="280"/>
      <c r="N619" s="8"/>
      <c r="Q619" s="8"/>
      <c r="R619" s="8"/>
      <c r="S619" s="8"/>
      <c r="U619" s="8"/>
      <c r="V619" s="8"/>
      <c r="W619" s="8"/>
    </row>
    <row r="620" ht="15.75" customHeight="1">
      <c r="A620" s="283"/>
      <c r="B620" s="283"/>
      <c r="C620" s="283"/>
      <c r="E620" s="283"/>
      <c r="G620" s="8"/>
      <c r="H620" s="79"/>
      <c r="I620" s="280"/>
      <c r="N620" s="8"/>
      <c r="Q620" s="8"/>
      <c r="R620" s="8"/>
      <c r="S620" s="8"/>
      <c r="U620" s="8"/>
      <c r="V620" s="8"/>
      <c r="W620" s="8"/>
    </row>
    <row r="621" ht="15.75" customHeight="1">
      <c r="A621" s="284"/>
      <c r="B621" s="284"/>
      <c r="C621" s="284"/>
      <c r="E621" s="284"/>
      <c r="G621" s="8"/>
      <c r="H621" s="79"/>
      <c r="I621" s="280"/>
      <c r="N621" s="8"/>
      <c r="Q621" s="8"/>
      <c r="R621" s="8"/>
      <c r="S621" s="8"/>
      <c r="U621" s="8"/>
      <c r="V621" s="8"/>
      <c r="W621" s="8"/>
    </row>
    <row r="622" ht="15.75" customHeight="1">
      <c r="G622" s="8"/>
      <c r="H622" s="79"/>
      <c r="I622" s="280"/>
      <c r="N622" s="8"/>
      <c r="Q622" s="8"/>
      <c r="R622" s="8"/>
      <c r="S622" s="8"/>
      <c r="U622" s="8"/>
      <c r="V622" s="8"/>
      <c r="W622" s="8"/>
    </row>
    <row r="623" ht="15.75" customHeight="1">
      <c r="G623" s="8"/>
      <c r="H623" s="79"/>
      <c r="I623" s="280"/>
      <c r="N623" s="8"/>
      <c r="Q623" s="8"/>
      <c r="R623" s="8"/>
      <c r="S623" s="8"/>
      <c r="U623" s="8"/>
      <c r="V623" s="8"/>
      <c r="W623" s="8"/>
    </row>
    <row r="624" ht="15.75" customHeight="1">
      <c r="G624" s="8"/>
      <c r="H624" s="79"/>
      <c r="I624" s="280"/>
      <c r="N624" s="8"/>
      <c r="Q624" s="8"/>
      <c r="R624" s="8"/>
      <c r="S624" s="8"/>
      <c r="U624" s="8"/>
      <c r="V624" s="8"/>
      <c r="W624" s="8"/>
    </row>
    <row r="625" ht="15.75" customHeight="1">
      <c r="G625" s="8"/>
      <c r="H625" s="79"/>
      <c r="I625" s="280"/>
      <c r="N625" s="8"/>
      <c r="Q625" s="8"/>
      <c r="R625" s="8"/>
      <c r="S625" s="8"/>
      <c r="U625" s="8"/>
      <c r="V625" s="8"/>
      <c r="W625" s="8"/>
    </row>
    <row r="626" ht="15.75" customHeight="1">
      <c r="G626" s="8"/>
      <c r="H626" s="79"/>
      <c r="I626" s="280"/>
      <c r="N626" s="8"/>
      <c r="Q626" s="8"/>
      <c r="R626" s="8"/>
      <c r="S626" s="8"/>
      <c r="U626" s="8"/>
      <c r="V626" s="8"/>
      <c r="W626" s="8"/>
    </row>
    <row r="627" ht="15.75" customHeight="1">
      <c r="G627" s="8"/>
      <c r="H627" s="79"/>
      <c r="I627" s="280"/>
      <c r="N627" s="8"/>
      <c r="Q627" s="8"/>
      <c r="R627" s="8"/>
      <c r="S627" s="8"/>
      <c r="U627" s="8"/>
      <c r="V627" s="8"/>
      <c r="W627" s="8"/>
    </row>
    <row r="628" ht="15.75" customHeight="1">
      <c r="G628" s="8"/>
      <c r="H628" s="79"/>
      <c r="I628" s="280"/>
      <c r="N628" s="8"/>
      <c r="Q628" s="8"/>
      <c r="R628" s="8"/>
      <c r="S628" s="8"/>
      <c r="U628" s="8"/>
      <c r="V628" s="8"/>
      <c r="W628" s="8"/>
    </row>
    <row r="629" ht="15.75" customHeight="1">
      <c r="G629" s="8"/>
      <c r="H629" s="79"/>
      <c r="I629" s="280"/>
      <c r="N629" s="8"/>
      <c r="Q629" s="8"/>
      <c r="R629" s="8"/>
      <c r="S629" s="8"/>
      <c r="U629" s="8"/>
      <c r="V629" s="8"/>
      <c r="W629" s="8"/>
    </row>
    <row r="630" ht="15.75" customHeight="1">
      <c r="G630" s="8"/>
      <c r="H630" s="79"/>
      <c r="I630" s="280"/>
      <c r="N630" s="8"/>
      <c r="Q630" s="8"/>
      <c r="R630" s="8"/>
      <c r="S630" s="8"/>
      <c r="U630" s="8"/>
      <c r="V630" s="8"/>
      <c r="W630" s="8"/>
    </row>
    <row r="631" ht="15.75" customHeight="1">
      <c r="G631" s="8"/>
      <c r="H631" s="79"/>
      <c r="I631" s="280"/>
      <c r="N631" s="8"/>
      <c r="Q631" s="8"/>
      <c r="R631" s="8"/>
      <c r="S631" s="8"/>
      <c r="U631" s="8"/>
      <c r="V631" s="8"/>
      <c r="W631" s="8"/>
    </row>
    <row r="632" ht="15.75" customHeight="1">
      <c r="G632" s="8"/>
      <c r="H632" s="79"/>
      <c r="I632" s="280"/>
      <c r="N632" s="8"/>
      <c r="Q632" s="8"/>
      <c r="R632" s="8"/>
      <c r="S632" s="8"/>
      <c r="U632" s="8"/>
      <c r="V632" s="8"/>
      <c r="W632" s="8"/>
    </row>
    <row r="633" ht="15.75" customHeight="1">
      <c r="G633" s="8"/>
      <c r="H633" s="79"/>
      <c r="I633" s="280"/>
      <c r="N633" s="8"/>
      <c r="Q633" s="8"/>
      <c r="R633" s="8"/>
      <c r="S633" s="8"/>
      <c r="U633" s="8"/>
      <c r="V633" s="8"/>
      <c r="W633" s="8"/>
    </row>
    <row r="634" ht="15.75" customHeight="1">
      <c r="G634" s="8"/>
      <c r="H634" s="79"/>
      <c r="I634" s="280"/>
      <c r="N634" s="8"/>
      <c r="Q634" s="8"/>
      <c r="R634" s="8"/>
      <c r="S634" s="8"/>
      <c r="U634" s="8"/>
      <c r="V634" s="8"/>
      <c r="W634" s="8"/>
    </row>
    <row r="635" ht="15.75" customHeight="1">
      <c r="G635" s="8"/>
      <c r="H635" s="79"/>
      <c r="I635" s="280"/>
      <c r="N635" s="8"/>
      <c r="Q635" s="8"/>
      <c r="R635" s="8"/>
      <c r="S635" s="8"/>
      <c r="U635" s="8"/>
      <c r="V635" s="8"/>
      <c r="W635" s="8"/>
    </row>
    <row r="636" ht="15.75" customHeight="1">
      <c r="G636" s="8"/>
      <c r="H636" s="79"/>
      <c r="I636" s="280"/>
      <c r="N636" s="8"/>
      <c r="Q636" s="8"/>
      <c r="R636" s="8"/>
      <c r="S636" s="8"/>
      <c r="U636" s="8"/>
      <c r="V636" s="8"/>
      <c r="W636" s="8"/>
    </row>
    <row r="637" ht="15.75" customHeight="1">
      <c r="G637" s="8"/>
      <c r="H637" s="79"/>
      <c r="I637" s="280"/>
      <c r="N637" s="8"/>
      <c r="Q637" s="8"/>
      <c r="R637" s="8"/>
      <c r="S637" s="8"/>
      <c r="U637" s="8"/>
      <c r="V637" s="8"/>
      <c r="W637" s="8"/>
    </row>
    <row r="638" ht="15.75" customHeight="1">
      <c r="G638" s="8"/>
      <c r="H638" s="79"/>
      <c r="I638" s="280"/>
      <c r="N638" s="8"/>
      <c r="Q638" s="8"/>
      <c r="R638" s="8"/>
      <c r="S638" s="8"/>
      <c r="U638" s="8"/>
      <c r="V638" s="8"/>
      <c r="W638" s="8"/>
    </row>
    <row r="639" ht="15.75" customHeight="1">
      <c r="G639" s="8"/>
      <c r="H639" s="79"/>
      <c r="I639" s="280"/>
      <c r="N639" s="8"/>
      <c r="Q639" s="8"/>
      <c r="R639" s="8"/>
      <c r="S639" s="8"/>
      <c r="U639" s="8"/>
      <c r="V639" s="8"/>
      <c r="W639" s="8"/>
    </row>
    <row r="640" ht="15.75" customHeight="1">
      <c r="G640" s="8"/>
      <c r="H640" s="79"/>
      <c r="I640" s="280"/>
      <c r="N640" s="8"/>
      <c r="Q640" s="8"/>
      <c r="R640" s="8"/>
      <c r="S640" s="8"/>
      <c r="U640" s="8"/>
      <c r="V640" s="8"/>
      <c r="W640" s="8"/>
    </row>
    <row r="641" ht="15.75" customHeight="1">
      <c r="G641" s="8"/>
      <c r="H641" s="79"/>
      <c r="I641" s="280"/>
      <c r="N641" s="8"/>
      <c r="Q641" s="8"/>
      <c r="R641" s="8"/>
      <c r="S641" s="8"/>
      <c r="U641" s="8"/>
      <c r="V641" s="8"/>
      <c r="W641" s="8"/>
    </row>
    <row r="642" ht="15.75" customHeight="1">
      <c r="G642" s="8"/>
      <c r="H642" s="79"/>
      <c r="I642" s="280"/>
      <c r="N642" s="8"/>
      <c r="Q642" s="8"/>
      <c r="R642" s="8"/>
      <c r="S642" s="8"/>
      <c r="U642" s="8"/>
      <c r="V642" s="8"/>
      <c r="W642" s="8"/>
    </row>
    <row r="643" ht="15.75" customHeight="1">
      <c r="G643" s="8"/>
      <c r="H643" s="79"/>
      <c r="I643" s="280"/>
      <c r="N643" s="8"/>
      <c r="Q643" s="8"/>
      <c r="R643" s="8"/>
      <c r="S643" s="8"/>
      <c r="U643" s="8"/>
      <c r="V643" s="8"/>
      <c r="W643" s="8"/>
    </row>
    <row r="644" ht="15.75" customHeight="1">
      <c r="G644" s="8"/>
      <c r="H644" s="79"/>
      <c r="I644" s="280"/>
      <c r="N644" s="8"/>
      <c r="Q644" s="8"/>
      <c r="R644" s="8"/>
      <c r="S644" s="8"/>
      <c r="U644" s="8"/>
      <c r="V644" s="8"/>
      <c r="W644" s="8"/>
    </row>
    <row r="645" ht="15.75" customHeight="1">
      <c r="G645" s="8"/>
      <c r="H645" s="79"/>
      <c r="I645" s="280"/>
      <c r="N645" s="8"/>
      <c r="Q645" s="8"/>
      <c r="R645" s="8"/>
      <c r="S645" s="8"/>
      <c r="U645" s="8"/>
      <c r="V645" s="8"/>
      <c r="W645" s="8"/>
    </row>
    <row r="646" ht="15.75" customHeight="1">
      <c r="G646" s="8"/>
      <c r="H646" s="79"/>
      <c r="I646" s="280"/>
      <c r="N646" s="8"/>
      <c r="Q646" s="8"/>
      <c r="R646" s="8"/>
      <c r="S646" s="8"/>
      <c r="U646" s="8"/>
      <c r="V646" s="8"/>
      <c r="W646" s="8"/>
    </row>
    <row r="647" ht="15.75" customHeight="1">
      <c r="G647" s="8"/>
      <c r="H647" s="79"/>
      <c r="I647" s="280"/>
      <c r="N647" s="8"/>
      <c r="Q647" s="8"/>
      <c r="R647" s="8"/>
      <c r="S647" s="8"/>
      <c r="U647" s="8"/>
      <c r="V647" s="8"/>
      <c r="W647" s="8"/>
    </row>
    <row r="648" ht="15.75" customHeight="1">
      <c r="G648" s="8"/>
      <c r="H648" s="79"/>
      <c r="I648" s="280"/>
      <c r="N648" s="8"/>
      <c r="Q648" s="8"/>
      <c r="R648" s="8"/>
      <c r="S648" s="8"/>
      <c r="U648" s="8"/>
      <c r="V648" s="8"/>
      <c r="W648" s="8"/>
    </row>
    <row r="649" ht="15.75" customHeight="1">
      <c r="G649" s="8"/>
      <c r="H649" s="79"/>
      <c r="I649" s="280"/>
      <c r="N649" s="8"/>
      <c r="Q649" s="8"/>
      <c r="R649" s="8"/>
      <c r="S649" s="8"/>
      <c r="U649" s="8"/>
      <c r="V649" s="8"/>
      <c r="W649" s="8"/>
    </row>
    <row r="650" ht="15.75" customHeight="1">
      <c r="G650" s="8"/>
      <c r="H650" s="79"/>
      <c r="I650" s="280"/>
      <c r="N650" s="8"/>
      <c r="Q650" s="8"/>
      <c r="R650" s="8"/>
      <c r="S650" s="8"/>
      <c r="U650" s="8"/>
      <c r="V650" s="8"/>
      <c r="W650" s="8"/>
    </row>
    <row r="651" ht="15.75" customHeight="1">
      <c r="G651" s="8"/>
      <c r="H651" s="79"/>
      <c r="I651" s="280"/>
      <c r="N651" s="8"/>
      <c r="Q651" s="8"/>
      <c r="R651" s="8"/>
      <c r="S651" s="8"/>
      <c r="U651" s="8"/>
      <c r="V651" s="8"/>
      <c r="W651" s="8"/>
    </row>
    <row r="652" ht="15.75" customHeight="1">
      <c r="G652" s="8"/>
      <c r="H652" s="79"/>
      <c r="I652" s="280"/>
      <c r="N652" s="8"/>
      <c r="Q652" s="8"/>
      <c r="R652" s="8"/>
      <c r="S652" s="8"/>
      <c r="U652" s="8"/>
      <c r="V652" s="8"/>
      <c r="W652" s="8"/>
    </row>
    <row r="653" ht="15.75" customHeight="1">
      <c r="G653" s="8"/>
      <c r="H653" s="79"/>
      <c r="I653" s="280"/>
      <c r="N653" s="8"/>
      <c r="Q653" s="8"/>
      <c r="R653" s="8"/>
      <c r="S653" s="8"/>
      <c r="U653" s="8"/>
      <c r="V653" s="8"/>
      <c r="W653" s="8"/>
    </row>
    <row r="654" ht="15.75" customHeight="1">
      <c r="G654" s="8"/>
      <c r="H654" s="79"/>
      <c r="I654" s="280"/>
      <c r="N654" s="8"/>
      <c r="Q654" s="8"/>
      <c r="R654" s="8"/>
      <c r="S654" s="8"/>
      <c r="U654" s="8"/>
      <c r="V654" s="8"/>
      <c r="W654" s="8"/>
    </row>
    <row r="655" ht="15.75" customHeight="1">
      <c r="G655" s="8"/>
      <c r="H655" s="79"/>
      <c r="I655" s="280"/>
      <c r="N655" s="8"/>
      <c r="Q655" s="8"/>
      <c r="R655" s="8"/>
      <c r="S655" s="8"/>
      <c r="U655" s="8"/>
      <c r="V655" s="8"/>
      <c r="W655" s="8"/>
    </row>
    <row r="656" ht="15.75" customHeight="1">
      <c r="G656" s="8"/>
      <c r="H656" s="79"/>
      <c r="I656" s="280"/>
      <c r="N656" s="8"/>
      <c r="Q656" s="8"/>
      <c r="R656" s="8"/>
      <c r="S656" s="8"/>
      <c r="U656" s="8"/>
      <c r="V656" s="8"/>
      <c r="W656" s="8"/>
    </row>
    <row r="657" ht="15.75" customHeight="1">
      <c r="G657" s="8"/>
      <c r="H657" s="79"/>
      <c r="I657" s="280"/>
      <c r="N657" s="8"/>
      <c r="Q657" s="8"/>
      <c r="R657" s="8"/>
      <c r="S657" s="8"/>
      <c r="U657" s="8"/>
      <c r="V657" s="8"/>
      <c r="W657" s="8"/>
    </row>
    <row r="658" ht="15.75" customHeight="1">
      <c r="G658" s="8"/>
      <c r="H658" s="79"/>
      <c r="I658" s="280"/>
      <c r="N658" s="8"/>
      <c r="Q658" s="8"/>
      <c r="R658" s="8"/>
      <c r="S658" s="8"/>
      <c r="U658" s="8"/>
      <c r="V658" s="8"/>
      <c r="W658" s="8"/>
    </row>
    <row r="659" ht="15.75" customHeight="1">
      <c r="G659" s="8"/>
      <c r="H659" s="79"/>
      <c r="I659" s="280"/>
      <c r="N659" s="8"/>
      <c r="Q659" s="8"/>
      <c r="R659" s="8"/>
      <c r="S659" s="8"/>
      <c r="U659" s="8"/>
      <c r="V659" s="8"/>
      <c r="W659" s="8"/>
    </row>
    <row r="660" ht="15.75" customHeight="1">
      <c r="G660" s="8"/>
      <c r="H660" s="79"/>
      <c r="I660" s="280"/>
      <c r="N660" s="8"/>
      <c r="Q660" s="8"/>
      <c r="R660" s="8"/>
      <c r="S660" s="8"/>
      <c r="U660" s="8"/>
      <c r="V660" s="8"/>
      <c r="W660" s="8"/>
    </row>
    <row r="661" ht="15.75" customHeight="1">
      <c r="G661" s="8"/>
      <c r="H661" s="79"/>
      <c r="I661" s="280"/>
      <c r="N661" s="8"/>
      <c r="Q661" s="8"/>
      <c r="R661" s="8"/>
      <c r="S661" s="8"/>
      <c r="U661" s="8"/>
      <c r="V661" s="8"/>
      <c r="W661" s="8"/>
    </row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B307:B326"/>
    <mergeCell ref="B327:B337"/>
    <mergeCell ref="A307:A348"/>
    <mergeCell ref="A388:A436"/>
    <mergeCell ref="A245:B253"/>
    <mergeCell ref="A254:B271"/>
    <mergeCell ref="A272:A288"/>
    <mergeCell ref="B272:B283"/>
    <mergeCell ref="B284:B288"/>
    <mergeCell ref="A289:B306"/>
    <mergeCell ref="A375:B387"/>
    <mergeCell ref="A437:B444"/>
    <mergeCell ref="A445:B450"/>
    <mergeCell ref="A451:B461"/>
    <mergeCell ref="B388:B392"/>
    <mergeCell ref="B393:B402"/>
    <mergeCell ref="B403:B406"/>
    <mergeCell ref="B407:B415"/>
    <mergeCell ref="B416:B422"/>
    <mergeCell ref="B423:B425"/>
    <mergeCell ref="B426:B436"/>
    <mergeCell ref="B42:B46"/>
    <mergeCell ref="B65:B84"/>
    <mergeCell ref="I1:Q1"/>
    <mergeCell ref="A3:B11"/>
    <mergeCell ref="A12:B29"/>
    <mergeCell ref="A30:A46"/>
    <mergeCell ref="B30:B39"/>
    <mergeCell ref="A47:B64"/>
    <mergeCell ref="A65:A106"/>
    <mergeCell ref="B161:B164"/>
    <mergeCell ref="B165:B173"/>
    <mergeCell ref="B174:B180"/>
    <mergeCell ref="B181:B183"/>
    <mergeCell ref="B184:B194"/>
    <mergeCell ref="A195:B202"/>
    <mergeCell ref="A203:B208"/>
    <mergeCell ref="A209:B219"/>
    <mergeCell ref="I243:O243"/>
    <mergeCell ref="B85:B95"/>
    <mergeCell ref="B96:B106"/>
    <mergeCell ref="A107:B132"/>
    <mergeCell ref="A133:B145"/>
    <mergeCell ref="A146:A194"/>
    <mergeCell ref="B146:B150"/>
    <mergeCell ref="B151:B160"/>
    <mergeCell ref="B338:B348"/>
    <mergeCell ref="A349:B374"/>
  </mergeCells>
  <conditionalFormatting sqref="T245:T461">
    <cfRule type="cellIs" dxfId="3" priority="1" operator="lessThanOrEqual">
      <formula>0</formula>
    </cfRule>
  </conditionalFormatting>
  <conditionalFormatting sqref="I1:I220 I222:I1000 J2:J5 J10 J220:K220 J244:S244 K2:V2">
    <cfRule type="cellIs" dxfId="4" priority="2" operator="lessThan">
      <formula>1</formula>
    </cfRule>
  </conditionalFormatting>
  <conditionalFormatting sqref="I3:I6 J3:J5">
    <cfRule type="expression" dxfId="5" priority="3">
      <formula>"I3&lt;H3"</formula>
    </cfRule>
  </conditionalFormatting>
  <conditionalFormatting sqref="J3:K219 P245:P461">
    <cfRule type="cellIs" dxfId="4" priority="4" operator="lessThanOrEqual">
      <formula>0</formula>
    </cfRule>
  </conditionalFormatting>
  <conditionalFormatting sqref="L3:L219">
    <cfRule type="cellIs" dxfId="4" priority="5" operator="lessThanOrEqual">
      <formula>0</formula>
    </cfRule>
  </conditionalFormatting>
  <conditionalFormatting sqref="N3:N219 Q245:S461">
    <cfRule type="cellIs" dxfId="4" priority="6" operator="equal">
      <formula>0</formula>
    </cfRule>
  </conditionalFormatting>
  <conditionalFormatting sqref="O3:O219">
    <cfRule type="cellIs" dxfId="4" priority="7" operator="equal">
      <formula>0</formula>
    </cfRule>
  </conditionalFormatting>
  <conditionalFormatting sqref="P3:P219">
    <cfRule type="cellIs" dxfId="4" priority="8" operator="lessThanOrEqual">
      <formula>0</formula>
    </cfRule>
  </conditionalFormatting>
  <conditionalFormatting sqref="Q3:Q219">
    <cfRule type="cellIs" dxfId="4" priority="9" operator="lessThanOrEqual">
      <formula>0</formula>
    </cfRule>
  </conditionalFormatting>
  <conditionalFormatting sqref="R3:S219">
    <cfRule type="cellIs" dxfId="4" priority="10" operator="lessThanOrEqual">
      <formula>0</formula>
    </cfRule>
  </conditionalFormatting>
  <conditionalFormatting sqref="U3:V219">
    <cfRule type="cellIs" dxfId="4" priority="11" operator="equal">
      <formula>0</formula>
    </cfRule>
  </conditionalFormatting>
  <conditionalFormatting sqref="W3:W219">
    <cfRule type="cellIs" dxfId="6" priority="12" operator="lessThanOrEqual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  <legacyDrawing r:id="rId3"/>
  <tableParts count="1">
    <tablePart r:id="rId5"/>
  </tableParts>
</worksheet>
</file>