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G:\BDP-2023\Doc\"/>
    </mc:Choice>
  </mc:AlternateContent>
  <xr:revisionPtr revIDLastSave="0" documentId="13_ncr:1_{266E7E46-56EF-4B78-A48A-5283724756A1}" xr6:coauthVersionLast="47" xr6:coauthVersionMax="47" xr10:uidLastSave="{00000000-0000-0000-0000-000000000000}"/>
  <bookViews>
    <workbookView xWindow="-28920" yWindow="105" windowWidth="29040" windowHeight="15720" tabRatio="821" activeTab="2" xr2:uid="{00000000-000D-0000-FFFF-FFFF00000000}"/>
  </bookViews>
  <sheets>
    <sheet name="Cover" sheetId="1" r:id="rId1"/>
    <sheet name="Test Case List" sheetId="2" r:id="rId2"/>
    <sheet name="Test Case Spec." sheetId="4" r:id="rId3"/>
    <sheet name="Test Report" sheetId="5" r:id="rId4"/>
  </sheets>
  <externalReferences>
    <externalReference r:id="rId5"/>
  </externalReferences>
  <definedNames>
    <definedName name="_xlnm._FilterDatabase" localSheetId="2" hidden="1">'Test Case Spec.'!#REF!</definedName>
    <definedName name="ACTION">#REF!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5" l="1"/>
  <c r="C11" i="5"/>
  <c r="G9" i="5"/>
  <c r="F11" i="5" s="1"/>
  <c r="F9" i="5"/>
  <c r="E11" i="5" s="1"/>
  <c r="E9" i="5"/>
  <c r="D11" i="5" s="1"/>
  <c r="D9" i="5"/>
  <c r="C9" i="5"/>
  <c r="E3" i="4"/>
  <c r="D3" i="4"/>
  <c r="B3" i="4"/>
  <c r="A3" i="4"/>
  <c r="C3" i="4" l="1"/>
  <c r="E14" i="5"/>
  <c r="E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5392E741-4B13-4313-A0CC-9522BF342421}">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<sst xmlns="http://schemas.openxmlformats.org/spreadsheetml/2006/main" count="384" uniqueCount="222">
  <si>
    <t>TEST CASE</t>
  </si>
  <si>
    <t>Project Name</t>
  </si>
  <si>
    <t>Creator</t>
  </si>
  <si>
    <t>Version</t>
  </si>
  <si>
    <t>TEST CASE LIST</t>
  </si>
  <si>
    <t>Test Environment Setup Description</t>
  </si>
  <si>
    <t>No</t>
  </si>
  <si>
    <t>Function Name</t>
  </si>
  <si>
    <t>Sheet Name</t>
  </si>
  <si>
    <t>Description</t>
  </si>
  <si>
    <t>Pre-Condition</t>
  </si>
  <si>
    <t>Pass</t>
  </si>
  <si>
    <t>Fail</t>
  </si>
  <si>
    <t>Untested</t>
  </si>
  <si>
    <t>N/A</t>
  </si>
  <si>
    <t>Number of Test cases</t>
  </si>
  <si>
    <t>ID</t>
  </si>
  <si>
    <t>Test Case Description</t>
  </si>
  <si>
    <t>Test Case Procedure</t>
  </si>
  <si>
    <t>Expected Output</t>
  </si>
  <si>
    <t>Inter-test case Dependence</t>
  </si>
  <si>
    <t>Result</t>
  </si>
  <si>
    <t>Test date</t>
  </si>
  <si>
    <t>Note</t>
  </si>
  <si>
    <t>TEST REPORT</t>
  </si>
  <si>
    <t>Notes</t>
  </si>
  <si>
    <t>Number of  test cases</t>
  </si>
  <si>
    <t>Sub total</t>
  </si>
  <si>
    <t>Test coverage</t>
  </si>
  <si>
    <t>%</t>
  </si>
  <si>
    <t>Test successful coverage</t>
  </si>
  <si>
    <t>Actual Output</t>
  </si>
  <si>
    <t xml:space="preserve"> </t>
  </si>
  <si>
    <t>Template</t>
  </si>
  <si>
    <t>Project</t>
  </si>
  <si>
    <t>NA</t>
  </si>
  <si>
    <t>&lt;short descriptions of function&gt;</t>
  </si>
  <si>
    <t>&lt;pre-condition before accessing the function&gt;</t>
  </si>
  <si>
    <t>FunixSwap</t>
  </si>
  <si>
    <t>Test Case Spec.</t>
  </si>
  <si>
    <t>1</t>
  </si>
  <si>
    <t>Reserve: constructor</t>
  </si>
  <si>
    <t>Reserve: getExchangeRate</t>
  </si>
  <si>
    <t>Reserve: withdraw</t>
  </si>
  <si>
    <t>Reserve: getBalanceOf</t>
  </si>
  <si>
    <t>Exchange: constructor</t>
  </si>
  <si>
    <t>Exchange: getListOfSupportedTokens</t>
  </si>
  <si>
    <t>Exchange: getExchangeRate</t>
  </si>
  <si>
    <t>Exchange: exchange</t>
  </si>
  <si>
    <t>Exchange: buyToken</t>
  </si>
  <si>
    <t>Exchange: sellToken</t>
  </si>
  <si>
    <t>Exchange: transferToken</t>
  </si>
  <si>
    <t>Exchange: addReserve</t>
  </si>
  <si>
    <t>Exchange: removeReserve</t>
  </si>
  <si>
    <t>6</t>
  </si>
  <si>
    <t>7</t>
  </si>
  <si>
    <t>8</t>
  </si>
  <si>
    <t>9</t>
  </si>
  <si>
    <t>10</t>
  </si>
  <si>
    <t>11</t>
  </si>
  <si>
    <t>12</t>
  </si>
  <si>
    <t>13</t>
  </si>
  <si>
    <t>14</t>
  </si>
  <si>
    <t>15</t>
  </si>
  <si>
    <t>16</t>
  </si>
  <si>
    <t>17</t>
  </si>
  <si>
    <t>18</t>
  </si>
  <si>
    <t>21</t>
  </si>
  <si>
    <t xml:space="preserve">1. Testnet: Ganache v2.7.1                             
- defaultBalanceEther: 100000
- chainId: 5777
- port: 5777
2. Web Browser: Chrome Version 111.0.5563.110 (Official Build) (64-bit)
3. Metamask v10.28.3
4. Solidity ^0.8.0
5. NodeJS v18.12.1
6. Truffle v5.8.1
7. Web3.js v1.8.2"		</t>
  </si>
  <si>
    <t>Reserve 1.1</t>
  </si>
  <si>
    <t>Reserve 1.2</t>
  </si>
  <si>
    <t>Reserve 1.3</t>
  </si>
  <si>
    <t>Reserve 1.4</t>
  </si>
  <si>
    <t>Reserve 1.5</t>
  </si>
  <si>
    <t>Check contract deployment</t>
  </si>
  <si>
    <t>Check owner address</t>
  </si>
  <si>
    <t>Check supported token address</t>
  </si>
  <si>
    <t>Check if contract address is not empty and accessible</t>
  </si>
  <si>
    <t>Contract address is deployed successfully and accessible</t>
  </si>
  <si>
    <t>Owner address is set correctly</t>
  </si>
  <si>
    <t>Supported token address is set correctly</t>
  </si>
  <si>
    <t>Reserve 2.1</t>
  </si>
  <si>
    <t>Reserve 2.2</t>
  </si>
  <si>
    <t>Reserve 3.1</t>
  </si>
  <si>
    <t>Reserve: setExchangeRate</t>
  </si>
  <si>
    <t>Reserve 4.1</t>
  </si>
  <si>
    <t>Importing Wallet</t>
  </si>
  <si>
    <t>Changing token</t>
  </si>
  <si>
    <t>Transaction monitoring</t>
  </si>
  <si>
    <t>View wallet information</t>
  </si>
  <si>
    <t>None</t>
  </si>
  <si>
    <t>User change token in dropdown lists</t>
  </si>
  <si>
    <t>Check if owner address is set correctly</t>
  </si>
  <si>
    <t>Check if supported token address is set correctly</t>
  </si>
  <si>
    <t>Setting should fail</t>
  </si>
  <si>
    <t>Setting is rejected</t>
  </si>
  <si>
    <t>Buy rate are set correctly</t>
  </si>
  <si>
    <t>Sell rate are set correctly</t>
  </si>
  <si>
    <t>Only owner can add reserve</t>
  </si>
  <si>
    <t>Add reserve by non-owner account</t>
  </si>
  <si>
    <t>Adding should fail</t>
  </si>
  <si>
    <t>Adding is rejected</t>
  </si>
  <si>
    <t>Add reserve from owner account, then check if reserve is added correctly</t>
  </si>
  <si>
    <t>Reserve is added correctly</t>
  </si>
  <si>
    <t>Only owner can remove reserve</t>
  </si>
  <si>
    <t>Remove reserve by non-owner account</t>
  </si>
  <si>
    <t>Removing should fail</t>
  </si>
  <si>
    <t>Removing is rejected</t>
  </si>
  <si>
    <t>Remove reserve from owner account, then check if reserve is removed correctly</t>
  </si>
  <si>
    <t>Reserve is removed correctly from reserve list</t>
  </si>
  <si>
    <t>Exchange should succeed and User's token balance should increase, and ETH balance should decrease</t>
  </si>
  <si>
    <t>Exchange succeeds and User's token balance increases, and ETH balance decreases</t>
  </si>
  <si>
    <t>Exchange rate is returned correctly</t>
  </si>
  <si>
    <t>1. Deploy Reserve contract</t>
  </si>
  <si>
    <t>1. Deploy Reserve contract
2. Call setExchangeRate function with sell/ buy value</t>
  </si>
  <si>
    <t>Check if sell rate is set success fully</t>
  </si>
  <si>
    <t>Check if buy rate is set success fully</t>
  </si>
  <si>
    <t>Function return correct amount of ETH</t>
  </si>
  <si>
    <t>1. Deploy Reserve contract
2. Call setExchangeRate function with sell/ buy value
3. Call getExchangeRate with true/ false and value</t>
  </si>
  <si>
    <t xml:space="preserve">1. Call setExchangeRate with value (100, 200)
2. Call getExchangeRate with value (true, 100) </t>
  </si>
  <si>
    <t>Check if getting buy rate successful</t>
  </si>
  <si>
    <t>Check if getting sell rate successful</t>
  </si>
  <si>
    <t xml:space="preserve">1. Call setExchangeRate with value (100, 200)
2. Call getExchangeRate with value (false, 100) </t>
  </si>
  <si>
    <t>1. Deploy Reserve contract
2. Call widthDraw</t>
  </si>
  <si>
    <t>Only owner can set exchange rate</t>
  </si>
  <si>
    <t>Call setExchangeRate with value (100, 200) from another account</t>
  </si>
  <si>
    <t>Only owner can withdraw</t>
  </si>
  <si>
    <t>Call withdraw from another account</t>
  </si>
  <si>
    <t>Owner withdraw successfully</t>
  </si>
  <si>
    <t>Call withdraw from owner account</t>
  </si>
  <si>
    <t>4</t>
  </si>
  <si>
    <t>Reserve: exchange</t>
  </si>
  <si>
    <t>2</t>
  </si>
  <si>
    <t>3</t>
  </si>
  <si>
    <t>5</t>
  </si>
  <si>
    <t>1. Deploy Reserve contract
2. Call exchange(true, 200)</t>
  </si>
  <si>
    <t>1. Buy more token from one account
2. Check if getBalanceOf return correct amount of token in above account</t>
  </si>
  <si>
    <t>1. Deploy Exchange contract</t>
  </si>
  <si>
    <t>Reserve 2.3</t>
  </si>
  <si>
    <t>Reserve 3.2</t>
  </si>
  <si>
    <t>Reserve 4.2</t>
  </si>
  <si>
    <t>Reserve 5.1</t>
  </si>
  <si>
    <t>Exchange 1.1</t>
  </si>
  <si>
    <t>Exchange 1.2</t>
  </si>
  <si>
    <t>Check if reserve is successfully added</t>
  </si>
  <si>
    <t>Check if reserve is successfully removed</t>
  </si>
  <si>
    <t>1. Deploy Reserve contract
2. Deploy Exchange contract
3. Call addReserve function with Reserve address from Exchange contract</t>
  </si>
  <si>
    <t>1. Deploy Reserve contract
2. Deploy Exchange contract
3. Call addReserve function with Reserve address from Exchange contract
4. Call removeReserve function with token address from Exchange contract</t>
  </si>
  <si>
    <t>1. Deploy Reserve contract
2. Deploy Exchange contract
3. Call addReserve function with Reserve address from Exchange contract
4. Check if token is now supported</t>
  </si>
  <si>
    <t>Get all of address that exchange contract support</t>
  </si>
  <si>
    <t>Call getListOfSupportedTokens and get all the token's addresses that exchange support</t>
  </si>
  <si>
    <t xml:space="preserve">Check if token 1 is supported </t>
  </si>
  <si>
    <t xml:space="preserve">Check if token 2 is supported </t>
  </si>
  <si>
    <t>Get exchange rate is return correctly</t>
  </si>
  <si>
    <t>check if token_reserve_map contains token1's address</t>
  </si>
  <si>
    <t>1. Deploy Reserve 1 contract
1. Deploy Reserve 2 contract
3. Deploy Exchange contract
4. Add reserves 1 to Exchange contract
4. Add reserves 2 to Exchange contract
5. Call getExchangeRate(token1, token2, 1)</t>
  </si>
  <si>
    <t>check if token_reserve_map contains token2's address</t>
  </si>
  <si>
    <t>check if function return correct amount of dest token</t>
  </si>
  <si>
    <t>1. Deploy Reserve 1 contract
1. Deploy Reserve 2 contract
3. Deploy Exchange contract
4. Add reserves 1 to Exchange contract
4. Add reserves 2 to Exchange contract
5. Call exchange(token1, token2, 1)
6. Check if function take correct amount of token 1 and return correct amount of token 2</t>
  </si>
  <si>
    <t>Check if user has enough amount of token 1</t>
  </si>
  <si>
    <t>Check if reserve2  has enough amount of token 2</t>
  </si>
  <si>
    <t>Check if sent enough amount of token 1 and receive enough amount of token 2</t>
  </si>
  <si>
    <t>Check if user has enough token 1</t>
  </si>
  <si>
    <t>Check if reserve has enough token 2</t>
  </si>
  <si>
    <t>Check if reserve1 has enough amount of token 1</t>
  </si>
  <si>
    <t>Exchange 2.1</t>
  </si>
  <si>
    <t>Exchange 2.2</t>
  </si>
  <si>
    <t>Exchange 3.1</t>
  </si>
  <si>
    <t>Exchange 3.2</t>
  </si>
  <si>
    <t>Exchange 4.1</t>
  </si>
  <si>
    <t>Exchange 5.1</t>
  </si>
  <si>
    <t>Exchange 5.2</t>
  </si>
  <si>
    <t>Exchange 5.3</t>
  </si>
  <si>
    <t>1. Deploy Reserve 1 contract
3. Deploy Exchange contract
4. Add reserves 1 to Exchange contract
5. Call buyToken(true, 200)
6. Check if user receive enough amount of token 1</t>
  </si>
  <si>
    <t>1. Deploy Reserve 1 contract
3. Deploy Exchange contract
4. Add reserves 1 to Exchange contract
5. Call buyToken(true, 200)
6. call selToken(true, 50)
6. Check if user receive enough amount of token 1</t>
  </si>
  <si>
    <t>1. Deploy Reserve 1 contract
3. Deploy Exchange contract
4. Add reserves 1 to Exchange contract
5. Call buyToken(true, 200)
6. Transfer 50 token to address 2
7. Check if user 2 receive enough amount of token 1</t>
  </si>
  <si>
    <t>User imports / connects account from Metamask, privatekey or key store</t>
  </si>
  <si>
    <t>User views current account address, balance of the account for selected type of token or Ether.</t>
  </si>
  <si>
    <t>When transaction of use cases "Swapping token", "Transferring token" been processed, update the transaction state (broadcasting, broadcasted, failed or success).</t>
  </si>
  <si>
    <t xml:space="preserve">1. Open FunixSwap
2. Press Metamask and login
3. Select account to connect </t>
  </si>
  <si>
    <t>Exchange 6.1</t>
  </si>
  <si>
    <t>Exchange 6.2</t>
  </si>
  <si>
    <t>Exchange 6.3</t>
  </si>
  <si>
    <t>Exchange 6.4</t>
  </si>
  <si>
    <t>Exchange 6.5</t>
  </si>
  <si>
    <t>Exchange 7.1</t>
  </si>
  <si>
    <t>Exchange 7.2</t>
  </si>
  <si>
    <t>Exchange 7.3</t>
  </si>
  <si>
    <t>Exchange 7.4</t>
  </si>
  <si>
    <t>Exchange 8.1</t>
  </si>
  <si>
    <t>Exchange 8.2</t>
  </si>
  <si>
    <t>Exchange 8.3</t>
  </si>
  <si>
    <t>Exchange 8.4</t>
  </si>
  <si>
    <t>Exchange 8.5</t>
  </si>
  <si>
    <t>Exchange 9.1</t>
  </si>
  <si>
    <t>Exchange 9.2</t>
  </si>
  <si>
    <t>Exchange 9.3</t>
  </si>
  <si>
    <t>Exchange 9.4</t>
  </si>
  <si>
    <t>Exchange 9.5</t>
  </si>
  <si>
    <t>WEB 1.1</t>
  </si>
  <si>
    <t>WEB 2.1</t>
  </si>
  <si>
    <t>WEB 3.1</t>
  </si>
  <si>
    <t>WEB 4.1</t>
  </si>
  <si>
    <t>Import Metamask</t>
  </si>
  <si>
    <t>1. Access the Hompage screen of FunixSwap.
2. Click on the METAMASK button to connect.
3. In the MetaMask Notification window, select your account and click "Next."
4. MetaMask displays the Confirm account connection screen.
5. Click "Connect."
6. MetaMask will connect your account and close the window.</t>
  </si>
  <si>
    <t>1. FunixSwap will get all of the token its supported and convert into dropdown
2. User can check wallet balances by changing between tokens</t>
  </si>
  <si>
    <t>Web: Importing Wallet</t>
  </si>
  <si>
    <t>Web: View wallet information</t>
  </si>
  <si>
    <t>Web: Changing token</t>
  </si>
  <si>
    <t>Web: Transaction monitoring</t>
  </si>
  <si>
    <t>1. Open FunixSwap
2. Press Metamask and login
3. Select account to connect 
4. Switch between imported tokens</t>
  </si>
  <si>
    <t xml:space="preserve">1. Open FunixSwap
2. Press Metamask and login
3. Select account to connect 
4. Switch between imported tokens
5.Transfer/ Swap token </t>
  </si>
  <si>
    <t>After success/ fail transaction, FunixSwap will display a notification for user abount transation hash, state</t>
  </si>
  <si>
    <t>Make transaction</t>
  </si>
  <si>
    <t>Hoàng Tử Vinh</t>
  </si>
  <si>
    <t>Check supported token name</t>
  </si>
  <si>
    <t>Check supported token symbol</t>
  </si>
  <si>
    <t>Check if supported token name is set correctly</t>
  </si>
  <si>
    <t>Check if supported token symbol is set correctly</t>
  </si>
  <si>
    <t>Contract return successfully token name</t>
  </si>
  <si>
    <t>Contract return successfully symbol name</t>
  </si>
  <si>
    <t>Check if account have enough amount of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</si>
</sst>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5">
    <font>
      <sz val="11"/>
      <name val="ＭＳ Ｐゴシック"/>
      <charset val="128"/>
    </font>
    <font>
      <sz val="10"/>
      <name val="Arial"/>
      <family val="2"/>
    </font>
    <font>
      <sz val="9"/>
      <name val="ＭＳ ゴシック"/>
      <family val="3"/>
      <charset val="128"/>
    </font>
    <font>
      <b/>
      <sz val="8"/>
      <color indexed="8"/>
      <name val="Times New Roman"/>
      <family val="1"/>
    </font>
    <font>
      <sz val="11"/>
      <name val="ＭＳ Ｐゴシック"/>
      <charset val="128"/>
    </font>
    <font>
      <b/>
      <sz val="10"/>
      <name val="Arial"/>
      <family val="2"/>
    </font>
    <font>
      <b/>
      <sz val="20"/>
      <color indexed="8"/>
      <name val="Arial"/>
      <family val="2"/>
    </font>
    <font>
      <b/>
      <sz val="10"/>
      <color indexed="60"/>
      <name val="Arial"/>
      <family val="2"/>
    </font>
    <font>
      <i/>
      <sz val="10"/>
      <color indexed="17"/>
      <name val="Arial"/>
      <family val="2"/>
    </font>
    <font>
      <b/>
      <sz val="10"/>
      <color indexed="9"/>
      <name val="Arial"/>
      <family val="2"/>
    </font>
    <font>
      <b/>
      <sz val="20"/>
      <name val="Arial"/>
      <family val="2"/>
    </font>
    <font>
      <i/>
      <sz val="10"/>
      <name val="Arial"/>
      <family val="2"/>
    </font>
    <font>
      <sz val="10"/>
      <color indexed="8"/>
      <name val="Arial"/>
      <family val="2"/>
    </font>
    <font>
      <sz val="10"/>
      <color indexed="9"/>
      <name val="Arial"/>
      <family val="2"/>
    </font>
    <font>
      <i/>
      <sz val="14"/>
      <color indexed="60"/>
      <name val="Arial"/>
      <family val="2"/>
    </font>
    <font>
      <sz val="24"/>
      <color indexed="60"/>
      <name val="Arial"/>
      <family val="2"/>
    </font>
    <font>
      <sz val="10"/>
      <name val="Tahoma"/>
      <family val="2"/>
    </font>
    <font>
      <sz val="18"/>
      <color indexed="60"/>
      <name val="Arial"/>
      <family val="2"/>
    </font>
    <font>
      <b/>
      <sz val="9"/>
      <color indexed="16"/>
      <name val="Tahoma"/>
      <family val="2"/>
    </font>
    <font>
      <b/>
      <sz val="10"/>
      <color theme="0"/>
      <name val="Arial"/>
      <family val="2"/>
    </font>
    <font>
      <b/>
      <sz val="22"/>
      <color theme="1"/>
      <name val="Arial"/>
      <family val="2"/>
    </font>
    <font>
      <b/>
      <sz val="10"/>
      <color theme="1"/>
      <name val="Arial"/>
      <family val="2"/>
    </font>
    <font>
      <sz val="11"/>
      <color rgb="FF006100"/>
      <name val="Calibri"/>
      <family val="2"/>
      <scheme val="minor"/>
    </font>
    <font>
      <b/>
      <sz val="11"/>
      <color rgb="FFFFFFFF"/>
      <name val="Times New Roman"/>
      <family val="1"/>
    </font>
    <font>
      <sz val="11"/>
      <name val="Times New Roman"/>
      <family val="1"/>
    </font>
  </fonts>
  <fills count="16">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9"/>
        <bgColor indexed="64"/>
      </patternFill>
    </fill>
    <fill>
      <patternFill patternType="solid">
        <fgColor theme="8" tint="0.59999389629810485"/>
        <bgColor indexed="26"/>
      </patternFill>
    </fill>
    <fill>
      <patternFill patternType="solid">
        <fgColor theme="8" tint="0.59999389629810485"/>
        <bgColor indexed="64"/>
      </patternFill>
    </fill>
    <fill>
      <patternFill patternType="solid">
        <fgColor theme="0" tint="-0.14999847407452621"/>
        <bgColor indexed="26"/>
      </patternFill>
    </fill>
    <fill>
      <patternFill patternType="solid">
        <fgColor rgb="FFC6EFCE"/>
      </patternFill>
    </fill>
    <fill>
      <patternFill patternType="solid">
        <fgColor rgb="FF000080"/>
        <bgColor indexed="64"/>
      </patternFill>
    </fill>
    <fill>
      <patternFill patternType="solid">
        <fgColor rgb="FF9BBB59"/>
        <bgColor indexed="64"/>
      </patternFill>
    </fill>
    <fill>
      <patternFill patternType="solid">
        <fgColor rgb="FFFFFFFF"/>
        <bgColor indexed="64"/>
      </patternFill>
    </fill>
    <fill>
      <patternFill patternType="solid">
        <fgColor theme="0"/>
        <bgColor indexed="64"/>
      </patternFill>
    </fill>
    <fill>
      <patternFill patternType="solid">
        <fgColor theme="0"/>
        <bgColor indexed="26"/>
      </patternFill>
    </fill>
    <fill>
      <patternFill patternType="solid">
        <fgColor theme="0"/>
      </patternFill>
    </fill>
  </fills>
  <borders count="31">
    <border>
      <left/>
      <right/>
      <top/>
      <bottom/>
      <diagonal/>
    </border>
    <border>
      <left style="hair">
        <color indexed="8"/>
      </left>
      <right style="hair">
        <color indexed="8"/>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rgb="FF000000"/>
      </left>
      <right style="mediumDashed">
        <color rgb="FF000000"/>
      </right>
      <top style="medium">
        <color rgb="FF000000"/>
      </top>
      <bottom style="mediumDashed">
        <color rgb="FF000000"/>
      </bottom>
      <diagonal/>
    </border>
    <border>
      <left style="medium">
        <color rgb="FFCCCCCC"/>
      </left>
      <right style="mediumDashed">
        <color rgb="FF000000"/>
      </right>
      <top style="medium">
        <color rgb="FF000000"/>
      </top>
      <bottom style="mediumDashed">
        <color rgb="FF000000"/>
      </bottom>
      <diagonal/>
    </border>
    <border>
      <left style="medium">
        <color rgb="FFCCCCCC"/>
      </left>
      <right style="medium">
        <color rgb="FF000000"/>
      </right>
      <top style="medium">
        <color rgb="FF000000"/>
      </top>
      <bottom style="mediumDashed">
        <color rgb="FF000000"/>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CCCCCC"/>
      </left>
      <right style="medium">
        <color rgb="FF000000"/>
      </right>
      <top style="medium">
        <color rgb="FFCCCCCC"/>
      </top>
      <bottom style="mediumDashed">
        <color rgb="FF000000"/>
      </bottom>
      <diagonal/>
    </border>
  </borders>
  <cellStyleXfs count="8">
    <xf numFmtId="0" fontId="0" fillId="0" borderId="0"/>
    <xf numFmtId="0" fontId="1" fillId="0" borderId="0"/>
    <xf numFmtId="0" fontId="1" fillId="0" borderId="0"/>
    <xf numFmtId="0" fontId="1" fillId="0" borderId="0"/>
    <xf numFmtId="0" fontId="4" fillId="0" borderId="0"/>
    <xf numFmtId="0" fontId="4" fillId="0" borderId="0"/>
    <xf numFmtId="0" fontId="2" fillId="0" borderId="0"/>
    <xf numFmtId="0" fontId="22" fillId="9" borderId="0" applyNumberFormat="0" applyBorder="0" applyAlignment="0" applyProtection="0"/>
  </cellStyleXfs>
  <cellXfs count="127">
    <xf numFmtId="0" fontId="0" fillId="0" borderId="0" xfId="0"/>
    <xf numFmtId="0" fontId="1" fillId="2" borderId="0" xfId="0" applyFont="1" applyFill="1"/>
    <xf numFmtId="49" fontId="1" fillId="2" borderId="1" xfId="0" applyNumberFormat="1" applyFont="1" applyFill="1" applyBorder="1" applyAlignment="1">
      <alignment horizontal="left" vertical="center"/>
    </xf>
    <xf numFmtId="0" fontId="7" fillId="2" borderId="0" xfId="0" applyFont="1" applyFill="1"/>
    <xf numFmtId="49" fontId="1" fillId="2" borderId="0" xfId="0" applyNumberFormat="1" applyFont="1" applyFill="1"/>
    <xf numFmtId="49" fontId="1" fillId="2" borderId="0" xfId="0" applyNumberFormat="1" applyFont="1" applyFill="1" applyProtection="1">
      <protection hidden="1"/>
    </xf>
    <xf numFmtId="49" fontId="1" fillId="2" borderId="0" xfId="0" applyNumberFormat="1" applyFont="1" applyFill="1" applyAlignment="1">
      <alignment horizontal="left"/>
    </xf>
    <xf numFmtId="49" fontId="5" fillId="2" borderId="0" xfId="0" applyNumberFormat="1" applyFont="1" applyFill="1" applyAlignment="1">
      <alignment horizontal="left"/>
    </xf>
    <xf numFmtId="49" fontId="1" fillId="2" borderId="0" xfId="0" applyNumberFormat="1" applyFont="1" applyFill="1" applyAlignment="1">
      <alignment wrapText="1"/>
    </xf>
    <xf numFmtId="49" fontId="5" fillId="2" borderId="0" xfId="0" applyNumberFormat="1" applyFont="1" applyFill="1" applyBorder="1" applyAlignment="1"/>
    <xf numFmtId="49" fontId="1" fillId="2" borderId="0" xfId="0" applyNumberFormat="1" applyFont="1" applyFill="1" applyBorder="1" applyAlignment="1"/>
    <xf numFmtId="49" fontId="1" fillId="2" borderId="0" xfId="0" applyNumberFormat="1" applyFont="1" applyFill="1" applyAlignment="1">
      <alignment vertical="center"/>
    </xf>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5" fillId="2" borderId="0" xfId="0" applyNumberFormat="1" applyFont="1" applyFill="1" applyAlignment="1">
      <alignment horizontal="center"/>
    </xf>
    <xf numFmtId="49" fontId="19" fillId="3" borderId="2" xfId="0" applyNumberFormat="1" applyFont="1" applyFill="1" applyBorder="1" applyAlignment="1">
      <alignment horizontal="center" vertical="center"/>
    </xf>
    <xf numFmtId="49" fontId="19" fillId="3" borderId="3" xfId="0" applyNumberFormat="1" applyFont="1" applyFill="1" applyBorder="1" applyAlignment="1">
      <alignment horizontal="center" vertical="center"/>
    </xf>
    <xf numFmtId="49" fontId="19" fillId="3" borderId="4" xfId="0" applyNumberFormat="1" applyFont="1" applyFill="1" applyBorder="1" applyAlignment="1">
      <alignment horizontal="center" vertical="center"/>
    </xf>
    <xf numFmtId="49" fontId="19" fillId="3" borderId="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5" fillId="2" borderId="1" xfId="0" applyFont="1" applyFill="1" applyBorder="1" applyAlignment="1">
      <alignment horizontal="left"/>
    </xf>
    <xf numFmtId="0" fontId="13" fillId="4" borderId="7" xfId="0" applyFont="1" applyFill="1" applyBorder="1" applyAlignment="1">
      <alignment horizontal="center"/>
    </xf>
    <xf numFmtId="0" fontId="9" fillId="4" borderId="7" xfId="0" applyFont="1" applyFill="1" applyBorder="1" applyAlignment="1">
      <alignment horizontal="center"/>
    </xf>
    <xf numFmtId="0" fontId="1" fillId="5" borderId="0" xfId="3" applyFill="1"/>
    <xf numFmtId="0" fontId="1" fillId="5" borderId="8" xfId="3" applyFill="1" applyBorder="1"/>
    <xf numFmtId="0" fontId="1" fillId="5" borderId="9" xfId="3" applyFill="1" applyBorder="1"/>
    <xf numFmtId="0" fontId="16" fillId="5" borderId="9" xfId="3" applyFont="1" applyFill="1" applyBorder="1" applyAlignment="1">
      <alignment horizontal="left" indent="4"/>
    </xf>
    <xf numFmtId="0" fontId="1" fillId="5" borderId="10" xfId="3" applyFill="1" applyBorder="1"/>
    <xf numFmtId="0" fontId="1" fillId="5" borderId="11" xfId="3" applyFill="1" applyBorder="1"/>
    <xf numFmtId="0" fontId="1" fillId="5" borderId="0" xfId="3" applyFill="1" applyBorder="1"/>
    <xf numFmtId="0" fontId="16" fillId="5" borderId="0" xfId="3" applyFont="1" applyFill="1" applyBorder="1" applyAlignment="1">
      <alignment horizontal="left" indent="4"/>
    </xf>
    <xf numFmtId="0" fontId="1" fillId="5" borderId="12" xfId="3" applyFill="1" applyBorder="1"/>
    <xf numFmtId="0" fontId="14" fillId="5" borderId="0" xfId="3" applyFont="1" applyFill="1" applyBorder="1" applyAlignment="1">
      <alignment horizontal="center"/>
    </xf>
    <xf numFmtId="0" fontId="16" fillId="5" borderId="0" xfId="3" applyFont="1" applyFill="1" applyBorder="1" applyAlignment="1">
      <alignment horizontal="right" indent="3"/>
    </xf>
    <xf numFmtId="0" fontId="17" fillId="5" borderId="0" xfId="3" applyFont="1" applyFill="1" applyBorder="1" applyAlignment="1">
      <alignment horizontal="center"/>
    </xf>
    <xf numFmtId="0" fontId="18" fillId="5" borderId="0" xfId="3" applyFont="1" applyFill="1" applyBorder="1" applyAlignment="1">
      <alignment horizontal="left" vertical="top"/>
    </xf>
    <xf numFmtId="0" fontId="5" fillId="5" borderId="0" xfId="3" applyFont="1" applyFill="1" applyBorder="1" applyAlignment="1">
      <alignment vertical="center"/>
    </xf>
    <xf numFmtId="0" fontId="1" fillId="5" borderId="13" xfId="3" applyFill="1" applyBorder="1"/>
    <xf numFmtId="0" fontId="1" fillId="5" borderId="14" xfId="3" applyFill="1" applyBorder="1"/>
    <xf numFmtId="0" fontId="1" fillId="5" borderId="15" xfId="3" applyFill="1" applyBorder="1"/>
    <xf numFmtId="0" fontId="1" fillId="5" borderId="0" xfId="3" applyFont="1" applyFill="1" applyBorder="1"/>
    <xf numFmtId="0" fontId="5" fillId="6" borderId="1" xfId="0" applyFont="1" applyFill="1" applyBorder="1" applyAlignment="1">
      <alignment horizontal="left" vertical="center"/>
    </xf>
    <xf numFmtId="0" fontId="5" fillId="6" borderId="1" xfId="0" applyFont="1" applyFill="1" applyBorder="1" applyAlignment="1">
      <alignment vertical="center"/>
    </xf>
    <xf numFmtId="0" fontId="5" fillId="6" borderId="7" xfId="0" applyFont="1" applyFill="1" applyBorder="1" applyAlignment="1">
      <alignment horizontal="center" vertical="center"/>
    </xf>
    <xf numFmtId="0" fontId="5" fillId="6" borderId="7" xfId="0" applyFont="1" applyFill="1" applyBorder="1" applyAlignment="1">
      <alignment horizontal="center" vertical="center" wrapText="1"/>
    </xf>
    <xf numFmtId="0" fontId="1" fillId="2" borderId="0" xfId="0" applyFont="1" applyFill="1" applyAlignment="1">
      <alignment wrapText="1"/>
    </xf>
    <xf numFmtId="0" fontId="1" fillId="2" borderId="0" xfId="0" applyFont="1" applyFill="1" applyAlignment="1">
      <alignment vertical="top" wrapText="1"/>
    </xf>
    <xf numFmtId="0" fontId="5"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vertical="top"/>
    </xf>
    <xf numFmtId="49" fontId="1" fillId="0" borderId="1" xfId="0" applyNumberFormat="1" applyFont="1" applyBorder="1" applyAlignment="1">
      <alignment horizontal="left" vertical="center"/>
    </xf>
    <xf numFmtId="49" fontId="1" fillId="2" borderId="1" xfId="0" applyNumberFormat="1" applyFont="1" applyFill="1" applyBorder="1" applyAlignment="1">
      <alignment horizontal="left" vertical="center" wrapText="1"/>
    </xf>
    <xf numFmtId="0" fontId="23" fillId="10" borderId="25" xfId="0" applyFont="1" applyFill="1" applyBorder="1" applyAlignment="1">
      <alignment horizontal="center" vertical="center" wrapText="1"/>
    </xf>
    <xf numFmtId="0" fontId="23" fillId="10" borderId="26" xfId="0" applyFont="1" applyFill="1" applyBorder="1" applyAlignment="1">
      <alignment horizontal="center" vertical="center" wrapText="1"/>
    </xf>
    <xf numFmtId="0" fontId="23" fillId="11" borderId="26" xfId="0" applyFont="1" applyFill="1" applyBorder="1" applyAlignment="1">
      <alignment horizontal="center" vertical="center" wrapText="1"/>
    </xf>
    <xf numFmtId="0" fontId="23" fillId="10" borderId="27" xfId="0" applyFont="1" applyFill="1" applyBorder="1" applyAlignment="1">
      <alignment horizontal="center" vertical="center" wrapText="1"/>
    </xf>
    <xf numFmtId="0" fontId="24" fillId="12" borderId="30" xfId="0" applyFont="1" applyFill="1" applyBorder="1" applyAlignment="1">
      <alignment vertical="center" wrapText="1"/>
    </xf>
    <xf numFmtId="0" fontId="24" fillId="12" borderId="28" xfId="0" applyFont="1" applyFill="1" applyBorder="1" applyAlignment="1">
      <alignment vertical="center" wrapText="1"/>
    </xf>
    <xf numFmtId="0" fontId="24" fillId="12" borderId="29" xfId="0" applyFont="1" applyFill="1" applyBorder="1" applyAlignment="1">
      <alignment vertical="top" wrapText="1"/>
    </xf>
    <xf numFmtId="14" fontId="24" fillId="12" borderId="29" xfId="0" applyNumberFormat="1" applyFont="1" applyFill="1" applyBorder="1" applyAlignment="1">
      <alignment horizontal="right" vertical="top" wrapText="1"/>
    </xf>
    <xf numFmtId="0" fontId="24" fillId="12" borderId="30" xfId="0" applyFont="1" applyFill="1" applyBorder="1" applyAlignment="1">
      <alignment vertical="top" wrapText="1"/>
    </xf>
    <xf numFmtId="0" fontId="22" fillId="9" borderId="28" xfId="7" applyBorder="1" applyAlignment="1">
      <alignment vertical="center" wrapText="1"/>
    </xf>
    <xf numFmtId="0" fontId="22" fillId="9" borderId="29" xfId="7" applyBorder="1" applyAlignment="1">
      <alignment vertical="center" wrapText="1"/>
    </xf>
    <xf numFmtId="0" fontId="22" fillId="9" borderId="29" xfId="7" applyBorder="1" applyAlignment="1">
      <alignment horizontal="left" vertical="center" wrapText="1"/>
    </xf>
    <xf numFmtId="0" fontId="22" fillId="9" borderId="29" xfId="7" applyBorder="1" applyAlignment="1">
      <alignment wrapText="1"/>
    </xf>
    <xf numFmtId="0" fontId="22" fillId="9" borderId="30" xfId="7" applyBorder="1" applyAlignment="1">
      <alignment vertical="center" wrapText="1"/>
    </xf>
    <xf numFmtId="0" fontId="22" fillId="9" borderId="0" xfId="7"/>
    <xf numFmtId="0" fontId="22" fillId="9" borderId="29" xfId="7" applyBorder="1" applyAlignment="1">
      <alignment vertical="top" wrapText="1"/>
    </xf>
    <xf numFmtId="0" fontId="22" fillId="9" borderId="30" xfId="7" applyBorder="1" applyAlignment="1">
      <alignment vertical="top" wrapText="1"/>
    </xf>
    <xf numFmtId="0" fontId="22" fillId="9" borderId="0" xfId="7" applyAlignment="1">
      <alignment vertical="top"/>
    </xf>
    <xf numFmtId="0" fontId="22" fillId="13" borderId="0" xfId="7" applyFill="1" applyBorder="1"/>
    <xf numFmtId="0" fontId="1" fillId="14" borderId="0" xfId="0" applyFont="1" applyFill="1" applyAlignment="1">
      <alignment wrapText="1"/>
    </xf>
    <xf numFmtId="0" fontId="1" fillId="14" borderId="0" xfId="0" applyFont="1" applyFill="1"/>
    <xf numFmtId="0" fontId="1" fillId="14" borderId="0" xfId="0" applyFont="1" applyFill="1" applyBorder="1"/>
    <xf numFmtId="0" fontId="1" fillId="14" borderId="0" xfId="0" applyFont="1" applyFill="1" applyAlignment="1">
      <alignment horizontal="center" wrapText="1"/>
    </xf>
    <xf numFmtId="0" fontId="22" fillId="15" borderId="0" xfId="7" applyFill="1" applyAlignment="1">
      <alignment horizontal="center" vertical="center" wrapText="1"/>
    </xf>
    <xf numFmtId="0" fontId="22" fillId="15" borderId="0" xfId="7" applyFill="1"/>
    <xf numFmtId="0" fontId="22" fillId="15" borderId="0" xfId="7" applyFill="1" applyBorder="1"/>
    <xf numFmtId="0" fontId="5" fillId="14" borderId="0" xfId="5" applyFont="1" applyFill="1" applyAlignment="1">
      <alignment horizontal="left" vertical="center"/>
    </xf>
    <xf numFmtId="0" fontId="1" fillId="14" borderId="0" xfId="0" applyFont="1" applyFill="1" applyAlignment="1">
      <alignment vertical="top" wrapText="1"/>
    </xf>
    <xf numFmtId="0" fontId="1" fillId="14" borderId="0" xfId="0" applyFont="1" applyFill="1" applyAlignment="1">
      <alignment vertical="top"/>
    </xf>
    <xf numFmtId="0" fontId="1" fillId="14" borderId="0" xfId="0" applyFont="1" applyFill="1" applyBorder="1" applyAlignment="1">
      <alignment vertical="top"/>
    </xf>
    <xf numFmtId="0" fontId="22" fillId="15" borderId="0" xfId="7" applyFill="1" applyAlignment="1">
      <alignment vertical="top" wrapText="1"/>
    </xf>
    <xf numFmtId="0" fontId="22" fillId="15" borderId="0" xfId="7" applyFill="1" applyAlignment="1">
      <alignment horizontal="left" vertical="center"/>
    </xf>
    <xf numFmtId="0" fontId="22" fillId="15" borderId="0" xfId="7" applyFill="1" applyAlignment="1">
      <alignment vertical="top"/>
    </xf>
    <xf numFmtId="0" fontId="22" fillId="15" borderId="0" xfId="7" applyFill="1" applyBorder="1" applyAlignment="1">
      <alignment vertical="top"/>
    </xf>
    <xf numFmtId="0" fontId="5" fillId="2" borderId="0" xfId="4" applyFont="1" applyFill="1"/>
    <xf numFmtId="0" fontId="1" fillId="2" borderId="0" xfId="4" applyFont="1" applyFill="1"/>
    <xf numFmtId="164" fontId="1" fillId="2" borderId="0" xfId="4" applyNumberFormat="1" applyFont="1" applyFill="1"/>
    <xf numFmtId="0" fontId="8" fillId="2" borderId="0" xfId="4" applyFont="1" applyFill="1"/>
    <xf numFmtId="0" fontId="9" fillId="4" borderId="7" xfId="0" applyFont="1" applyFill="1" applyBorder="1" applyAlignment="1">
      <alignment horizontal="center" wrapText="1"/>
    </xf>
    <xf numFmtId="0" fontId="1" fillId="2" borderId="7" xfId="0" applyFont="1" applyFill="1" applyBorder="1" applyAlignment="1">
      <alignment horizontal="center"/>
    </xf>
    <xf numFmtId="0" fontId="1" fillId="2" borderId="0" xfId="0" applyFont="1" applyFill="1" applyAlignment="1">
      <alignment horizontal="center"/>
    </xf>
    <xf numFmtId="10" fontId="1" fillId="2" borderId="0" xfId="0" applyNumberFormat="1" applyFont="1" applyFill="1" applyAlignment="1">
      <alignment horizontal="center"/>
    </xf>
    <xf numFmtId="9" fontId="1" fillId="2" borderId="0" xfId="0" applyNumberFormat="1" applyFont="1" applyFill="1" applyAlignment="1">
      <alignment horizontal="center"/>
    </xf>
    <xf numFmtId="0" fontId="5" fillId="2" borderId="0" xfId="0" applyFont="1" applyFill="1" applyAlignment="1">
      <alignment horizontal="left"/>
    </xf>
    <xf numFmtId="2" fontId="5" fillId="2" borderId="0" xfId="0" applyNumberFormat="1" applyFont="1" applyFill="1" applyAlignment="1">
      <alignment horizontal="right" wrapText="1"/>
    </xf>
    <xf numFmtId="0" fontId="12" fillId="2" borderId="0" xfId="0" applyFont="1" applyFill="1" applyAlignment="1">
      <alignment horizontal="center" wrapText="1"/>
    </xf>
    <xf numFmtId="0" fontId="15" fillId="5" borderId="11" xfId="3" applyFont="1" applyFill="1" applyBorder="1" applyAlignment="1">
      <alignment horizontal="center"/>
    </xf>
    <xf numFmtId="0" fontId="15" fillId="5" borderId="0" xfId="3" applyFont="1" applyFill="1" applyBorder="1" applyAlignment="1">
      <alignment horizontal="center"/>
    </xf>
    <xf numFmtId="0" fontId="15" fillId="5" borderId="12" xfId="3" applyFont="1" applyFill="1" applyBorder="1" applyAlignment="1">
      <alignment horizontal="center"/>
    </xf>
    <xf numFmtId="0" fontId="5" fillId="5" borderId="0" xfId="3" applyFont="1" applyFill="1" applyBorder="1" applyAlignment="1">
      <alignment horizontal="center"/>
    </xf>
    <xf numFmtId="0" fontId="20" fillId="5" borderId="11" xfId="3" applyFont="1" applyFill="1" applyBorder="1" applyAlignment="1">
      <alignment horizontal="center"/>
    </xf>
    <xf numFmtId="0" fontId="20" fillId="5" borderId="0" xfId="3" applyFont="1" applyFill="1" applyBorder="1" applyAlignment="1">
      <alignment horizontal="center"/>
    </xf>
    <xf numFmtId="0" fontId="20" fillId="5" borderId="12" xfId="3" applyFont="1" applyFill="1" applyBorder="1" applyAlignment="1">
      <alignment horizontal="center"/>
    </xf>
    <xf numFmtId="0" fontId="21" fillId="7" borderId="15" xfId="2" applyFont="1" applyFill="1" applyBorder="1" applyAlignment="1">
      <alignment horizontal="center" vertical="center"/>
    </xf>
    <xf numFmtId="0" fontId="21" fillId="7" borderId="16" xfId="2" applyFont="1" applyFill="1" applyBorder="1" applyAlignment="1">
      <alignment horizontal="center" vertical="center"/>
    </xf>
    <xf numFmtId="0" fontId="5" fillId="7" borderId="16" xfId="2" applyFont="1" applyFill="1" applyBorder="1" applyAlignment="1">
      <alignment horizontal="center" vertical="center"/>
    </xf>
    <xf numFmtId="0" fontId="21" fillId="7" borderId="17" xfId="2" applyFont="1" applyFill="1" applyBorder="1" applyAlignment="1">
      <alignment horizontal="center" vertical="center"/>
    </xf>
    <xf numFmtId="0" fontId="21" fillId="7" borderId="18" xfId="2" applyFont="1" applyFill="1" applyBorder="1" applyAlignment="1">
      <alignment horizontal="center" vertical="center"/>
    </xf>
    <xf numFmtId="49" fontId="5" fillId="7" borderId="18" xfId="2" applyNumberFormat="1" applyFont="1" applyFill="1" applyBorder="1" applyAlignment="1">
      <alignment horizontal="center" vertical="center"/>
    </xf>
    <xf numFmtId="49" fontId="10" fillId="2" borderId="0" xfId="0" applyNumberFormat="1" applyFont="1" applyFill="1" applyAlignment="1">
      <alignment horizontal="center"/>
    </xf>
    <xf numFmtId="49" fontId="5" fillId="8" borderId="7" xfId="0" applyNumberFormat="1" applyFont="1" applyFill="1" applyBorder="1" applyAlignment="1">
      <alignment vertical="center" wrapText="1"/>
    </xf>
    <xf numFmtId="49" fontId="11" fillId="2" borderId="22" xfId="0" applyNumberFormat="1" applyFont="1" applyFill="1" applyBorder="1" applyAlignment="1">
      <alignment horizontal="left" vertical="top" wrapText="1"/>
    </xf>
    <xf numFmtId="49" fontId="11" fillId="2" borderId="23" xfId="0" applyNumberFormat="1" applyFont="1" applyFill="1" applyBorder="1" applyAlignment="1">
      <alignment horizontal="left" vertical="top" wrapText="1"/>
    </xf>
    <xf numFmtId="49" fontId="11" fillId="2" borderId="24" xfId="0" applyNumberFormat="1" applyFont="1" applyFill="1" applyBorder="1" applyAlignment="1">
      <alignment horizontal="left" vertical="top" wrapText="1"/>
    </xf>
    <xf numFmtId="49" fontId="5" fillId="8" borderId="7" xfId="0" applyNumberFormat="1" applyFont="1" applyFill="1" applyBorder="1" applyAlignment="1"/>
    <xf numFmtId="49" fontId="11" fillId="2" borderId="7" xfId="0" applyNumberFormat="1" applyFont="1" applyFill="1" applyBorder="1" applyAlignment="1">
      <alignment horizontal="left"/>
    </xf>
    <xf numFmtId="0" fontId="1" fillId="2" borderId="7"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2" borderId="0" xfId="4" applyFont="1" applyFill="1" applyAlignment="1">
      <alignment horizontal="center"/>
    </xf>
    <xf numFmtId="0" fontId="11" fillId="2" borderId="1" xfId="0" applyFont="1" applyFill="1" applyBorder="1" applyAlignment="1">
      <alignment horizontal="left"/>
    </xf>
    <xf numFmtId="0" fontId="5" fillId="6" borderId="1" xfId="0" applyFont="1" applyFill="1" applyBorder="1" applyAlignment="1">
      <alignment horizontal="left"/>
    </xf>
    <xf numFmtId="0" fontId="11" fillId="2" borderId="19" xfId="4" applyFont="1" applyFill="1" applyBorder="1" applyAlignment="1">
      <alignment horizontal="left" vertical="top"/>
    </xf>
    <xf numFmtId="0" fontId="11" fillId="2" borderId="20" xfId="4" applyFont="1" applyFill="1" applyBorder="1" applyAlignment="1">
      <alignment horizontal="left" vertical="top"/>
    </xf>
    <xf numFmtId="0" fontId="11" fillId="2" borderId="21" xfId="4" applyFont="1" applyFill="1" applyBorder="1" applyAlignment="1">
      <alignment horizontal="left" vertical="top"/>
    </xf>
  </cellXfs>
  <cellStyles count="8">
    <cellStyle name="Good" xfId="7" builtinId="26"/>
    <cellStyle name="Normal" xfId="0" builtinId="0"/>
    <cellStyle name="Normal 2" xfId="1" xr:uid="{00000000-0005-0000-0000-000001000000}"/>
    <cellStyle name="Normal 2 2 23" xfId="2" xr:uid="{00000000-0005-0000-0000-000002000000}"/>
    <cellStyle name="Normal 4" xfId="3" xr:uid="{00000000-0005-0000-0000-000003000000}"/>
    <cellStyle name="Normal_Functional Test Case v1.0" xfId="4" xr:uid="{00000000-0005-0000-0000-000004000000}"/>
    <cellStyle name="Normal_Sheet1" xfId="5" xr:uid="{00000000-0005-0000-0000-000005000000}"/>
    <cellStyle name="標準_結合試験(AllOvertheWorld)"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nhh\Downloads\Compressed\blockchain_capstone_final_2\blockchain_capstone_final\Document\BDP306x_Test%20Case%20Specif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Case Spec."/>
      <sheetName val="Test Report"/>
    </sheetNames>
    <sheetDataSet>
      <sheetData sheetId="0"/>
      <sheetData sheetId="1"/>
      <sheetData sheetId="2">
        <row r="3">
          <cell r="A3">
            <v>34</v>
          </cell>
          <cell r="B3">
            <v>0</v>
          </cell>
          <cell r="C3">
            <v>2</v>
          </cell>
          <cell r="D3">
            <v>0</v>
          </cell>
          <cell r="E3">
            <v>36</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1"/>
  <sheetViews>
    <sheetView workbookViewId="0">
      <selection activeCell="E31" sqref="E31"/>
    </sheetView>
  </sheetViews>
  <sheetFormatPr defaultColWidth="9" defaultRowHeight="12.75"/>
  <cols>
    <col min="1" max="1" width="1.875" style="24" customWidth="1"/>
    <col min="2" max="8" width="8.25" style="24" customWidth="1"/>
    <col min="9" max="10" width="14.375" style="24" customWidth="1"/>
    <col min="11" max="13" width="8.25" style="24" customWidth="1"/>
    <col min="14" max="14" width="8.625" style="24" customWidth="1"/>
    <col min="15" max="15" width="7.25" style="24" customWidth="1"/>
    <col min="16" max="16" width="4.375" style="24" customWidth="1"/>
    <col min="17" max="16384" width="9" style="24"/>
  </cols>
  <sheetData>
    <row r="2" spans="2:15">
      <c r="B2" s="25"/>
      <c r="C2" s="26"/>
      <c r="D2" s="27"/>
      <c r="E2" s="26"/>
      <c r="F2" s="26"/>
      <c r="G2" s="26"/>
      <c r="H2" s="26"/>
      <c r="I2" s="26"/>
      <c r="J2" s="26"/>
      <c r="K2" s="26"/>
      <c r="L2" s="26"/>
      <c r="M2" s="26"/>
      <c r="N2" s="26"/>
      <c r="O2" s="28"/>
    </row>
    <row r="3" spans="2:15">
      <c r="B3" s="29"/>
      <c r="C3" s="30"/>
      <c r="D3" s="31"/>
      <c r="E3" s="30"/>
      <c r="F3" s="30"/>
      <c r="G3" s="30"/>
      <c r="H3" s="30"/>
      <c r="I3" s="30"/>
      <c r="J3" s="30"/>
      <c r="K3" s="30"/>
      <c r="L3" s="30"/>
      <c r="M3" s="30"/>
      <c r="N3" s="30"/>
      <c r="O3" s="32"/>
    </row>
    <row r="4" spans="2:15" ht="18.75">
      <c r="B4" s="29"/>
      <c r="C4" s="30"/>
      <c r="D4" s="33"/>
      <c r="E4" s="30"/>
      <c r="F4" s="30"/>
      <c r="G4" s="30"/>
      <c r="H4" s="30"/>
      <c r="I4" s="30"/>
      <c r="J4" s="30"/>
      <c r="K4" s="30"/>
      <c r="L4" s="30"/>
      <c r="M4" s="30"/>
      <c r="N4" s="30"/>
      <c r="O4" s="32"/>
    </row>
    <row r="5" spans="2:15" ht="18.75">
      <c r="B5" s="29"/>
      <c r="C5" s="30"/>
      <c r="D5" s="33"/>
      <c r="E5" s="30"/>
      <c r="F5" s="30"/>
      <c r="G5" s="30"/>
      <c r="H5" s="30"/>
      <c r="I5" s="30"/>
      <c r="J5" s="30"/>
      <c r="K5" s="30"/>
      <c r="L5" s="30"/>
      <c r="M5" s="30"/>
      <c r="N5" s="30"/>
      <c r="O5" s="32"/>
    </row>
    <row r="6" spans="2:15">
      <c r="B6" s="29"/>
      <c r="C6" s="30"/>
      <c r="D6" s="30"/>
      <c r="E6" s="30"/>
      <c r="F6" s="30"/>
      <c r="G6" s="30"/>
      <c r="H6" s="30"/>
      <c r="I6" s="30"/>
      <c r="J6" s="30"/>
      <c r="K6" s="30"/>
      <c r="L6" s="30"/>
      <c r="M6" s="30"/>
      <c r="N6" s="30"/>
      <c r="O6" s="32"/>
    </row>
    <row r="7" spans="2:15">
      <c r="B7" s="29"/>
      <c r="C7" s="30"/>
      <c r="D7" s="34"/>
      <c r="E7" s="30"/>
      <c r="F7" s="30"/>
      <c r="G7" s="30"/>
      <c r="H7" s="30"/>
      <c r="I7" s="30"/>
      <c r="J7" s="30"/>
      <c r="K7" s="30"/>
      <c r="L7" s="30"/>
      <c r="M7" s="30"/>
      <c r="N7" s="30"/>
      <c r="O7" s="32"/>
    </row>
    <row r="8" spans="2:15">
      <c r="B8" s="29"/>
      <c r="C8" s="30"/>
      <c r="D8" s="34"/>
      <c r="E8" s="30"/>
      <c r="F8" s="30"/>
      <c r="G8" s="30"/>
      <c r="H8" s="30"/>
      <c r="I8" s="30"/>
      <c r="J8" s="30"/>
      <c r="K8" s="30"/>
      <c r="L8" s="30"/>
      <c r="M8" s="30"/>
      <c r="N8" s="30"/>
      <c r="O8" s="32"/>
    </row>
    <row r="9" spans="2:15" ht="23.25">
      <c r="B9" s="29"/>
      <c r="C9" s="30"/>
      <c r="D9" s="30"/>
      <c r="E9" s="35"/>
      <c r="F9" s="30"/>
      <c r="G9" s="30"/>
      <c r="H9" s="30"/>
      <c r="I9" s="30"/>
      <c r="J9" s="30"/>
      <c r="K9" s="30"/>
      <c r="L9" s="30"/>
      <c r="M9" s="30"/>
      <c r="N9" s="30"/>
      <c r="O9" s="32"/>
    </row>
    <row r="10" spans="2:15" ht="38.450000000000003" customHeight="1">
      <c r="B10" s="103" t="s">
        <v>33</v>
      </c>
      <c r="C10" s="104"/>
      <c r="D10" s="104"/>
      <c r="E10" s="104"/>
      <c r="F10" s="104"/>
      <c r="G10" s="104"/>
      <c r="H10" s="104"/>
      <c r="I10" s="104"/>
      <c r="J10" s="104"/>
      <c r="K10" s="104"/>
      <c r="L10" s="104"/>
      <c r="M10" s="104"/>
      <c r="N10" s="104"/>
      <c r="O10" s="105"/>
    </row>
    <row r="11" spans="2:15" ht="36.950000000000003" customHeight="1">
      <c r="B11" s="103" t="s">
        <v>0</v>
      </c>
      <c r="C11" s="104"/>
      <c r="D11" s="104"/>
      <c r="E11" s="104"/>
      <c r="F11" s="104"/>
      <c r="G11" s="104"/>
      <c r="H11" s="104"/>
      <c r="I11" s="104"/>
      <c r="J11" s="104"/>
      <c r="K11" s="104"/>
      <c r="L11" s="104"/>
      <c r="M11" s="104"/>
      <c r="N11" s="104"/>
      <c r="O11" s="105"/>
    </row>
    <row r="12" spans="2:15" ht="30">
      <c r="B12" s="99"/>
      <c r="C12" s="100"/>
      <c r="D12" s="100"/>
      <c r="E12" s="100"/>
      <c r="F12" s="100"/>
      <c r="G12" s="100"/>
      <c r="H12" s="100"/>
      <c r="I12" s="100"/>
      <c r="J12" s="100"/>
      <c r="K12" s="100"/>
      <c r="L12" s="100"/>
      <c r="M12" s="100"/>
      <c r="N12" s="100"/>
      <c r="O12" s="101"/>
    </row>
    <row r="13" spans="2:15">
      <c r="B13" s="29"/>
      <c r="C13" s="30"/>
      <c r="D13" s="30"/>
      <c r="E13" s="30"/>
      <c r="F13" s="30"/>
      <c r="G13" s="30"/>
      <c r="H13" s="30"/>
      <c r="I13" s="30"/>
      <c r="J13" s="30"/>
      <c r="K13" s="30"/>
      <c r="L13" s="30"/>
      <c r="M13" s="30"/>
      <c r="N13" s="30"/>
      <c r="O13" s="32"/>
    </row>
    <row r="14" spans="2:15">
      <c r="B14" s="29"/>
      <c r="C14" s="30"/>
      <c r="D14" s="30"/>
      <c r="E14" s="30"/>
      <c r="F14" s="30"/>
      <c r="G14" s="30"/>
      <c r="H14" s="30"/>
      <c r="I14" s="30"/>
      <c r="J14" s="30"/>
      <c r="K14" s="30"/>
      <c r="L14" s="30"/>
      <c r="M14" s="30"/>
      <c r="N14" s="30"/>
      <c r="O14" s="32"/>
    </row>
    <row r="15" spans="2:15">
      <c r="B15" s="29"/>
      <c r="C15" s="30"/>
      <c r="D15" s="30"/>
      <c r="E15" s="30"/>
      <c r="F15" s="106" t="s">
        <v>34</v>
      </c>
      <c r="G15" s="107"/>
      <c r="H15" s="107"/>
      <c r="I15" s="108" t="s">
        <v>38</v>
      </c>
      <c r="J15" s="108"/>
      <c r="K15" s="30"/>
      <c r="L15" s="30"/>
      <c r="M15" s="30"/>
      <c r="N15" s="30"/>
      <c r="O15" s="32"/>
    </row>
    <row r="16" spans="2:15">
      <c r="B16" s="29"/>
      <c r="C16" s="30"/>
      <c r="D16" s="36"/>
      <c r="E16" s="36"/>
      <c r="F16" s="109" t="s">
        <v>3</v>
      </c>
      <c r="G16" s="110"/>
      <c r="H16" s="110"/>
      <c r="I16" s="111" t="s">
        <v>40</v>
      </c>
      <c r="J16" s="111"/>
      <c r="K16" s="30"/>
      <c r="L16" s="30"/>
      <c r="M16" s="30"/>
      <c r="N16" s="30"/>
      <c r="O16" s="32"/>
    </row>
    <row r="17" spans="2:15">
      <c r="B17" s="29"/>
      <c r="C17" s="30"/>
      <c r="D17" s="30"/>
      <c r="E17" s="30"/>
      <c r="F17" s="30"/>
      <c r="G17" s="30"/>
      <c r="H17" s="30"/>
      <c r="I17" s="30"/>
      <c r="J17" s="30"/>
      <c r="K17" s="30"/>
      <c r="L17" s="30"/>
      <c r="M17" s="30"/>
      <c r="N17" s="30"/>
      <c r="O17" s="32"/>
    </row>
    <row r="18" spans="2:15">
      <c r="B18" s="29"/>
      <c r="C18" s="30"/>
      <c r="D18" s="30"/>
      <c r="E18" s="30"/>
      <c r="F18" s="30"/>
      <c r="G18" s="30"/>
      <c r="H18" s="30"/>
      <c r="I18" s="30"/>
      <c r="J18" s="30"/>
      <c r="K18" s="30"/>
      <c r="L18" s="30"/>
      <c r="M18" s="30"/>
      <c r="N18" s="30"/>
      <c r="O18" s="32"/>
    </row>
    <row r="19" spans="2:15">
      <c r="B19" s="29"/>
      <c r="C19" s="30"/>
      <c r="D19" s="30"/>
      <c r="E19" s="30"/>
      <c r="F19" s="30"/>
      <c r="G19" s="30"/>
      <c r="H19" s="30"/>
      <c r="I19" s="30"/>
      <c r="J19" s="30"/>
      <c r="K19" s="30"/>
      <c r="L19" s="30"/>
      <c r="M19" s="30"/>
      <c r="N19" s="30"/>
      <c r="O19" s="32"/>
    </row>
    <row r="20" spans="2:15">
      <c r="B20" s="29"/>
      <c r="C20" s="37"/>
      <c r="D20" s="37"/>
      <c r="E20" s="37"/>
      <c r="F20" s="37"/>
      <c r="G20" s="37"/>
      <c r="H20" s="37"/>
      <c r="I20" s="37"/>
      <c r="J20" s="37"/>
      <c r="K20" s="37"/>
      <c r="L20" s="30"/>
      <c r="M20" s="30"/>
      <c r="N20" s="30"/>
      <c r="O20" s="32"/>
    </row>
    <row r="21" spans="2:15">
      <c r="B21" s="29"/>
      <c r="C21" s="30"/>
      <c r="D21" s="30"/>
      <c r="E21" s="30"/>
      <c r="F21" s="30"/>
      <c r="G21" s="30"/>
      <c r="H21" s="30"/>
      <c r="I21" s="30"/>
      <c r="J21" s="30"/>
      <c r="K21" s="30"/>
      <c r="L21" s="30"/>
      <c r="M21" s="30"/>
      <c r="N21" s="30"/>
      <c r="O21" s="32"/>
    </row>
    <row r="22" spans="2:15">
      <c r="B22" s="29"/>
      <c r="C22" s="30"/>
      <c r="D22" s="30"/>
      <c r="E22" s="30"/>
      <c r="F22" s="30"/>
      <c r="G22" s="30"/>
      <c r="H22" s="30"/>
      <c r="I22" s="30"/>
      <c r="J22" s="30"/>
      <c r="K22" s="30"/>
      <c r="L22" s="30"/>
      <c r="M22" s="30"/>
      <c r="N22" s="30"/>
      <c r="O22" s="32"/>
    </row>
    <row r="23" spans="2:15">
      <c r="B23" s="29"/>
      <c r="C23" s="30"/>
      <c r="D23" s="30"/>
      <c r="E23" s="30"/>
      <c r="F23" s="30"/>
      <c r="G23" s="102"/>
      <c r="H23" s="102"/>
      <c r="I23" s="102"/>
      <c r="J23" s="30"/>
      <c r="K23" s="30"/>
      <c r="L23" s="30"/>
      <c r="M23" s="30"/>
      <c r="N23" s="30"/>
      <c r="O23" s="32"/>
    </row>
    <row r="24" spans="2:15">
      <c r="B24" s="38"/>
      <c r="C24" s="39"/>
      <c r="D24" s="39"/>
      <c r="E24" s="39"/>
      <c r="F24" s="39"/>
      <c r="G24" s="39"/>
      <c r="H24" s="39"/>
      <c r="I24" s="39"/>
      <c r="J24" s="39"/>
      <c r="K24" s="39"/>
      <c r="L24" s="39"/>
      <c r="M24" s="39"/>
      <c r="N24" s="39"/>
      <c r="O24" s="40"/>
    </row>
    <row r="25" spans="2:15">
      <c r="B25" s="30"/>
      <c r="C25" s="30"/>
      <c r="D25" s="30"/>
      <c r="E25" s="30"/>
      <c r="F25" s="30"/>
      <c r="G25" s="30"/>
      <c r="H25" s="30"/>
      <c r="I25" s="30"/>
      <c r="J25" s="30"/>
    </row>
    <row r="26" spans="2:15">
      <c r="B26" s="30"/>
      <c r="C26" s="30"/>
      <c r="D26" s="30"/>
      <c r="E26" s="30"/>
      <c r="F26" s="30"/>
      <c r="G26" s="30"/>
      <c r="H26" s="30"/>
      <c r="I26" s="30"/>
      <c r="J26" s="30"/>
    </row>
    <row r="27" spans="2:15">
      <c r="B27" s="30"/>
      <c r="C27" s="30"/>
      <c r="D27" s="30"/>
      <c r="E27" s="30"/>
      <c r="F27" s="30"/>
      <c r="G27" s="30"/>
      <c r="H27" s="30"/>
      <c r="I27" s="30"/>
      <c r="J27" s="30"/>
    </row>
    <row r="28" spans="2:15">
      <c r="B28" s="30"/>
      <c r="C28" s="30"/>
      <c r="D28" s="30"/>
      <c r="E28" s="30"/>
      <c r="F28" s="30"/>
      <c r="G28" s="30"/>
      <c r="H28" s="30"/>
      <c r="I28" s="30"/>
      <c r="J28" s="30"/>
    </row>
    <row r="29" spans="2:15">
      <c r="B29" s="30"/>
      <c r="C29" s="30"/>
      <c r="D29" s="30"/>
      <c r="E29" s="30"/>
      <c r="F29" s="30"/>
      <c r="G29" s="30"/>
      <c r="H29" s="30"/>
      <c r="I29" s="30"/>
      <c r="J29" s="30"/>
    </row>
    <row r="30" spans="2:15">
      <c r="B30" s="30"/>
      <c r="C30" s="30"/>
      <c r="D30" s="30"/>
      <c r="E30" s="102"/>
      <c r="F30" s="102"/>
      <c r="G30" s="102"/>
      <c r="H30" s="30"/>
      <c r="I30" s="30"/>
      <c r="J30" s="30"/>
    </row>
    <row r="31" spans="2:15">
      <c r="B31" s="30"/>
      <c r="C31" s="30"/>
      <c r="D31" s="30"/>
      <c r="E31" s="41"/>
      <c r="F31" s="30"/>
      <c r="G31" s="30"/>
      <c r="H31" s="30"/>
      <c r="I31" s="30"/>
      <c r="J31" s="30"/>
    </row>
  </sheetData>
  <mergeCells count="9">
    <mergeCell ref="B12:O12"/>
    <mergeCell ref="G23:I23"/>
    <mergeCell ref="E30:G30"/>
    <mergeCell ref="B10:O10"/>
    <mergeCell ref="F15:H15"/>
    <mergeCell ref="I15:J15"/>
    <mergeCell ref="F16:H16"/>
    <mergeCell ref="I16:J16"/>
    <mergeCell ref="B11:O11"/>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topLeftCell="A5" zoomScaleNormal="100" workbookViewId="0">
      <selection activeCell="D45" sqref="D45"/>
    </sheetView>
  </sheetViews>
  <sheetFormatPr defaultColWidth="9" defaultRowHeight="12.75"/>
  <cols>
    <col min="1" max="1" width="1.375" style="4" customWidth="1"/>
    <col min="2" max="2" width="5.875" style="4" customWidth="1"/>
    <col min="3" max="3" width="33.25" style="6" customWidth="1"/>
    <col min="4" max="4" width="17.125" style="6" customWidth="1"/>
    <col min="5" max="5" width="58.875" style="6" customWidth="1"/>
    <col min="6" max="6" width="43.25" style="6" customWidth="1"/>
    <col min="7" max="16384" width="9" style="4"/>
  </cols>
  <sheetData>
    <row r="1" spans="1:6" ht="26.25">
      <c r="A1" s="4" t="s">
        <v>32</v>
      </c>
      <c r="B1" s="112" t="s">
        <v>4</v>
      </c>
      <c r="C1" s="112"/>
      <c r="D1" s="112"/>
      <c r="E1" s="112"/>
      <c r="F1" s="112"/>
    </row>
    <row r="2" spans="1:6" ht="13.5" customHeight="1">
      <c r="B2" s="5"/>
      <c r="D2" s="7"/>
      <c r="E2" s="7"/>
    </row>
    <row r="3" spans="1:6">
      <c r="B3" s="117" t="s">
        <v>1</v>
      </c>
      <c r="C3" s="117"/>
      <c r="D3" s="118"/>
      <c r="E3" s="118"/>
      <c r="F3" s="118"/>
    </row>
    <row r="4" spans="1:6" s="8" customFormat="1" ht="129" customHeight="1">
      <c r="B4" s="113" t="s">
        <v>5</v>
      </c>
      <c r="C4" s="113"/>
      <c r="D4" s="114" t="s">
        <v>68</v>
      </c>
      <c r="E4" s="115"/>
      <c r="F4" s="116"/>
    </row>
    <row r="5" spans="1:6">
      <c r="B5" s="9"/>
      <c r="C5" s="10"/>
      <c r="D5" s="10"/>
      <c r="E5" s="10"/>
      <c r="F5" s="10"/>
    </row>
    <row r="6" spans="1:6" s="11" customFormat="1">
      <c r="B6" s="12"/>
      <c r="C6" s="13"/>
      <c r="D6" s="13"/>
      <c r="E6" s="13"/>
      <c r="F6" s="13"/>
    </row>
    <row r="7" spans="1:6" s="14" customFormat="1" ht="21" customHeight="1">
      <c r="B7" s="15" t="s">
        <v>6</v>
      </c>
      <c r="C7" s="16" t="s">
        <v>7</v>
      </c>
      <c r="D7" s="16" t="s">
        <v>8</v>
      </c>
      <c r="E7" s="17" t="s">
        <v>9</v>
      </c>
      <c r="F7" s="18" t="s">
        <v>10</v>
      </c>
    </row>
    <row r="8" spans="1:6">
      <c r="B8" s="19" t="s">
        <v>40</v>
      </c>
      <c r="C8" s="2" t="s">
        <v>41</v>
      </c>
      <c r="D8" s="2" t="s">
        <v>39</v>
      </c>
      <c r="E8" s="2" t="s">
        <v>36</v>
      </c>
      <c r="F8" s="2" t="s">
        <v>37</v>
      </c>
    </row>
    <row r="9" spans="1:6">
      <c r="B9" s="19" t="s">
        <v>132</v>
      </c>
      <c r="C9" s="2" t="s">
        <v>84</v>
      </c>
      <c r="D9" s="2" t="s">
        <v>39</v>
      </c>
      <c r="E9" s="2"/>
      <c r="F9" s="2"/>
    </row>
    <row r="10" spans="1:6">
      <c r="B10" s="19" t="s">
        <v>133</v>
      </c>
      <c r="C10" s="2" t="s">
        <v>42</v>
      </c>
      <c r="D10" s="2" t="s">
        <v>39</v>
      </c>
      <c r="E10" s="2"/>
      <c r="F10" s="2"/>
    </row>
    <row r="11" spans="1:6">
      <c r="B11" s="19" t="s">
        <v>130</v>
      </c>
      <c r="C11" s="2" t="s">
        <v>131</v>
      </c>
      <c r="D11" s="2"/>
      <c r="E11" s="2"/>
      <c r="F11" s="2"/>
    </row>
    <row r="12" spans="1:6">
      <c r="B12" s="19" t="s">
        <v>134</v>
      </c>
      <c r="C12" s="2" t="s">
        <v>43</v>
      </c>
      <c r="D12" s="2" t="s">
        <v>39</v>
      </c>
      <c r="E12" s="2"/>
      <c r="F12" s="2"/>
    </row>
    <row r="13" spans="1:6">
      <c r="B13" s="19" t="s">
        <v>54</v>
      </c>
      <c r="C13" s="2" t="s">
        <v>44</v>
      </c>
      <c r="D13" s="2" t="s">
        <v>39</v>
      </c>
      <c r="E13" s="2"/>
      <c r="F13" s="2"/>
    </row>
    <row r="14" spans="1:6">
      <c r="B14" s="19" t="s">
        <v>55</v>
      </c>
      <c r="C14" s="2" t="s">
        <v>45</v>
      </c>
      <c r="D14" s="2" t="s">
        <v>39</v>
      </c>
      <c r="E14" s="2"/>
      <c r="F14" s="2"/>
    </row>
    <row r="15" spans="1:6">
      <c r="B15" s="19" t="s">
        <v>56</v>
      </c>
      <c r="C15" s="2" t="s">
        <v>52</v>
      </c>
      <c r="D15" s="2" t="s">
        <v>39</v>
      </c>
      <c r="E15" s="2"/>
      <c r="F15" s="2"/>
    </row>
    <row r="16" spans="1:6">
      <c r="B16" s="19" t="s">
        <v>57</v>
      </c>
      <c r="C16" s="2" t="s">
        <v>53</v>
      </c>
      <c r="D16" s="2" t="s">
        <v>39</v>
      </c>
      <c r="E16" s="2"/>
      <c r="F16" s="2"/>
    </row>
    <row r="17" spans="2:6">
      <c r="B17" s="19" t="s">
        <v>58</v>
      </c>
      <c r="C17" s="2" t="s">
        <v>46</v>
      </c>
      <c r="D17" s="2" t="s">
        <v>39</v>
      </c>
      <c r="E17" s="2"/>
      <c r="F17" s="2"/>
    </row>
    <row r="18" spans="2:6">
      <c r="B18" s="19" t="s">
        <v>59</v>
      </c>
      <c r="C18" s="2" t="s">
        <v>47</v>
      </c>
      <c r="D18" s="2" t="s">
        <v>39</v>
      </c>
      <c r="E18" s="2"/>
      <c r="F18" s="2"/>
    </row>
    <row r="19" spans="2:6">
      <c r="B19" s="19" t="s">
        <v>60</v>
      </c>
      <c r="C19" s="2" t="s">
        <v>48</v>
      </c>
      <c r="D19" s="2" t="s">
        <v>39</v>
      </c>
      <c r="E19" s="2"/>
      <c r="F19" s="2"/>
    </row>
    <row r="20" spans="2:6">
      <c r="B20" s="19" t="s">
        <v>61</v>
      </c>
      <c r="C20" s="2" t="s">
        <v>49</v>
      </c>
      <c r="D20" s="2" t="s">
        <v>39</v>
      </c>
      <c r="E20" s="2"/>
      <c r="F20" s="2"/>
    </row>
    <row r="21" spans="2:6">
      <c r="B21" s="19" t="s">
        <v>62</v>
      </c>
      <c r="C21" s="2" t="s">
        <v>50</v>
      </c>
      <c r="D21" s="2" t="s">
        <v>39</v>
      </c>
      <c r="E21" s="2"/>
      <c r="F21" s="2"/>
    </row>
    <row r="22" spans="2:6">
      <c r="B22" s="19" t="s">
        <v>63</v>
      </c>
      <c r="C22" s="2" t="s">
        <v>51</v>
      </c>
      <c r="D22" s="2" t="s">
        <v>39</v>
      </c>
      <c r="E22" s="2"/>
      <c r="F22" s="2"/>
    </row>
    <row r="23" spans="2:6">
      <c r="B23" s="19" t="s">
        <v>64</v>
      </c>
      <c r="C23" s="51" t="s">
        <v>86</v>
      </c>
      <c r="D23" s="2" t="s">
        <v>39</v>
      </c>
      <c r="E23" s="52" t="s">
        <v>176</v>
      </c>
      <c r="F23" s="2" t="s">
        <v>90</v>
      </c>
    </row>
    <row r="24" spans="2:6" ht="25.5">
      <c r="B24" s="19" t="s">
        <v>65</v>
      </c>
      <c r="C24" s="51" t="s">
        <v>89</v>
      </c>
      <c r="D24" s="2" t="s">
        <v>39</v>
      </c>
      <c r="E24" s="52" t="s">
        <v>177</v>
      </c>
      <c r="F24" s="2" t="s">
        <v>90</v>
      </c>
    </row>
    <row r="25" spans="2:6">
      <c r="B25" s="19" t="s">
        <v>66</v>
      </c>
      <c r="C25" s="51" t="s">
        <v>87</v>
      </c>
      <c r="D25" s="2" t="s">
        <v>39</v>
      </c>
      <c r="E25" s="52" t="s">
        <v>91</v>
      </c>
      <c r="F25" s="2" t="s">
        <v>90</v>
      </c>
    </row>
    <row r="26" spans="2:6" ht="38.25">
      <c r="B26" s="19" t="s">
        <v>67</v>
      </c>
      <c r="C26" s="51" t="s">
        <v>88</v>
      </c>
      <c r="D26" s="2" t="s">
        <v>39</v>
      </c>
      <c r="E26" s="52" t="s">
        <v>178</v>
      </c>
      <c r="F26" s="2" t="s">
        <v>90</v>
      </c>
    </row>
  </sheetData>
  <mergeCells count="5">
    <mergeCell ref="B1:F1"/>
    <mergeCell ref="B4:C4"/>
    <mergeCell ref="D4:F4"/>
    <mergeCell ref="B3:C3"/>
    <mergeCell ref="D3:F3"/>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O69"/>
  <sheetViews>
    <sheetView tabSelected="1" topLeftCell="A10" zoomScale="85" zoomScaleNormal="85" workbookViewId="0">
      <selection activeCell="B26" sqref="B26"/>
    </sheetView>
  </sheetViews>
  <sheetFormatPr defaultColWidth="9" defaultRowHeight="12.75"/>
  <cols>
    <col min="1" max="1" width="13.875" style="1" customWidth="1"/>
    <col min="2" max="2" width="37.875" style="1" customWidth="1"/>
    <col min="3" max="3" width="71.875" style="1" customWidth="1"/>
    <col min="4" max="4" width="62.875" style="1" customWidth="1"/>
    <col min="5" max="5" width="16.875" style="1" customWidth="1"/>
    <col min="6" max="6" width="49.875" style="1" customWidth="1"/>
    <col min="7" max="7" width="11.25" style="50" customWidth="1"/>
    <col min="8" max="8" width="12" style="1" bestFit="1" customWidth="1"/>
    <col min="9" max="9" width="17.625" style="1" customWidth="1"/>
    <col min="10" max="10" width="8.25" style="73" customWidth="1"/>
    <col min="11" max="11" width="7.75" style="73" bestFit="1" customWidth="1"/>
    <col min="12" max="14" width="9" style="74"/>
    <col min="15" max="15" width="9" style="74" customWidth="1"/>
    <col min="16" max="93" width="9" style="73"/>
    <col min="94" max="16384" width="9" style="1"/>
  </cols>
  <sheetData>
    <row r="1" spans="1:93">
      <c r="B1" s="46"/>
      <c r="C1" s="46"/>
      <c r="D1" s="46"/>
      <c r="E1" s="46"/>
      <c r="F1" s="46"/>
      <c r="G1" s="47"/>
      <c r="H1" s="48"/>
      <c r="I1" s="46"/>
      <c r="J1" s="72"/>
    </row>
    <row r="2" spans="1:93">
      <c r="A2" s="44" t="s">
        <v>11</v>
      </c>
      <c r="B2" s="45" t="s">
        <v>12</v>
      </c>
      <c r="C2" s="45" t="s">
        <v>13</v>
      </c>
      <c r="D2" s="45" t="s">
        <v>14</v>
      </c>
      <c r="E2" s="120" t="s">
        <v>15</v>
      </c>
      <c r="F2" s="120"/>
      <c r="G2" s="120"/>
      <c r="H2" s="49"/>
      <c r="I2" s="49"/>
      <c r="J2" s="72"/>
      <c r="K2" s="73" t="s">
        <v>11</v>
      </c>
    </row>
    <row r="3" spans="1:93">
      <c r="A3" s="20">
        <f>COUNTIF(G7:G994,"Pass")</f>
        <v>5</v>
      </c>
      <c r="B3" s="20">
        <f>COUNTIF(G7:G994,"Fail")</f>
        <v>0</v>
      </c>
      <c r="C3" s="20">
        <f>E3-D3-B3-A3</f>
        <v>41</v>
      </c>
      <c r="D3" s="20">
        <f>COUNTIF(G$7:G$994,"N/A")</f>
        <v>0</v>
      </c>
      <c r="E3" s="119">
        <f>COUNTA(A7:A994)</f>
        <v>46</v>
      </c>
      <c r="F3" s="119"/>
      <c r="G3" s="119"/>
      <c r="H3" s="49"/>
      <c r="I3" s="49"/>
      <c r="J3" s="72"/>
      <c r="K3" s="73" t="s">
        <v>12</v>
      </c>
    </row>
    <row r="4" spans="1:93" ht="13.5" thickBot="1">
      <c r="A4" s="46"/>
      <c r="B4" s="46"/>
      <c r="C4" s="46"/>
      <c r="D4" s="46"/>
      <c r="E4" s="46"/>
      <c r="F4" s="46"/>
      <c r="G4" s="47"/>
      <c r="H4" s="46"/>
      <c r="I4" s="46"/>
      <c r="J4" s="72"/>
      <c r="K4" s="73" t="s">
        <v>13</v>
      </c>
    </row>
    <row r="5" spans="1:93" ht="29.25" thickBot="1">
      <c r="A5" s="53" t="s">
        <v>16</v>
      </c>
      <c r="B5" s="54" t="s">
        <v>17</v>
      </c>
      <c r="C5" s="54" t="s">
        <v>18</v>
      </c>
      <c r="D5" s="54" t="s">
        <v>19</v>
      </c>
      <c r="E5" s="54" t="s">
        <v>20</v>
      </c>
      <c r="F5" s="55" t="s">
        <v>31</v>
      </c>
      <c r="G5" s="55" t="s">
        <v>21</v>
      </c>
      <c r="H5" s="55" t="s">
        <v>22</v>
      </c>
      <c r="I5" s="56" t="s">
        <v>23</v>
      </c>
      <c r="J5" s="75"/>
      <c r="K5" s="73" t="s">
        <v>35</v>
      </c>
    </row>
    <row r="6" spans="1:93" s="67" customFormat="1" ht="15" customHeight="1" thickBot="1">
      <c r="A6" s="62"/>
      <c r="B6" s="63" t="s">
        <v>41</v>
      </c>
      <c r="C6" s="64" t="s">
        <v>113</v>
      </c>
      <c r="D6" s="65"/>
      <c r="E6" s="65"/>
      <c r="F6" s="65"/>
      <c r="G6" s="65"/>
      <c r="H6" s="63"/>
      <c r="I6" s="66"/>
      <c r="J6" s="76"/>
      <c r="K6" s="77"/>
      <c r="L6" s="71"/>
      <c r="M6" s="78"/>
      <c r="N6" s="78"/>
      <c r="O6" s="78"/>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row>
    <row r="7" spans="1:93" ht="15.75" thickBot="1">
      <c r="A7" s="58" t="s">
        <v>69</v>
      </c>
      <c r="B7" s="59" t="s">
        <v>74</v>
      </c>
      <c r="C7" s="59" t="s">
        <v>77</v>
      </c>
      <c r="D7" s="59" t="s">
        <v>78</v>
      </c>
      <c r="E7" s="59"/>
      <c r="F7" s="59" t="s">
        <v>78</v>
      </c>
      <c r="G7" s="59" t="s">
        <v>11</v>
      </c>
      <c r="H7" s="60">
        <v>45038</v>
      </c>
      <c r="I7" s="61"/>
      <c r="J7" s="79"/>
    </row>
    <row r="8" spans="1:93" s="50" customFormat="1" ht="15.75" thickBot="1">
      <c r="A8" s="58" t="s">
        <v>70</v>
      </c>
      <c r="B8" s="59" t="s">
        <v>75</v>
      </c>
      <c r="C8" s="59" t="s">
        <v>92</v>
      </c>
      <c r="D8" s="59" t="s">
        <v>79</v>
      </c>
      <c r="E8" s="59"/>
      <c r="F8" s="59" t="s">
        <v>79</v>
      </c>
      <c r="G8" s="59" t="s">
        <v>11</v>
      </c>
      <c r="H8" s="60">
        <v>45040</v>
      </c>
      <c r="I8" s="57"/>
      <c r="J8" s="80"/>
      <c r="K8" s="81"/>
      <c r="L8" s="82"/>
      <c r="M8" s="82"/>
      <c r="N8" s="82"/>
      <c r="O8" s="82"/>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c r="BV8" s="81"/>
      <c r="BW8" s="81"/>
      <c r="BX8" s="81"/>
      <c r="BY8" s="81"/>
      <c r="BZ8" s="81"/>
      <c r="CA8" s="81"/>
      <c r="CB8" s="81"/>
      <c r="CC8" s="81"/>
      <c r="CD8" s="81"/>
      <c r="CE8" s="81"/>
      <c r="CF8" s="81"/>
      <c r="CG8" s="81"/>
      <c r="CH8" s="81"/>
      <c r="CI8" s="81"/>
      <c r="CJ8" s="81"/>
      <c r="CK8" s="81"/>
      <c r="CL8" s="81"/>
      <c r="CM8" s="81"/>
      <c r="CN8" s="81"/>
      <c r="CO8" s="81"/>
    </row>
    <row r="9" spans="1:93" ht="15.75" thickBot="1">
      <c r="A9" s="58" t="s">
        <v>71</v>
      </c>
      <c r="B9" s="59" t="s">
        <v>76</v>
      </c>
      <c r="C9" s="59" t="s">
        <v>93</v>
      </c>
      <c r="D9" s="59" t="s">
        <v>80</v>
      </c>
      <c r="E9" s="59"/>
      <c r="F9" s="59" t="s">
        <v>80</v>
      </c>
      <c r="G9" s="59" t="s">
        <v>11</v>
      </c>
      <c r="H9" s="60">
        <v>45040</v>
      </c>
      <c r="I9" s="61"/>
      <c r="J9" s="80"/>
    </row>
    <row r="10" spans="1:93" ht="15.75" thickBot="1">
      <c r="A10" s="58" t="s">
        <v>72</v>
      </c>
      <c r="B10" s="59" t="s">
        <v>215</v>
      </c>
      <c r="C10" s="59" t="s">
        <v>217</v>
      </c>
      <c r="D10" s="59" t="s">
        <v>219</v>
      </c>
      <c r="E10" s="59"/>
      <c r="F10" s="59" t="s">
        <v>219</v>
      </c>
      <c r="G10" s="59" t="s">
        <v>11</v>
      </c>
      <c r="H10" s="60">
        <v>45038</v>
      </c>
      <c r="I10" s="61"/>
      <c r="J10" s="80"/>
    </row>
    <row r="11" spans="1:93" ht="15.75" thickBot="1">
      <c r="A11" s="58" t="s">
        <v>73</v>
      </c>
      <c r="B11" s="59" t="s">
        <v>216</v>
      </c>
      <c r="C11" s="59" t="s">
        <v>218</v>
      </c>
      <c r="D11" s="59" t="s">
        <v>220</v>
      </c>
      <c r="E11" s="59"/>
      <c r="F11" s="59" t="s">
        <v>220</v>
      </c>
      <c r="G11" s="59" t="s">
        <v>11</v>
      </c>
      <c r="H11" s="60">
        <v>45038</v>
      </c>
      <c r="I11" s="61"/>
      <c r="J11" s="80"/>
    </row>
    <row r="12" spans="1:93" s="67" customFormat="1" ht="30.75" thickBot="1">
      <c r="A12" s="62"/>
      <c r="B12" s="63" t="s">
        <v>84</v>
      </c>
      <c r="C12" s="63" t="s">
        <v>114</v>
      </c>
      <c r="D12" s="65"/>
      <c r="E12" s="65"/>
      <c r="F12" s="65"/>
      <c r="G12" s="65"/>
      <c r="H12" s="68"/>
      <c r="I12" s="69"/>
      <c r="J12" s="83"/>
      <c r="K12" s="77"/>
      <c r="L12" s="78"/>
      <c r="M12" s="78"/>
      <c r="N12" s="78"/>
      <c r="O12" s="78"/>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row>
    <row r="13" spans="1:93" ht="15.75" thickBot="1">
      <c r="A13" s="58" t="s">
        <v>81</v>
      </c>
      <c r="B13" s="1" t="s">
        <v>124</v>
      </c>
      <c r="C13" s="59" t="s">
        <v>125</v>
      </c>
    </row>
    <row r="14" spans="1:93" ht="30.75" thickBot="1">
      <c r="A14" s="58" t="s">
        <v>82</v>
      </c>
      <c r="B14" s="59" t="s">
        <v>116</v>
      </c>
      <c r="C14" s="59" t="s">
        <v>119</v>
      </c>
      <c r="D14" s="59" t="s">
        <v>117</v>
      </c>
      <c r="E14" s="59"/>
      <c r="F14" s="59"/>
      <c r="G14" s="59"/>
      <c r="H14" s="60"/>
      <c r="I14" s="61"/>
      <c r="J14" s="80"/>
    </row>
    <row r="15" spans="1:93" ht="30.75" thickBot="1">
      <c r="A15" s="58" t="s">
        <v>138</v>
      </c>
      <c r="B15" s="59" t="s">
        <v>115</v>
      </c>
      <c r="C15" s="59" t="s">
        <v>122</v>
      </c>
      <c r="D15" s="59" t="s">
        <v>117</v>
      </c>
      <c r="E15" s="59"/>
      <c r="F15" s="59"/>
      <c r="G15" s="59"/>
      <c r="H15" s="60"/>
      <c r="I15" s="61"/>
      <c r="J15" s="80"/>
    </row>
    <row r="16" spans="1:93" s="67" customFormat="1" ht="45.75" thickBot="1">
      <c r="A16" s="62"/>
      <c r="B16" s="63" t="s">
        <v>42</v>
      </c>
      <c r="C16" s="63" t="s">
        <v>118</v>
      </c>
      <c r="D16" s="65"/>
      <c r="E16" s="65"/>
      <c r="F16" s="65"/>
      <c r="G16" s="65"/>
      <c r="H16" s="68"/>
      <c r="I16" s="69"/>
      <c r="J16" s="83"/>
      <c r="K16" s="77"/>
      <c r="L16" s="78"/>
      <c r="M16" s="78"/>
      <c r="N16" s="78"/>
      <c r="O16" s="78"/>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row>
    <row r="17" spans="1:93" ht="30.75" thickBot="1">
      <c r="A17" s="58" t="s">
        <v>83</v>
      </c>
      <c r="B17" s="59" t="s">
        <v>120</v>
      </c>
      <c r="C17" s="59" t="s">
        <v>119</v>
      </c>
      <c r="D17" s="59" t="s">
        <v>117</v>
      </c>
      <c r="E17" s="59"/>
      <c r="F17" s="59" t="s">
        <v>117</v>
      </c>
      <c r="G17" s="59"/>
      <c r="H17" s="60">
        <v>45040</v>
      </c>
      <c r="I17" s="61"/>
      <c r="J17" s="80"/>
    </row>
    <row r="18" spans="1:93" s="50" customFormat="1" ht="30.75" thickBot="1">
      <c r="A18" s="58" t="s">
        <v>139</v>
      </c>
      <c r="B18" s="59" t="s">
        <v>121</v>
      </c>
      <c r="C18" s="59" t="s">
        <v>122</v>
      </c>
      <c r="D18" s="59" t="s">
        <v>117</v>
      </c>
      <c r="E18" s="59"/>
      <c r="F18" s="59" t="s">
        <v>117</v>
      </c>
      <c r="G18" s="59"/>
      <c r="H18" s="60">
        <v>45040</v>
      </c>
      <c r="I18" s="61"/>
      <c r="J18" s="80"/>
      <c r="K18" s="81"/>
      <c r="L18" s="82"/>
      <c r="M18" s="82"/>
      <c r="N18" s="82"/>
      <c r="O18" s="82"/>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row>
    <row r="19" spans="1:93" s="67" customFormat="1" ht="30.75" thickBot="1">
      <c r="A19" s="62"/>
      <c r="B19" s="63" t="s">
        <v>43</v>
      </c>
      <c r="C19" s="63" t="s">
        <v>123</v>
      </c>
      <c r="D19" s="65"/>
      <c r="E19" s="65"/>
      <c r="F19" s="65"/>
      <c r="G19" s="65"/>
      <c r="H19" s="68"/>
      <c r="I19" s="69"/>
      <c r="J19" s="84"/>
      <c r="K19" s="77"/>
      <c r="L19" s="78"/>
      <c r="M19" s="78"/>
      <c r="N19" s="78"/>
      <c r="O19" s="78"/>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row>
    <row r="20" spans="1:93" ht="15.75" thickBot="1">
      <c r="A20" s="58" t="s">
        <v>85</v>
      </c>
      <c r="B20" s="59" t="s">
        <v>126</v>
      </c>
      <c r="C20" s="59" t="s">
        <v>127</v>
      </c>
      <c r="D20" s="59" t="s">
        <v>94</v>
      </c>
      <c r="E20" s="59"/>
      <c r="F20" s="59" t="s">
        <v>95</v>
      </c>
      <c r="G20" s="59"/>
      <c r="H20" s="60">
        <v>45040</v>
      </c>
      <c r="I20" s="61"/>
      <c r="J20" s="79"/>
    </row>
    <row r="21" spans="1:93" ht="15.75" thickBot="1">
      <c r="A21" s="58" t="s">
        <v>140</v>
      </c>
      <c r="B21" s="59" t="s">
        <v>128</v>
      </c>
      <c r="C21" s="59" t="s">
        <v>129</v>
      </c>
      <c r="D21" s="59" t="s">
        <v>96</v>
      </c>
      <c r="E21" s="59"/>
      <c r="F21" s="59" t="s">
        <v>96</v>
      </c>
      <c r="G21" s="59"/>
      <c r="H21" s="60">
        <v>45040</v>
      </c>
      <c r="I21" s="61"/>
      <c r="J21" s="79"/>
    </row>
    <row r="22" spans="1:93" s="67" customFormat="1" ht="30" customHeight="1" thickBot="1">
      <c r="A22" s="62"/>
      <c r="B22" s="63" t="s">
        <v>44</v>
      </c>
      <c r="C22" s="63" t="s">
        <v>135</v>
      </c>
      <c r="D22" s="65"/>
      <c r="E22" s="65"/>
      <c r="F22" s="65"/>
      <c r="G22" s="65"/>
      <c r="H22" s="68"/>
      <c r="I22" s="69"/>
      <c r="J22" s="84"/>
      <c r="K22" s="77"/>
      <c r="L22" s="78"/>
      <c r="M22" s="78"/>
      <c r="N22" s="78"/>
      <c r="O22" s="78"/>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row>
    <row r="23" spans="1:93" ht="30.75" thickBot="1">
      <c r="A23" s="58" t="s">
        <v>141</v>
      </c>
      <c r="B23" s="59" t="s">
        <v>221</v>
      </c>
      <c r="C23" s="59" t="s">
        <v>136</v>
      </c>
      <c r="D23" s="59" t="s">
        <v>97</v>
      </c>
      <c r="E23" s="59"/>
      <c r="F23" s="59" t="s">
        <v>97</v>
      </c>
      <c r="G23" s="59"/>
      <c r="H23" s="60">
        <v>45040</v>
      </c>
      <c r="I23" s="61"/>
      <c r="J23" s="79"/>
    </row>
    <row r="24" spans="1:93" s="67" customFormat="1" ht="15.75" thickBot="1">
      <c r="A24" s="62"/>
      <c r="B24" s="63" t="s">
        <v>45</v>
      </c>
      <c r="C24" s="63" t="s">
        <v>137</v>
      </c>
      <c r="D24" s="65"/>
      <c r="E24" s="65"/>
      <c r="F24" s="65"/>
      <c r="G24" s="65"/>
      <c r="H24" s="68"/>
      <c r="I24" s="69"/>
      <c r="J24" s="77"/>
      <c r="K24" s="77"/>
      <c r="L24" s="78"/>
      <c r="M24" s="78"/>
      <c r="N24" s="78"/>
      <c r="O24" s="78"/>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row>
    <row r="25" spans="1:93" ht="15.75" thickBot="1">
      <c r="A25" s="58" t="s">
        <v>142</v>
      </c>
      <c r="B25" s="59" t="s">
        <v>74</v>
      </c>
      <c r="C25" s="59" t="s">
        <v>77</v>
      </c>
      <c r="D25" s="59" t="s">
        <v>78</v>
      </c>
      <c r="E25" s="59"/>
      <c r="F25" s="59" t="s">
        <v>78</v>
      </c>
      <c r="G25" s="59"/>
      <c r="H25" s="60">
        <v>45040</v>
      </c>
      <c r="I25" s="61"/>
    </row>
    <row r="26" spans="1:93" s="50" customFormat="1" ht="15.75" thickBot="1">
      <c r="A26" s="58" t="s">
        <v>143</v>
      </c>
      <c r="B26" s="59" t="s">
        <v>75</v>
      </c>
      <c r="C26" s="59" t="s">
        <v>92</v>
      </c>
      <c r="D26" s="59" t="s">
        <v>79</v>
      </c>
      <c r="E26" s="59"/>
      <c r="F26" s="59" t="s">
        <v>79</v>
      </c>
      <c r="G26" s="59"/>
      <c r="H26" s="60">
        <v>45040</v>
      </c>
      <c r="I26" s="61"/>
      <c r="J26" s="80"/>
      <c r="K26" s="81"/>
      <c r="L26" s="82"/>
      <c r="M26" s="82"/>
      <c r="N26" s="82"/>
      <c r="O26" s="82"/>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row>
    <row r="27" spans="1:93" s="67" customFormat="1" ht="45.75" thickBot="1">
      <c r="A27" s="62"/>
      <c r="B27" s="63" t="s">
        <v>52</v>
      </c>
      <c r="C27" s="63" t="s">
        <v>146</v>
      </c>
      <c r="D27" s="65"/>
      <c r="E27" s="65"/>
      <c r="F27" s="65"/>
      <c r="G27" s="65"/>
      <c r="H27" s="68"/>
      <c r="I27" s="69"/>
      <c r="J27" s="77"/>
      <c r="K27" s="77"/>
      <c r="L27" s="78"/>
      <c r="M27" s="78"/>
      <c r="N27" s="78"/>
      <c r="O27" s="78"/>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row>
    <row r="28" spans="1:93" ht="15.75" thickBot="1">
      <c r="A28" s="58" t="s">
        <v>165</v>
      </c>
      <c r="B28" s="59" t="s">
        <v>98</v>
      </c>
      <c r="C28" s="59" t="s">
        <v>99</v>
      </c>
      <c r="D28" s="59" t="s">
        <v>100</v>
      </c>
      <c r="E28" s="59"/>
      <c r="F28" s="59" t="s">
        <v>101</v>
      </c>
      <c r="G28" s="59"/>
      <c r="H28" s="60">
        <v>45040</v>
      </c>
      <c r="I28" s="61"/>
    </row>
    <row r="29" spans="1:93" s="50" customFormat="1" ht="15.75" thickBot="1">
      <c r="A29" s="58" t="s">
        <v>166</v>
      </c>
      <c r="B29" s="59" t="s">
        <v>144</v>
      </c>
      <c r="C29" s="59" t="s">
        <v>102</v>
      </c>
      <c r="D29" s="59" t="s">
        <v>103</v>
      </c>
      <c r="E29" s="59"/>
      <c r="F29" s="59" t="s">
        <v>103</v>
      </c>
      <c r="G29" s="59"/>
      <c r="H29" s="60">
        <v>45040</v>
      </c>
      <c r="I29" s="61"/>
      <c r="J29" s="80"/>
      <c r="K29" s="81"/>
      <c r="L29" s="82"/>
      <c r="M29" s="82"/>
      <c r="N29" s="82"/>
      <c r="O29" s="82"/>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row>
    <row r="30" spans="1:93" s="67" customFormat="1" ht="60.75" thickBot="1">
      <c r="A30" s="62"/>
      <c r="B30" s="63" t="s">
        <v>53</v>
      </c>
      <c r="C30" s="63" t="s">
        <v>147</v>
      </c>
      <c r="D30" s="65"/>
      <c r="E30" s="65"/>
      <c r="F30" s="65"/>
      <c r="G30" s="65"/>
      <c r="H30" s="68"/>
      <c r="I30" s="69"/>
      <c r="J30" s="77"/>
      <c r="K30" s="77"/>
      <c r="L30" s="78"/>
      <c r="M30" s="78"/>
      <c r="N30" s="78"/>
      <c r="O30" s="78"/>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row>
    <row r="31" spans="1:93" ht="15.75" thickBot="1">
      <c r="A31" s="58" t="s">
        <v>167</v>
      </c>
      <c r="B31" s="59" t="s">
        <v>104</v>
      </c>
      <c r="C31" s="59" t="s">
        <v>105</v>
      </c>
      <c r="D31" s="59" t="s">
        <v>106</v>
      </c>
      <c r="E31" s="59"/>
      <c r="F31" s="59" t="s">
        <v>107</v>
      </c>
      <c r="G31" s="59"/>
      <c r="H31" s="60">
        <v>45040</v>
      </c>
      <c r="I31" s="61"/>
    </row>
    <row r="32" spans="1:93" ht="15.75" thickBot="1">
      <c r="A32" s="58" t="s">
        <v>168</v>
      </c>
      <c r="B32" s="59" t="s">
        <v>145</v>
      </c>
      <c r="C32" s="59" t="s">
        <v>108</v>
      </c>
      <c r="D32" s="59" t="s">
        <v>109</v>
      </c>
      <c r="E32" s="59"/>
      <c r="F32" s="59" t="s">
        <v>109</v>
      </c>
      <c r="G32" s="59"/>
      <c r="H32" s="60">
        <v>45040</v>
      </c>
      <c r="I32" s="61"/>
    </row>
    <row r="33" spans="1:93" s="67" customFormat="1" ht="60.75" thickBot="1">
      <c r="A33" s="62"/>
      <c r="B33" s="63" t="s">
        <v>46</v>
      </c>
      <c r="C33" s="63" t="s">
        <v>148</v>
      </c>
      <c r="D33" s="65"/>
      <c r="E33" s="65"/>
      <c r="F33" s="65"/>
      <c r="G33" s="65"/>
      <c r="H33" s="68"/>
      <c r="I33" s="69"/>
      <c r="J33" s="77"/>
      <c r="K33" s="77"/>
      <c r="L33" s="78"/>
      <c r="M33" s="78"/>
      <c r="N33" s="78"/>
      <c r="O33" s="78"/>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row>
    <row r="34" spans="1:93" ht="30.75" thickBot="1">
      <c r="A34" s="58" t="s">
        <v>169</v>
      </c>
      <c r="B34" s="59" t="s">
        <v>149</v>
      </c>
      <c r="C34" s="59" t="s">
        <v>150</v>
      </c>
      <c r="D34" s="59" t="s">
        <v>110</v>
      </c>
      <c r="E34" s="59"/>
      <c r="F34" s="59" t="s">
        <v>111</v>
      </c>
      <c r="G34" s="59"/>
      <c r="H34" s="60">
        <v>45040</v>
      </c>
      <c r="I34" s="61"/>
    </row>
    <row r="35" spans="1:93" s="70" customFormat="1" ht="90.75" thickBot="1">
      <c r="A35" s="62"/>
      <c r="B35" s="63" t="s">
        <v>47</v>
      </c>
      <c r="C35" s="63" t="s">
        <v>155</v>
      </c>
      <c r="D35" s="65"/>
      <c r="E35" s="65"/>
      <c r="F35" s="65"/>
      <c r="G35" s="65"/>
      <c r="H35" s="68"/>
      <c r="I35" s="69"/>
      <c r="J35" s="83"/>
      <c r="K35" s="85"/>
      <c r="L35" s="86"/>
      <c r="M35" s="86"/>
      <c r="N35" s="86"/>
      <c r="O35" s="86"/>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row>
    <row r="36" spans="1:93" ht="15.75" thickBot="1">
      <c r="A36" s="58" t="s">
        <v>170</v>
      </c>
      <c r="B36" s="59" t="s">
        <v>151</v>
      </c>
      <c r="C36" s="59" t="s">
        <v>154</v>
      </c>
      <c r="D36" s="59" t="s">
        <v>112</v>
      </c>
      <c r="E36" s="59"/>
      <c r="F36" s="59" t="s">
        <v>112</v>
      </c>
      <c r="G36" s="59"/>
      <c r="H36" s="60">
        <v>45040</v>
      </c>
      <c r="I36" s="61"/>
    </row>
    <row r="37" spans="1:93" ht="15.75" thickBot="1">
      <c r="A37" s="58" t="s">
        <v>171</v>
      </c>
      <c r="B37" s="59" t="s">
        <v>152</v>
      </c>
      <c r="C37" s="59" t="s">
        <v>156</v>
      </c>
      <c r="D37" s="59" t="s">
        <v>112</v>
      </c>
      <c r="E37" s="59"/>
      <c r="F37" s="59" t="s">
        <v>112</v>
      </c>
      <c r="G37" s="59"/>
      <c r="H37" s="60">
        <v>45040</v>
      </c>
      <c r="I37" s="61"/>
    </row>
    <row r="38" spans="1:93" ht="15.75" thickBot="1">
      <c r="A38" s="58" t="s">
        <v>172</v>
      </c>
      <c r="B38" s="59" t="s">
        <v>153</v>
      </c>
      <c r="C38" s="59" t="s">
        <v>157</v>
      </c>
      <c r="D38" s="59" t="s">
        <v>112</v>
      </c>
      <c r="E38" s="59"/>
      <c r="F38" s="59" t="s">
        <v>112</v>
      </c>
      <c r="G38" s="59"/>
      <c r="H38" s="60">
        <v>45040</v>
      </c>
      <c r="I38" s="61"/>
    </row>
    <row r="39" spans="1:93" ht="105.75" thickBot="1">
      <c r="A39" s="62"/>
      <c r="B39" s="63" t="s">
        <v>48</v>
      </c>
      <c r="C39" s="63" t="s">
        <v>158</v>
      </c>
      <c r="D39" s="65"/>
      <c r="E39" s="65"/>
      <c r="F39" s="65"/>
      <c r="G39" s="65"/>
      <c r="H39" s="68"/>
      <c r="I39" s="69"/>
    </row>
    <row r="40" spans="1:93" ht="15.75" thickBot="1">
      <c r="A40" s="58" t="s">
        <v>180</v>
      </c>
      <c r="B40" s="59" t="s">
        <v>151</v>
      </c>
      <c r="C40" s="59" t="s">
        <v>154</v>
      </c>
      <c r="D40" s="59" t="s">
        <v>112</v>
      </c>
      <c r="E40" s="59"/>
      <c r="F40" s="59" t="s">
        <v>112</v>
      </c>
      <c r="G40" s="59"/>
      <c r="H40" s="60">
        <v>45040</v>
      </c>
      <c r="I40" s="61"/>
    </row>
    <row r="41" spans="1:93" ht="15.75" thickBot="1">
      <c r="A41" s="58" t="s">
        <v>181</v>
      </c>
      <c r="B41" s="59" t="s">
        <v>152</v>
      </c>
      <c r="C41" s="59" t="s">
        <v>156</v>
      </c>
      <c r="D41" s="59" t="s">
        <v>112</v>
      </c>
      <c r="E41" s="59"/>
      <c r="F41" s="59" t="s">
        <v>112</v>
      </c>
      <c r="G41" s="59"/>
      <c r="H41" s="60">
        <v>45040</v>
      </c>
      <c r="I41" s="61"/>
    </row>
    <row r="42" spans="1:93" ht="15.75" thickBot="1">
      <c r="A42" s="58" t="s">
        <v>182</v>
      </c>
      <c r="B42" s="59" t="s">
        <v>159</v>
      </c>
      <c r="C42" s="59" t="s">
        <v>162</v>
      </c>
      <c r="D42" s="59" t="s">
        <v>112</v>
      </c>
      <c r="E42" s="59"/>
      <c r="F42" s="59" t="s">
        <v>112</v>
      </c>
      <c r="G42" s="59"/>
      <c r="H42" s="60">
        <v>45040</v>
      </c>
      <c r="I42" s="61"/>
    </row>
    <row r="43" spans="1:93" ht="30.75" thickBot="1">
      <c r="A43" s="58" t="s">
        <v>183</v>
      </c>
      <c r="B43" s="59" t="s">
        <v>160</v>
      </c>
      <c r="C43" s="59" t="s">
        <v>163</v>
      </c>
      <c r="D43" s="59" t="s">
        <v>112</v>
      </c>
      <c r="E43" s="59"/>
      <c r="F43" s="59" t="s">
        <v>112</v>
      </c>
      <c r="G43" s="59"/>
      <c r="H43" s="60">
        <v>45040</v>
      </c>
      <c r="I43" s="61"/>
    </row>
    <row r="44" spans="1:93" ht="30.75" thickBot="1">
      <c r="A44" s="58" t="s">
        <v>184</v>
      </c>
      <c r="B44" s="59" t="s">
        <v>161</v>
      </c>
      <c r="C44" s="59" t="s">
        <v>157</v>
      </c>
      <c r="D44" s="59" t="s">
        <v>112</v>
      </c>
      <c r="E44" s="59"/>
      <c r="F44" s="59" t="s">
        <v>112</v>
      </c>
      <c r="G44" s="59"/>
      <c r="H44" s="60">
        <v>45040</v>
      </c>
      <c r="I44" s="61"/>
    </row>
    <row r="45" spans="1:93" ht="75.75" thickBot="1">
      <c r="A45" s="62"/>
      <c r="B45" s="63" t="s">
        <v>49</v>
      </c>
      <c r="C45" s="63" t="s">
        <v>173</v>
      </c>
      <c r="D45" s="65"/>
      <c r="E45" s="65"/>
      <c r="F45" s="65"/>
      <c r="G45" s="65"/>
      <c r="H45" s="68"/>
      <c r="I45" s="69"/>
    </row>
    <row r="46" spans="1:93" ht="15.75" thickBot="1">
      <c r="A46" s="58" t="s">
        <v>185</v>
      </c>
      <c r="B46" s="59" t="s">
        <v>151</v>
      </c>
      <c r="C46" s="59" t="s">
        <v>154</v>
      </c>
      <c r="D46" s="59" t="s">
        <v>112</v>
      </c>
      <c r="E46" s="59"/>
      <c r="F46" s="59" t="s">
        <v>112</v>
      </c>
      <c r="G46" s="59"/>
      <c r="H46" s="60">
        <v>45040</v>
      </c>
      <c r="I46" s="61"/>
    </row>
    <row r="47" spans="1:93" ht="15" customHeight="1" thickBot="1">
      <c r="A47" s="58" t="s">
        <v>186</v>
      </c>
      <c r="B47" s="59" t="s">
        <v>164</v>
      </c>
      <c r="C47" s="59" t="s">
        <v>162</v>
      </c>
      <c r="D47" s="59" t="s">
        <v>112</v>
      </c>
      <c r="E47" s="59"/>
      <c r="F47" s="59" t="s">
        <v>112</v>
      </c>
      <c r="G47" s="59"/>
      <c r="H47" s="60">
        <v>45040</v>
      </c>
      <c r="I47" s="61"/>
    </row>
    <row r="48" spans="1:93" ht="30.75" thickBot="1">
      <c r="A48" s="58" t="s">
        <v>187</v>
      </c>
      <c r="B48" s="59" t="s">
        <v>160</v>
      </c>
      <c r="C48" s="59" t="s">
        <v>163</v>
      </c>
      <c r="D48" s="59" t="s">
        <v>112</v>
      </c>
      <c r="E48" s="59"/>
      <c r="F48" s="59" t="s">
        <v>112</v>
      </c>
      <c r="G48" s="59"/>
      <c r="H48" s="60">
        <v>45040</v>
      </c>
      <c r="I48" s="61"/>
    </row>
    <row r="49" spans="1:9" ht="30.75" thickBot="1">
      <c r="A49" s="58" t="s">
        <v>188</v>
      </c>
      <c r="B49" s="59" t="s">
        <v>161</v>
      </c>
      <c r="C49" s="59" t="s">
        <v>157</v>
      </c>
      <c r="D49" s="59" t="s">
        <v>112</v>
      </c>
      <c r="E49" s="59"/>
      <c r="F49" s="59" t="s">
        <v>112</v>
      </c>
      <c r="G49" s="59"/>
      <c r="H49" s="60">
        <v>45040</v>
      </c>
      <c r="I49" s="61"/>
    </row>
    <row r="50" spans="1:9" ht="90.75" thickBot="1">
      <c r="A50" s="62"/>
      <c r="B50" s="63" t="s">
        <v>50</v>
      </c>
      <c r="C50" s="63" t="s">
        <v>174</v>
      </c>
      <c r="D50" s="65"/>
      <c r="E50" s="65"/>
      <c r="F50" s="65"/>
      <c r="G50" s="65"/>
      <c r="H50" s="68"/>
      <c r="I50" s="69"/>
    </row>
    <row r="51" spans="1:9" ht="15.75" thickBot="1">
      <c r="A51" s="58" t="s">
        <v>189</v>
      </c>
      <c r="B51" s="59" t="s">
        <v>151</v>
      </c>
      <c r="C51" s="59" t="s">
        <v>154</v>
      </c>
      <c r="D51" s="59" t="s">
        <v>112</v>
      </c>
      <c r="E51" s="59"/>
      <c r="F51" s="59" t="s">
        <v>112</v>
      </c>
      <c r="G51" s="59"/>
      <c r="H51" s="60">
        <v>45040</v>
      </c>
      <c r="I51" s="61"/>
    </row>
    <row r="52" spans="1:9" ht="15.75" thickBot="1">
      <c r="A52" s="58" t="s">
        <v>190</v>
      </c>
      <c r="B52" s="59" t="s">
        <v>152</v>
      </c>
      <c r="C52" s="59" t="s">
        <v>156</v>
      </c>
      <c r="D52" s="59" t="s">
        <v>112</v>
      </c>
      <c r="E52" s="59"/>
      <c r="F52" s="59" t="s">
        <v>112</v>
      </c>
      <c r="G52" s="59"/>
      <c r="H52" s="60">
        <v>45040</v>
      </c>
      <c r="I52" s="61"/>
    </row>
    <row r="53" spans="1:9" ht="15.75" thickBot="1">
      <c r="A53" s="58" t="s">
        <v>191</v>
      </c>
      <c r="B53" s="59" t="s">
        <v>159</v>
      </c>
      <c r="C53" s="59" t="s">
        <v>162</v>
      </c>
      <c r="D53" s="59" t="s">
        <v>112</v>
      </c>
      <c r="E53" s="59"/>
      <c r="F53" s="59" t="s">
        <v>112</v>
      </c>
      <c r="G53" s="59"/>
      <c r="H53" s="60">
        <v>45040</v>
      </c>
      <c r="I53" s="61"/>
    </row>
    <row r="54" spans="1:9" ht="30.75" thickBot="1">
      <c r="A54" s="58" t="s">
        <v>192</v>
      </c>
      <c r="B54" s="59" t="s">
        <v>160</v>
      </c>
      <c r="C54" s="59" t="s">
        <v>163</v>
      </c>
      <c r="D54" s="59" t="s">
        <v>112</v>
      </c>
      <c r="E54" s="59"/>
      <c r="F54" s="59" t="s">
        <v>112</v>
      </c>
      <c r="G54" s="59"/>
      <c r="H54" s="60">
        <v>45040</v>
      </c>
      <c r="I54" s="61"/>
    </row>
    <row r="55" spans="1:9" ht="30.75" thickBot="1">
      <c r="A55" s="58" t="s">
        <v>193</v>
      </c>
      <c r="B55" s="59" t="s">
        <v>161</v>
      </c>
      <c r="C55" s="59" t="s">
        <v>157</v>
      </c>
      <c r="D55" s="59" t="s">
        <v>112</v>
      </c>
      <c r="E55" s="59"/>
      <c r="F55" s="59" t="s">
        <v>112</v>
      </c>
      <c r="G55" s="59"/>
      <c r="H55" s="60">
        <v>45040</v>
      </c>
      <c r="I55" s="61"/>
    </row>
    <row r="56" spans="1:9" ht="90.75" thickBot="1">
      <c r="A56" s="62"/>
      <c r="B56" s="63" t="s">
        <v>51</v>
      </c>
      <c r="C56" s="63" t="s">
        <v>175</v>
      </c>
      <c r="D56" s="65"/>
      <c r="E56" s="65"/>
      <c r="F56" s="65"/>
      <c r="G56" s="65"/>
      <c r="H56" s="68"/>
      <c r="I56" s="69"/>
    </row>
    <row r="57" spans="1:9" ht="15.75" thickBot="1">
      <c r="A57" s="58" t="s">
        <v>194</v>
      </c>
      <c r="B57" s="59" t="s">
        <v>151</v>
      </c>
      <c r="C57" s="59" t="s">
        <v>154</v>
      </c>
      <c r="D57" s="59" t="s">
        <v>112</v>
      </c>
      <c r="E57" s="59"/>
      <c r="F57" s="59" t="s">
        <v>112</v>
      </c>
      <c r="G57" s="59"/>
      <c r="H57" s="60">
        <v>45040</v>
      </c>
      <c r="I57" s="61"/>
    </row>
    <row r="58" spans="1:9" ht="15.75" thickBot="1">
      <c r="A58" s="58" t="s">
        <v>195</v>
      </c>
      <c r="B58" s="59" t="s">
        <v>152</v>
      </c>
      <c r="C58" s="59" t="s">
        <v>156</v>
      </c>
      <c r="D58" s="59" t="s">
        <v>112</v>
      </c>
      <c r="E58" s="59"/>
      <c r="F58" s="59" t="s">
        <v>112</v>
      </c>
      <c r="G58" s="59"/>
      <c r="H58" s="60">
        <v>45040</v>
      </c>
      <c r="I58" s="61"/>
    </row>
    <row r="59" spans="1:9" ht="15.75" thickBot="1">
      <c r="A59" s="58" t="s">
        <v>196</v>
      </c>
      <c r="B59" s="59" t="s">
        <v>159</v>
      </c>
      <c r="C59" s="59" t="s">
        <v>162</v>
      </c>
      <c r="D59" s="59" t="s">
        <v>112</v>
      </c>
      <c r="E59" s="59"/>
      <c r="F59" s="59" t="s">
        <v>112</v>
      </c>
      <c r="G59" s="59"/>
      <c r="H59" s="60">
        <v>45040</v>
      </c>
      <c r="I59" s="61"/>
    </row>
    <row r="60" spans="1:9" ht="30.75" thickBot="1">
      <c r="A60" s="58" t="s">
        <v>197</v>
      </c>
      <c r="B60" s="59" t="s">
        <v>160</v>
      </c>
      <c r="C60" s="59" t="s">
        <v>163</v>
      </c>
      <c r="D60" s="59" t="s">
        <v>112</v>
      </c>
      <c r="E60" s="59"/>
      <c r="F60" s="59" t="s">
        <v>112</v>
      </c>
      <c r="G60" s="59"/>
      <c r="H60" s="60">
        <v>45040</v>
      </c>
      <c r="I60" s="61"/>
    </row>
    <row r="61" spans="1:9" ht="30.75" thickBot="1">
      <c r="A61" s="58" t="s">
        <v>198</v>
      </c>
      <c r="B61" s="59" t="s">
        <v>161</v>
      </c>
      <c r="C61" s="59" t="s">
        <v>157</v>
      </c>
      <c r="D61" s="59" t="s">
        <v>112</v>
      </c>
      <c r="E61" s="59"/>
      <c r="F61" s="59" t="s">
        <v>112</v>
      </c>
      <c r="G61" s="59"/>
      <c r="H61" s="60">
        <v>45040</v>
      </c>
      <c r="I61" s="61"/>
    </row>
    <row r="62" spans="1:9" ht="45.75" thickBot="1">
      <c r="A62" s="62"/>
      <c r="B62" s="63" t="s">
        <v>206</v>
      </c>
      <c r="C62" s="63" t="s">
        <v>179</v>
      </c>
      <c r="D62" s="65"/>
      <c r="E62" s="65"/>
      <c r="F62" s="65"/>
      <c r="G62" s="65"/>
      <c r="H62" s="68"/>
      <c r="I62" s="69"/>
    </row>
    <row r="63" spans="1:9" ht="90.75" thickBot="1">
      <c r="A63" s="58" t="s">
        <v>199</v>
      </c>
      <c r="B63" s="59" t="s">
        <v>203</v>
      </c>
      <c r="C63" s="59" t="s">
        <v>204</v>
      </c>
      <c r="D63" s="59" t="s">
        <v>112</v>
      </c>
      <c r="E63" s="59"/>
      <c r="F63" s="59" t="s">
        <v>112</v>
      </c>
      <c r="G63" s="59"/>
      <c r="H63" s="60">
        <v>45040</v>
      </c>
      <c r="I63" s="61"/>
    </row>
    <row r="64" spans="1:9" ht="60.75" thickBot="1">
      <c r="A64" s="62"/>
      <c r="B64" s="63" t="s">
        <v>207</v>
      </c>
      <c r="C64" s="63" t="s">
        <v>210</v>
      </c>
      <c r="D64" s="65"/>
      <c r="E64" s="65"/>
      <c r="F64" s="65"/>
      <c r="G64" s="65"/>
      <c r="H64" s="68"/>
      <c r="I64" s="69"/>
    </row>
    <row r="65" spans="1:9" ht="30.75" thickBot="1">
      <c r="A65" s="58" t="s">
        <v>200</v>
      </c>
      <c r="B65" s="59" t="s">
        <v>203</v>
      </c>
      <c r="C65" s="59" t="s">
        <v>205</v>
      </c>
      <c r="D65" s="59" t="s">
        <v>112</v>
      </c>
      <c r="E65" s="59"/>
      <c r="F65" s="59" t="s">
        <v>112</v>
      </c>
      <c r="G65" s="59"/>
      <c r="H65" s="60">
        <v>45040</v>
      </c>
      <c r="I65" s="61"/>
    </row>
    <row r="66" spans="1:9" ht="60.75" thickBot="1">
      <c r="A66" s="62"/>
      <c r="B66" s="63" t="s">
        <v>208</v>
      </c>
      <c r="C66" s="63" t="s">
        <v>210</v>
      </c>
      <c r="D66" s="65"/>
      <c r="E66" s="65"/>
      <c r="F66" s="65"/>
      <c r="G66" s="65"/>
      <c r="H66" s="68"/>
      <c r="I66" s="69"/>
    </row>
    <row r="67" spans="1:9" ht="30.75" thickBot="1">
      <c r="A67" s="58" t="s">
        <v>201</v>
      </c>
      <c r="B67" s="59" t="s">
        <v>203</v>
      </c>
      <c r="C67" s="59" t="s">
        <v>205</v>
      </c>
      <c r="D67" s="59" t="s">
        <v>112</v>
      </c>
      <c r="E67" s="59"/>
      <c r="F67" s="59" t="s">
        <v>112</v>
      </c>
      <c r="G67" s="59"/>
      <c r="H67" s="60">
        <v>45040</v>
      </c>
      <c r="I67" s="61"/>
    </row>
    <row r="68" spans="1:9" ht="75.75" thickBot="1">
      <c r="A68" s="62"/>
      <c r="B68" s="63" t="s">
        <v>209</v>
      </c>
      <c r="C68" s="63" t="s">
        <v>211</v>
      </c>
      <c r="D68" s="65"/>
      <c r="E68" s="65"/>
      <c r="F68" s="65"/>
      <c r="G68" s="65"/>
      <c r="H68" s="68"/>
      <c r="I68" s="69"/>
    </row>
    <row r="69" spans="1:9" ht="45.75" thickBot="1">
      <c r="A69" s="58" t="s">
        <v>202</v>
      </c>
      <c r="B69" s="59" t="s">
        <v>212</v>
      </c>
      <c r="C69" s="59" t="s">
        <v>213</v>
      </c>
      <c r="D69" s="59" t="s">
        <v>112</v>
      </c>
      <c r="E69" s="59"/>
      <c r="F69" s="59" t="s">
        <v>112</v>
      </c>
      <c r="G69" s="59"/>
      <c r="H69" s="60">
        <v>45040</v>
      </c>
      <c r="I69" s="61"/>
    </row>
  </sheetData>
  <mergeCells count="2">
    <mergeCell ref="E3:G3"/>
    <mergeCell ref="E2:G2"/>
  </mergeCells>
  <phoneticPr fontId="0" type="noConversion"/>
  <dataValidations count="1">
    <dataValidation type="list" allowBlank="1" showErrorMessage="1" sqref="G1 G70:G140" xr:uid="{3BFE510E-DAA1-4530-8E74-6500F61067BE}">
      <formula1>$K$2:$K$5</formula1>
      <formula2>0</formula2>
    </dataValidation>
  </dataValidations>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zoomScaleNormal="100" workbookViewId="0">
      <selection activeCell="J27" sqref="J27"/>
    </sheetView>
  </sheetViews>
  <sheetFormatPr defaultColWidth="9" defaultRowHeight="12.75"/>
  <cols>
    <col min="1" max="1" width="4.625" style="1" customWidth="1"/>
    <col min="2" max="2" width="13.5" style="1" customWidth="1"/>
    <col min="3" max="3" width="19.375" style="1" customWidth="1"/>
    <col min="4" max="6" width="9" style="1"/>
    <col min="7" max="7" width="19.875" style="1" customWidth="1"/>
    <col min="8" max="9" width="33.125" style="1" customWidth="1"/>
    <col min="10" max="16384" width="9" style="1"/>
  </cols>
  <sheetData>
    <row r="1" spans="1:8" ht="25.5" customHeight="1">
      <c r="B1" s="121" t="s">
        <v>24</v>
      </c>
      <c r="C1" s="121"/>
      <c r="D1" s="121"/>
      <c r="E1" s="121"/>
      <c r="F1" s="121"/>
      <c r="G1" s="121"/>
      <c r="H1" s="121"/>
    </row>
    <row r="2" spans="1:8" ht="14.25" customHeight="1">
      <c r="A2" s="87"/>
      <c r="B2" s="87"/>
      <c r="C2" s="88"/>
      <c r="D2" s="88"/>
      <c r="E2" s="88"/>
      <c r="F2" s="88"/>
      <c r="G2" s="88"/>
      <c r="H2" s="89"/>
    </row>
    <row r="3" spans="1:8" ht="12" customHeight="1">
      <c r="B3" s="42" t="s">
        <v>1</v>
      </c>
      <c r="C3" s="122" t="s">
        <v>38</v>
      </c>
      <c r="D3" s="122"/>
      <c r="E3" s="123" t="s">
        <v>2</v>
      </c>
      <c r="F3" s="123"/>
      <c r="G3" s="21" t="s">
        <v>214</v>
      </c>
    </row>
    <row r="4" spans="1:8" ht="21.75" customHeight="1">
      <c r="A4" s="87"/>
      <c r="B4" s="43" t="s">
        <v>25</v>
      </c>
      <c r="C4" s="124"/>
      <c r="D4" s="125"/>
      <c r="E4" s="125"/>
      <c r="F4" s="125"/>
      <c r="G4" s="126"/>
    </row>
    <row r="5" spans="1:8" ht="14.25" customHeight="1">
      <c r="A5" s="87"/>
      <c r="B5" s="3"/>
      <c r="C5" s="90"/>
      <c r="D5" s="88"/>
      <c r="E5" s="88"/>
      <c r="F5" s="88"/>
      <c r="G5" s="88"/>
      <c r="H5" s="89"/>
    </row>
    <row r="6" spans="1:8">
      <c r="B6" s="3"/>
      <c r="C6" s="90"/>
      <c r="D6" s="88"/>
      <c r="E6" s="88"/>
      <c r="F6" s="88"/>
      <c r="G6" s="88"/>
      <c r="H6" s="89"/>
    </row>
    <row r="8" spans="1:8">
      <c r="B8" s="23" t="s">
        <v>6</v>
      </c>
      <c r="C8" s="91" t="s">
        <v>11</v>
      </c>
      <c r="D8" s="23" t="s">
        <v>12</v>
      </c>
      <c r="E8" s="23" t="s">
        <v>13</v>
      </c>
      <c r="F8" s="23" t="s">
        <v>14</v>
      </c>
      <c r="G8" s="91" t="s">
        <v>26</v>
      </c>
    </row>
    <row r="9" spans="1:8">
      <c r="B9" s="92">
        <v>1</v>
      </c>
      <c r="C9" s="92">
        <f>'[1]Test Case Spec.'!A3</f>
        <v>34</v>
      </c>
      <c r="D9" s="92">
        <f>'[1]Test Case Spec.'!B3</f>
        <v>0</v>
      </c>
      <c r="E9" s="92">
        <f>'[1]Test Case Spec.'!C3</f>
        <v>2</v>
      </c>
      <c r="F9" s="92">
        <f>'[1]Test Case Spec.'!D3</f>
        <v>0</v>
      </c>
      <c r="G9" s="92">
        <f>'[1]Test Case Spec.'!E3</f>
        <v>36</v>
      </c>
    </row>
    <row r="10" spans="1:8">
      <c r="B10" s="92"/>
      <c r="C10" s="92"/>
      <c r="D10" s="92"/>
      <c r="E10" s="92"/>
      <c r="F10" s="92"/>
      <c r="G10" s="92"/>
    </row>
    <row r="11" spans="1:8">
      <c r="B11" s="23" t="s">
        <v>27</v>
      </c>
      <c r="C11" s="22">
        <f>SUM(D7:D10)</f>
        <v>0</v>
      </c>
      <c r="D11" s="22">
        <f>SUM(E7:E10)</f>
        <v>2</v>
      </c>
      <c r="E11" s="22">
        <f>SUM(F7:F10)</f>
        <v>0</v>
      </c>
      <c r="F11" s="22">
        <f>SUM(G7:G10)</f>
        <v>36</v>
      </c>
      <c r="G11" s="22">
        <f>SUM(H7:H10)</f>
        <v>0</v>
      </c>
    </row>
    <row r="12" spans="1:8">
      <c r="B12" s="93"/>
      <c r="D12" s="94"/>
      <c r="E12" s="95"/>
      <c r="F12" s="95"/>
      <c r="G12" s="95"/>
      <c r="H12" s="95"/>
    </row>
    <row r="13" spans="1:8">
      <c r="C13" s="96" t="s">
        <v>28</v>
      </c>
      <c r="E13" s="97">
        <f>(C11+D11)*100/(G11-F11)</f>
        <v>-5.5555555555555554</v>
      </c>
      <c r="F13" s="1" t="s">
        <v>29</v>
      </c>
      <c r="H13" s="98"/>
    </row>
    <row r="14" spans="1:8">
      <c r="C14" s="96" t="s">
        <v>30</v>
      </c>
      <c r="E14" s="97">
        <f>C11*100/(G11-F11)</f>
        <v>0</v>
      </c>
      <c r="F14" s="1" t="s">
        <v>29</v>
      </c>
      <c r="H14" s="98"/>
    </row>
  </sheetData>
  <mergeCells count="4">
    <mergeCell ref="B1:H1"/>
    <mergeCell ref="C3:D3"/>
    <mergeCell ref="E3:F3"/>
    <mergeCell ref="C4:G4"/>
  </mergeCells>
  <phoneticPr fontId="0" type="noConversion"/>
  <pageMargins left="0.74791666666666701" right="0.74791666666666701" top="0.98402777777777795" bottom="1.15069444444444" header="0.51180555555555596" footer="0.98402777777777795"/>
  <pageSetup paperSize="9" firstPageNumber="0" orientation="landscape" horizontalDpi="300" verticalDpi="300" r:id="rId1"/>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Test Case Spec.</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Vinh Hoàng</cp:lastModifiedBy>
  <cp:lastPrinted>2010-11-12T10:33:20Z</cp:lastPrinted>
  <dcterms:created xsi:type="dcterms:W3CDTF">2019-09-09T04:13:19Z</dcterms:created>
  <dcterms:modified xsi:type="dcterms:W3CDTF">2023-04-26T23:01:31Z</dcterms:modified>
  <cp:category>BM</cp:category>
</cp:coreProperties>
</file>