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G:\BDP-2023\Doc\"/>
    </mc:Choice>
  </mc:AlternateContent>
  <xr:revisionPtr revIDLastSave="0" documentId="13_ncr:1_{CBC9F692-0DCE-4161-9FEA-5EEFA7C701CB}" xr6:coauthVersionLast="47" xr6:coauthVersionMax="47" xr10:uidLastSave="{00000000-0000-0000-0000-000000000000}"/>
  <bookViews>
    <workbookView xWindow="-120" yWindow="-120" windowWidth="29040" windowHeight="15720" tabRatio="821" activeTab="2" xr2:uid="{00000000-000D-0000-FFFF-FFFF00000000}"/>
  </bookViews>
  <sheets>
    <sheet name="Cover" sheetId="1" r:id="rId1"/>
    <sheet name="Test Case List" sheetId="2" r:id="rId2"/>
    <sheet name="Test Case Spec." sheetId="4" r:id="rId3"/>
    <sheet name="Test Report" sheetId="5" r:id="rId4"/>
  </sheets>
  <externalReferences>
    <externalReference r:id="rId5"/>
  </externalReferences>
  <definedNames>
    <definedName name="_xlnm._FilterDatabase" localSheetId="2" hidden="1">'Test Case Spec.'!#REF!</definedName>
    <definedName name="ACTION">#REF!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5" l="1"/>
  <c r="C11" i="5"/>
  <c r="G9" i="5"/>
  <c r="F11" i="5" s="1"/>
  <c r="F9" i="5"/>
  <c r="E11" i="5" s="1"/>
  <c r="E9" i="5"/>
  <c r="D11" i="5" s="1"/>
  <c r="D9" i="5"/>
  <c r="C9" i="5"/>
  <c r="E3" i="4"/>
  <c r="D3" i="4"/>
  <c r="B3" i="4"/>
  <c r="A3" i="4"/>
  <c r="C3" i="4" l="1"/>
  <c r="E14" i="5"/>
  <c r="E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5392E741-4B13-4313-A0CC-9522BF342421}">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<sst xmlns="http://schemas.openxmlformats.org/spreadsheetml/2006/main" count="411" uniqueCount="222">
  <si>
    <t>TEST CASE</t>
  </si>
  <si>
    <t>Project Name</t>
  </si>
  <si>
    <t>Creator</t>
  </si>
  <si>
    <t>Version</t>
  </si>
  <si>
    <t>TEST CASE LIST</t>
  </si>
  <si>
    <t>Test Environment Setup Description</t>
  </si>
  <si>
    <t>No</t>
  </si>
  <si>
    <t>Function Name</t>
  </si>
  <si>
    <t>Sheet Name</t>
  </si>
  <si>
    <t>Description</t>
  </si>
  <si>
    <t>Pre-Condition</t>
  </si>
  <si>
    <t>Pass</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</si>
  <si>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</si>
  <si>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</si>
  <si>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</si>
  <si>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</si>
  <si>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</si>
  <si>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</si>
  <si>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</si>
  <si>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</si>
  <si>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</si>
  <si>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</si>
  <si>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</si>
  <si>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</si>
  <si>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</si>
  <si>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</si>
  <si>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Number of  test cases</t>
  </si>
  <si>
    <t>Sub total</t>
  </si>
  <si>
    <t>Test coverage</t>
  </si>
  <si>
    <t>%</t>
  </si>
  <si>
    <t>Test successful coverage</t>
  </si>
  <si>
    <t>Actual Output</t>
  </si>
  <si>
    <t xml:space="preserve"> </t>
  </si>
  <si>
    <t>Template</t>
  </si>
  <si>
    <t>Project</t>
  </si>
  <si>
    <t>NA</t>
  </si>
  <si>
    <t>&lt;short descriptions of function&gt;</t>
  </si>
  <si>
    <t>&lt;pre-condition before accessing the function&gt;</t>
  </si>
  <si>
    <t>FunixSwap</t>
  </si>
  <si>
    <t>Test Case Spec.</t>
  </si>
  <si>
    <t>1</t>
  </si>
  <si>
    <t>Reserve: constructor</t>
  </si>
  <si>
    <t>Reserve: getExchangeRate</t>
  </si>
  <si>
    <t>Reserve: withdraw</t>
  </si>
  <si>
    <t>Reserve: getBalanceOf</t>
  </si>
  <si>
    <t>Exchange: constructor</t>
  </si>
  <si>
    <t>Exchange: getListOfSupportedTokens</t>
  </si>
  <si>
    <t>Exchange: getExchangeRate</t>
  </si>
  <si>
    <t>Exchange: exchange</t>
  </si>
  <si>
    <t>Exchange: buyToken</t>
  </si>
  <si>
    <t>Exchange: sellToken</t>
  </si>
  <si>
    <t>Exchange: transferToken</t>
  </si>
  <si>
    <t>Exchange: addReserve</t>
  </si>
  <si>
    <t>Exchange: removeReserve</t>
  </si>
  <si>
    <t>6</t>
  </si>
  <si>
    <t>7</t>
  </si>
  <si>
    <t>8</t>
  </si>
  <si>
    <t>9</t>
  </si>
  <si>
    <t>10</t>
  </si>
  <si>
    <t>11</t>
  </si>
  <si>
    <t>12</t>
  </si>
  <si>
    <t>13</t>
  </si>
  <si>
    <t>14</t>
  </si>
  <si>
    <t>15</t>
  </si>
  <si>
    <t>16</t>
  </si>
  <si>
    <t>17</t>
  </si>
  <si>
    <t>18</t>
  </si>
  <si>
    <t>21</t>
  </si>
  <si>
    <t xml:space="preserve">1. Testnet: Ganache v2.7.1                             
- defaultBalanceEther: 100000
- chainId: 5777
- port: 5777
2. Web Browser: Chrome Version 111.0.5563.110 (Official Build) (64-bit)
3. Metamask v10.28.3
4. Solidity ^0.8.0
5. NodeJS v18.12.1
6. Truffle v5.8.1
7. Web3.js v1.8.2"		</t>
  </si>
  <si>
    <t>Reserve 1.1</t>
  </si>
  <si>
    <t>Reserve 1.2</t>
  </si>
  <si>
    <t>Reserve 1.3</t>
  </si>
  <si>
    <t>Reserve 1.4</t>
  </si>
  <si>
    <t>Reserve 1.5</t>
  </si>
  <si>
    <t>Check contract deployment</t>
  </si>
  <si>
    <t>Check owner address</t>
  </si>
  <si>
    <t>Check supported token address</t>
  </si>
  <si>
    <t>Check if contract address is not empty and accessible</t>
  </si>
  <si>
    <t>Contract address is deployed successfully and accessible</t>
  </si>
  <si>
    <t>Owner address is set correctly</t>
  </si>
  <si>
    <t>Supported token address is set correctly</t>
  </si>
  <si>
    <t>Reserve 2.1</t>
  </si>
  <si>
    <t>Reserve 2.2</t>
  </si>
  <si>
    <t>Reserve 3.1</t>
  </si>
  <si>
    <t>Reserve: setExchangeRate</t>
  </si>
  <si>
    <t>Reserve 4.1</t>
  </si>
  <si>
    <t>Importing Wallet</t>
  </si>
  <si>
    <t>Changing token</t>
  </si>
  <si>
    <t>Transaction monitoring</t>
  </si>
  <si>
    <t>View wallet information</t>
  </si>
  <si>
    <t>None</t>
  </si>
  <si>
    <t>User change token in dropdown lists</t>
  </si>
  <si>
    <t>Check if owner address is set correctly</t>
  </si>
  <si>
    <t>Check if supported token address is set correctly</t>
  </si>
  <si>
    <t>Only owner can add reserve</t>
  </si>
  <si>
    <t>Add reserve by non-owner account</t>
  </si>
  <si>
    <t>Adding should fail</t>
  </si>
  <si>
    <t>Adding is rejected</t>
  </si>
  <si>
    <t>Add reserve from owner account, then check if reserve is added correctly</t>
  </si>
  <si>
    <t>Reserve is added correctly</t>
  </si>
  <si>
    <t>Only owner can remove reserve</t>
  </si>
  <si>
    <t>Remove reserve by non-owner account</t>
  </si>
  <si>
    <t>Removing should fail</t>
  </si>
  <si>
    <t>Removing is rejected</t>
  </si>
  <si>
    <t>Remove reserve from owner account, then check if reserve is removed correctly</t>
  </si>
  <si>
    <t>Reserve is removed correctly from reserve list</t>
  </si>
  <si>
    <t>Exchange should succeed and User's token balance should increase, and ETH balance should decrease</t>
  </si>
  <si>
    <t>Exchange succeeds and User's token balance increases, and ETH balance decreases</t>
  </si>
  <si>
    <t>Exchange rate is returned correctly</t>
  </si>
  <si>
    <t>1. Deploy Reserve contract</t>
  </si>
  <si>
    <t>1. Deploy Reserve contract
2. Call setExchangeRate function with sell/ buy value</t>
  </si>
  <si>
    <t>Check if sell rate is set success fully</t>
  </si>
  <si>
    <t>Check if buy rate is set success fully</t>
  </si>
  <si>
    <t>Function return correct amount of ETH</t>
  </si>
  <si>
    <t>1. Deploy Reserve contract
2. Call setExchangeRate function with sell/ buy value
3. Call getExchangeRate with true/ false and value</t>
  </si>
  <si>
    <t xml:space="preserve">1. Call setExchangeRate with value (100, 200)
2. Call getExchangeRate with value (true, 100) </t>
  </si>
  <si>
    <t>Check if getting buy rate successful</t>
  </si>
  <si>
    <t>Check if getting sell rate successful</t>
  </si>
  <si>
    <t xml:space="preserve">1. Call setExchangeRate with value (100, 200)
2. Call getExchangeRate with value (false, 100) </t>
  </si>
  <si>
    <t>1. Deploy Reserve contract
2. Call widthDraw</t>
  </si>
  <si>
    <t>Only owner can set exchange rate</t>
  </si>
  <si>
    <t>Call setExchangeRate with value (100, 200) from another account</t>
  </si>
  <si>
    <t>Only owner can withdraw</t>
  </si>
  <si>
    <t>Call withdraw from another account</t>
  </si>
  <si>
    <t>Owner withdraw successfully</t>
  </si>
  <si>
    <t>Call withdraw from owner account</t>
  </si>
  <si>
    <t>4</t>
  </si>
  <si>
    <t>Reserve: exchange</t>
  </si>
  <si>
    <t>2</t>
  </si>
  <si>
    <t>3</t>
  </si>
  <si>
    <t>5</t>
  </si>
  <si>
    <t>1. Deploy Reserve contract
2. Call exchange(true, 200)</t>
  </si>
  <si>
    <t>1. Buy more token from one account
2. Check if getBalanceOf return correct amount of token in above account</t>
  </si>
  <si>
    <t>1. Deploy Exchange contract</t>
  </si>
  <si>
    <t>Reserve 2.3</t>
  </si>
  <si>
    <t>Reserve 3.2</t>
  </si>
  <si>
    <t>Reserve 4.2</t>
  </si>
  <si>
    <t>Reserve 5.1</t>
  </si>
  <si>
    <t>Exchange 1.1</t>
  </si>
  <si>
    <t>Exchange 1.2</t>
  </si>
  <si>
    <t>Check if reserve is successfully added</t>
  </si>
  <si>
    <t>Check if reserve is successfully removed</t>
  </si>
  <si>
    <t>1. Deploy Reserve contract
2. Deploy Exchange contract
3. Call addReserve function with Reserve address from Exchange contract</t>
  </si>
  <si>
    <t>1. Deploy Reserve contract
2. Deploy Exchange contract
3. Call addReserve function with Reserve address from Exchange contract
4. Call removeReserve function with token address from Exchange contract</t>
  </si>
  <si>
    <t>1. Deploy Reserve contract
2. Deploy Exchange contract
3. Call addReserve function with Reserve address from Exchange contract
4. Check if token is now supported</t>
  </si>
  <si>
    <t>Call getListOfSupportedTokens and get all the token's addresses that exchange support</t>
  </si>
  <si>
    <t xml:space="preserve">Check if token 1 is supported </t>
  </si>
  <si>
    <t xml:space="preserve">Check if token 2 is supported </t>
  </si>
  <si>
    <t>Get exchange rate is return correctly</t>
  </si>
  <si>
    <t>check if token_reserve_map contains token1's address</t>
  </si>
  <si>
    <t>1. Deploy Reserve 1 contract
1. Deploy Reserve 2 contract
3. Deploy Exchange contract
4. Add reserves 1 to Exchange contract
4. Add reserves 2 to Exchange contract
5. Call getExchangeRate(token1, token2, 1)</t>
  </si>
  <si>
    <t>check if token_reserve_map contains token2's address</t>
  </si>
  <si>
    <t>check if function return correct amount of dest token</t>
  </si>
  <si>
    <t>1. Deploy Reserve 1 contract
1. Deploy Reserve 2 contract
3. Deploy Exchange contract
4. Add reserves 1 to Exchange contract
4. Add reserves 2 to Exchange contract
5. Call exchange(token1, token2, 1)
6. Check if function take correct amount of token 1 and return correct amount of token 2</t>
  </si>
  <si>
    <t>Check if user has enough amount of token 1</t>
  </si>
  <si>
    <t>Check if reserve2  has enough amount of token 2</t>
  </si>
  <si>
    <t>Check if sent enough amount of token 1 and receive enough amount of token 2</t>
  </si>
  <si>
    <t>Check if user has enough token 1</t>
  </si>
  <si>
    <t>Check if reserve has enough token 2</t>
  </si>
  <si>
    <t>Check if reserve1 has enough amount of token 1</t>
  </si>
  <si>
    <t>Exchange 2.1</t>
  </si>
  <si>
    <t>Exchange 2.2</t>
  </si>
  <si>
    <t>Exchange 3.1</t>
  </si>
  <si>
    <t>Exchange 3.2</t>
  </si>
  <si>
    <t>Exchange 4.1</t>
  </si>
  <si>
    <t>Exchange 5.1</t>
  </si>
  <si>
    <t>Exchange 5.2</t>
  </si>
  <si>
    <t>Exchange 5.3</t>
  </si>
  <si>
    <t>1. Deploy Reserve 1 contract
3. Deploy Exchange contract
4. Add reserves 1 to Exchange contract
5. Call buyToken(true, 200)
6. Check if user receive enough amount of token 1</t>
  </si>
  <si>
    <t>1. Deploy Reserve 1 contract
3. Deploy Exchange contract
4. Add reserves 1 to Exchange contract
5. Call buyToken(true, 200)
6. call selToken(true, 50)
6. Check if user receive enough amount of token 1</t>
  </si>
  <si>
    <t>1. Deploy Reserve 1 contract
3. Deploy Exchange contract
4. Add reserves 1 to Exchange contract
5. Call buyToken(true, 200)
6. Transfer 50 token to address 2
7. Check if user 2 receive enough amount of token 1</t>
  </si>
  <si>
    <t>User imports / connects account from Metamask, privatekey or key store</t>
  </si>
  <si>
    <t>User views current account address, balance of the account for selected type of token or Ether.</t>
  </si>
  <si>
    <t>When transaction of use cases "Swapping token", "Transferring token" been processed, update the transaction state (broadcasting, broadcasted, failed or success).</t>
  </si>
  <si>
    <t xml:space="preserve">1. Open FunixSwap
2. Press Metamask and login
3. Select account to connect </t>
  </si>
  <si>
    <t>Exchange 6.1</t>
  </si>
  <si>
    <t>Exchange 6.2</t>
  </si>
  <si>
    <t>Exchange 6.3</t>
  </si>
  <si>
    <t>Exchange 6.4</t>
  </si>
  <si>
    <t>Exchange 6.5</t>
  </si>
  <si>
    <t>Exchange 7.1</t>
  </si>
  <si>
    <t>Exchange 7.2</t>
  </si>
  <si>
    <t>Exchange 7.4</t>
  </si>
  <si>
    <t>Exchange 8.1</t>
  </si>
  <si>
    <t>Exchange 8.3</t>
  </si>
  <si>
    <t>Exchange 8.5</t>
  </si>
  <si>
    <t>Exchange 9.1</t>
  </si>
  <si>
    <t>Exchange 9.2</t>
  </si>
  <si>
    <t>Exchange 9.3</t>
  </si>
  <si>
    <t>Exchange 9.4</t>
  </si>
  <si>
    <t>Exchange 9.5</t>
  </si>
  <si>
    <t>WEB 1.1</t>
  </si>
  <si>
    <t>WEB 2.1</t>
  </si>
  <si>
    <t>WEB 3.1</t>
  </si>
  <si>
    <t>WEB 4.1</t>
  </si>
  <si>
    <t>Import Metamask</t>
  </si>
  <si>
    <t>1. Access the Hompage screen of FunixSwap.
2. Click on the METAMASK button to connect.
3. In the MetaMask Notification window, select your account and click "Next."
4. MetaMask displays the Confirm account connection screen.
5. Click "Connect."
6. MetaMask will connect your account and close the window.</t>
  </si>
  <si>
    <t>1. FunixSwap will get all of the token its supported and convert into dropdown
2. User can check wallet balances by changing between tokens</t>
  </si>
  <si>
    <t>Web: Importing Wallet</t>
  </si>
  <si>
    <t>Web: View wallet information</t>
  </si>
  <si>
    <t>Web: Changing token</t>
  </si>
  <si>
    <t>Web: Transaction monitoring</t>
  </si>
  <si>
    <t>1. Open FunixSwap
2. Press Metamask and login
3. Select account to connect 
4. Switch between imported tokens</t>
  </si>
  <si>
    <t xml:space="preserve">1. Open FunixSwap
2. Press Metamask and login
3. Select account to connect 
4. Switch between imported tokens
5.Transfer/ Swap token </t>
  </si>
  <si>
    <t>After success/ fail transaction, FunixSwap will display a notification for user abount transation hash, state</t>
  </si>
  <si>
    <t>Make transaction</t>
  </si>
  <si>
    <t>Hoàng Tử Vinh</t>
  </si>
  <si>
    <t>Check supported token name</t>
  </si>
  <si>
    <t>Check supported token symbol</t>
  </si>
  <si>
    <t>Check if supported token name is set correctly</t>
  </si>
  <si>
    <t>Check if supported token symbol is set correctly</t>
  </si>
  <si>
    <t>Contract return successfully token name</t>
  </si>
  <si>
    <t>Contract return successfully symbol name</t>
  </si>
  <si>
    <t>Function return correct amount of destination token</t>
  </si>
  <si>
    <t>Function throw error</t>
  </si>
  <si>
    <t>ETH from Reserve contract sent to owner</t>
  </si>
  <si>
    <t>Check balance of account</t>
  </si>
  <si>
    <t>Return correct account balance</t>
  </si>
  <si>
    <t>Get all of token addresses that exchange contract support</t>
  </si>
  <si>
    <t>function return true</t>
  </si>
  <si>
    <t>return true</t>
  </si>
  <si>
    <t>correct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</si>
</sst>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5">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
      <sz val="11"/>
      <color rgb="FF006100"/>
      <name val="Calibri"/>
      <family val="2"/>
      <scheme val="minor"/>
    </font>
    <font>
      <b/>
      <sz val="11"/>
      <color rgb="FFFFFFFF"/>
      <name val="Times New Roman"/>
      <family val="1"/>
    </font>
    <font>
      <sz val="11"/>
      <name val="Times New Roman"/>
      <family val="1"/>
    </font>
  </fonts>
  <fills count="16">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rgb="FFC6EFCE"/>
      </patternFill>
    </fill>
    <fill>
      <patternFill patternType="solid">
        <fgColor rgb="FF000080"/>
        <bgColor indexed="64"/>
      </patternFill>
    </fill>
    <fill>
      <patternFill patternType="solid">
        <fgColor rgb="FF9BBB59"/>
        <bgColor indexed="64"/>
      </patternFill>
    </fill>
    <fill>
      <patternFill patternType="solid">
        <fgColor rgb="FFFFFFFF"/>
        <bgColor indexed="64"/>
      </patternFill>
    </fill>
    <fill>
      <patternFill patternType="solid">
        <fgColor theme="0"/>
        <bgColor indexed="64"/>
      </patternFill>
    </fill>
    <fill>
      <patternFill patternType="solid">
        <fgColor theme="0"/>
        <bgColor indexed="26"/>
      </patternFill>
    </fill>
    <fill>
      <patternFill patternType="solid">
        <fgColor theme="0"/>
      </patternFill>
    </fill>
  </fills>
  <borders count="31">
    <border>
      <left/>
      <right/>
      <top/>
      <bottom/>
      <diagonal/>
    </border>
    <border>
      <left style="hair">
        <color indexed="8"/>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s>
  <cellStyleXfs count="8">
    <xf numFmtId="0" fontId="0" fillId="0" borderId="0"/>
    <xf numFmtId="0" fontId="1" fillId="0" borderId="0"/>
    <xf numFmtId="0" fontId="1" fillId="0" borderId="0"/>
    <xf numFmtId="0" fontId="1" fillId="0" borderId="0"/>
    <xf numFmtId="0" fontId="4" fillId="0" borderId="0"/>
    <xf numFmtId="0" fontId="4" fillId="0" borderId="0"/>
    <xf numFmtId="0" fontId="2" fillId="0" borderId="0"/>
    <xf numFmtId="0" fontId="22" fillId="9" borderId="0" applyNumberFormat="0" applyBorder="0" applyAlignment="0" applyProtection="0"/>
  </cellStyleXfs>
  <cellXfs count="128">
    <xf numFmtId="0" fontId="0" fillId="0" borderId="0" xfId="0"/>
    <xf numFmtId="0" fontId="1" fillId="2" borderId="0" xfId="0" applyFont="1" applyFill="1"/>
    <xf numFmtId="49" fontId="1" fillId="2" borderId="1" xfId="0" applyNumberFormat="1" applyFont="1" applyFill="1" applyBorder="1" applyAlignment="1">
      <alignment horizontal="left" vertical="center"/>
    </xf>
    <xf numFmtId="0" fontId="7" fillId="2" borderId="0" xfId="0" applyFont="1" applyFill="1"/>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applyBorder="1" applyAlignment="1"/>
    <xf numFmtId="49" fontId="1" fillId="2" borderId="0" xfId="0" applyNumberFormat="1" applyFont="1" applyFill="1" applyBorder="1" applyAlignment="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19" fillId="3" borderId="2" xfId="0" applyNumberFormat="1" applyFont="1" applyFill="1" applyBorder="1" applyAlignment="1">
      <alignment horizontal="center" vertical="center"/>
    </xf>
    <xf numFmtId="49" fontId="19" fillId="3" borderId="3" xfId="0" applyNumberFormat="1" applyFont="1" applyFill="1" applyBorder="1" applyAlignment="1">
      <alignment horizontal="center" vertical="center"/>
    </xf>
    <xf numFmtId="49" fontId="19" fillId="3" borderId="4" xfId="0" applyNumberFormat="1" applyFont="1" applyFill="1" applyBorder="1" applyAlignment="1">
      <alignment horizontal="center" vertical="center"/>
    </xf>
    <xf numFmtId="49" fontId="19" fillId="3" borderId="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5" fillId="2" borderId="1" xfId="0" applyFont="1" applyFill="1" applyBorder="1" applyAlignment="1">
      <alignment horizontal="left"/>
    </xf>
    <xf numFmtId="0" fontId="13" fillId="4" borderId="7" xfId="0" applyFont="1" applyFill="1" applyBorder="1" applyAlignment="1">
      <alignment horizontal="center"/>
    </xf>
    <xf numFmtId="0" fontId="9" fillId="4" borderId="7" xfId="0" applyFont="1" applyFill="1" applyBorder="1" applyAlignment="1">
      <alignment horizontal="center"/>
    </xf>
    <xf numFmtId="0" fontId="1" fillId="5" borderId="0" xfId="3" applyFill="1"/>
    <xf numFmtId="0" fontId="1" fillId="5" borderId="8" xfId="3" applyFill="1" applyBorder="1"/>
    <xf numFmtId="0" fontId="1" fillId="5" borderId="9" xfId="3" applyFill="1" applyBorder="1"/>
    <xf numFmtId="0" fontId="16" fillId="5" borderId="9" xfId="3" applyFont="1" applyFill="1" applyBorder="1" applyAlignment="1">
      <alignment horizontal="left" indent="4"/>
    </xf>
    <xf numFmtId="0" fontId="1" fillId="5" borderId="10" xfId="3" applyFill="1" applyBorder="1"/>
    <xf numFmtId="0" fontId="1" fillId="5" borderId="11" xfId="3" applyFill="1" applyBorder="1"/>
    <xf numFmtId="0" fontId="1" fillId="5" borderId="0" xfId="3" applyFill="1" applyBorder="1"/>
    <xf numFmtId="0" fontId="16" fillId="5" borderId="0" xfId="3" applyFont="1" applyFill="1" applyBorder="1" applyAlignment="1">
      <alignment horizontal="left" indent="4"/>
    </xf>
    <xf numFmtId="0" fontId="1" fillId="5" borderId="12" xfId="3" applyFill="1" applyBorder="1"/>
    <xf numFmtId="0" fontId="14" fillId="5" borderId="0" xfId="3" applyFont="1" applyFill="1" applyBorder="1" applyAlignment="1">
      <alignment horizontal="center"/>
    </xf>
    <xf numFmtId="0" fontId="16" fillId="5" borderId="0" xfId="3" applyFont="1" applyFill="1" applyBorder="1" applyAlignment="1">
      <alignment horizontal="right" indent="3"/>
    </xf>
    <xf numFmtId="0" fontId="17" fillId="5" borderId="0" xfId="3" applyFont="1" applyFill="1" applyBorder="1" applyAlignment="1">
      <alignment horizontal="center"/>
    </xf>
    <xf numFmtId="0" fontId="18" fillId="5" borderId="0" xfId="3" applyFont="1" applyFill="1" applyBorder="1" applyAlignment="1">
      <alignment horizontal="left" vertical="top"/>
    </xf>
    <xf numFmtId="0" fontId="5" fillId="5" borderId="0" xfId="3" applyFont="1" applyFill="1" applyBorder="1" applyAlignment="1">
      <alignment vertical="center"/>
    </xf>
    <xf numFmtId="0" fontId="1" fillId="5" borderId="13" xfId="3" applyFill="1" applyBorder="1"/>
    <xf numFmtId="0" fontId="1" fillId="5" borderId="14" xfId="3" applyFill="1" applyBorder="1"/>
    <xf numFmtId="0" fontId="1" fillId="5" borderId="15" xfId="3" applyFill="1" applyBorder="1"/>
    <xf numFmtId="0" fontId="1" fillId="5" borderId="0" xfId="3" applyFont="1" applyFill="1" applyBorder="1"/>
    <xf numFmtId="0" fontId="5" fillId="6" borderId="1" xfId="0" applyFont="1" applyFill="1" applyBorder="1" applyAlignment="1">
      <alignment horizontal="left" vertical="center"/>
    </xf>
    <xf numFmtId="0" fontId="5" fillId="6" borderId="1" xfId="0" applyFont="1" applyFill="1" applyBorder="1" applyAlignment="1">
      <alignment vertical="center"/>
    </xf>
    <xf numFmtId="0" fontId="5" fillId="6" borderId="7" xfId="0" applyFont="1" applyFill="1" applyBorder="1" applyAlignment="1">
      <alignment horizontal="center" vertical="center"/>
    </xf>
    <xf numFmtId="0" fontId="5" fillId="6" borderId="7" xfId="0" applyFont="1" applyFill="1" applyBorder="1" applyAlignment="1">
      <alignment horizontal="center" vertical="center" wrapText="1"/>
    </xf>
    <xf numFmtId="0" fontId="1" fillId="2" borderId="0" xfId="0" applyFont="1" applyFill="1" applyAlignment="1">
      <alignment wrapText="1"/>
    </xf>
    <xf numFmtId="0" fontId="1" fillId="2" borderId="0" xfId="0" applyFont="1" applyFill="1" applyAlignment="1">
      <alignment vertical="top" wrapText="1"/>
    </xf>
    <xf numFmtId="0" fontId="5"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vertical="top"/>
    </xf>
    <xf numFmtId="49" fontId="1" fillId="0" borderId="1" xfId="0" applyNumberFormat="1" applyFont="1" applyBorder="1" applyAlignment="1">
      <alignment horizontal="left" vertical="center"/>
    </xf>
    <xf numFmtId="49" fontId="1" fillId="2" borderId="1" xfId="0" applyNumberFormat="1" applyFont="1" applyFill="1" applyBorder="1" applyAlignment="1">
      <alignment horizontal="left" vertical="center" wrapText="1"/>
    </xf>
    <xf numFmtId="0" fontId="23" fillId="10" borderId="25" xfId="0" applyFont="1" applyFill="1" applyBorder="1" applyAlignment="1">
      <alignment horizontal="center" vertical="center" wrapText="1"/>
    </xf>
    <xf numFmtId="0" fontId="23" fillId="10" borderId="26" xfId="0" applyFont="1" applyFill="1" applyBorder="1" applyAlignment="1">
      <alignment horizontal="center" vertical="center" wrapText="1"/>
    </xf>
    <xf numFmtId="0" fontId="23" fillId="11" borderId="26" xfId="0" applyFont="1" applyFill="1" applyBorder="1" applyAlignment="1">
      <alignment horizontal="center" vertical="center" wrapText="1"/>
    </xf>
    <xf numFmtId="0" fontId="23" fillId="10" borderId="27" xfId="0" applyFont="1" applyFill="1" applyBorder="1" applyAlignment="1">
      <alignment horizontal="center" vertical="center" wrapText="1"/>
    </xf>
    <xf numFmtId="0" fontId="24" fillId="12" borderId="30" xfId="0" applyFont="1" applyFill="1" applyBorder="1" applyAlignment="1">
      <alignment vertical="center" wrapText="1"/>
    </xf>
    <xf numFmtId="0" fontId="24" fillId="12" borderId="28" xfId="0" applyFont="1" applyFill="1" applyBorder="1" applyAlignment="1">
      <alignment vertical="center" wrapText="1"/>
    </xf>
    <xf numFmtId="0" fontId="24" fillId="12" borderId="29" xfId="0" applyFont="1" applyFill="1" applyBorder="1" applyAlignment="1">
      <alignment vertical="top" wrapText="1"/>
    </xf>
    <xf numFmtId="14" fontId="24" fillId="12" borderId="29" xfId="0" applyNumberFormat="1" applyFont="1" applyFill="1" applyBorder="1" applyAlignment="1">
      <alignment horizontal="right" vertical="top" wrapText="1"/>
    </xf>
    <xf numFmtId="0" fontId="24" fillId="12" borderId="30" xfId="0" applyFont="1" applyFill="1" applyBorder="1" applyAlignment="1">
      <alignment vertical="top" wrapText="1"/>
    </xf>
    <xf numFmtId="0" fontId="22" fillId="9" borderId="28" xfId="7" applyBorder="1" applyAlignment="1">
      <alignment vertical="center" wrapText="1"/>
    </xf>
    <xf numFmtId="0" fontId="22" fillId="9" borderId="29" xfId="7" applyBorder="1" applyAlignment="1">
      <alignment vertical="center" wrapText="1"/>
    </xf>
    <xf numFmtId="0" fontId="22" fillId="9" borderId="29" xfId="7" applyBorder="1" applyAlignment="1">
      <alignment horizontal="left" vertical="center" wrapText="1"/>
    </xf>
    <xf numFmtId="0" fontId="22" fillId="9" borderId="29" xfId="7" applyBorder="1" applyAlignment="1">
      <alignment wrapText="1"/>
    </xf>
    <xf numFmtId="0" fontId="22" fillId="9" borderId="30" xfId="7" applyBorder="1" applyAlignment="1">
      <alignment vertical="center" wrapText="1"/>
    </xf>
    <xf numFmtId="0" fontId="22" fillId="9" borderId="0" xfId="7"/>
    <xf numFmtId="0" fontId="22" fillId="9" borderId="29" xfId="7" applyBorder="1" applyAlignment="1">
      <alignment vertical="top" wrapText="1"/>
    </xf>
    <xf numFmtId="0" fontId="22" fillId="9" borderId="30" xfId="7" applyBorder="1" applyAlignment="1">
      <alignment vertical="top" wrapText="1"/>
    </xf>
    <xf numFmtId="0" fontId="22" fillId="9" borderId="0" xfId="7" applyAlignment="1">
      <alignment vertical="top"/>
    </xf>
    <xf numFmtId="0" fontId="22" fillId="13" borderId="0" xfId="7" applyFill="1" applyBorder="1"/>
    <xf numFmtId="0" fontId="1" fillId="14" borderId="0" xfId="0" applyFont="1" applyFill="1" applyAlignment="1">
      <alignment wrapText="1"/>
    </xf>
    <xf numFmtId="0" fontId="1" fillId="14" borderId="0" xfId="0" applyFont="1" applyFill="1"/>
    <xf numFmtId="0" fontId="1" fillId="14" borderId="0" xfId="0" applyFont="1" applyFill="1" applyBorder="1"/>
    <xf numFmtId="0" fontId="1" fillId="14" borderId="0" xfId="0" applyFont="1" applyFill="1" applyAlignment="1">
      <alignment horizontal="center" wrapText="1"/>
    </xf>
    <xf numFmtId="0" fontId="22" fillId="15" borderId="0" xfId="7" applyFill="1" applyAlignment="1">
      <alignment horizontal="center" vertical="center" wrapText="1"/>
    </xf>
    <xf numFmtId="0" fontId="22" fillId="15" borderId="0" xfId="7" applyFill="1"/>
    <xf numFmtId="0" fontId="22" fillId="15" borderId="0" xfId="7" applyFill="1" applyBorder="1"/>
    <xf numFmtId="0" fontId="5" fillId="14" borderId="0" xfId="5" applyFont="1" applyFill="1" applyAlignment="1">
      <alignment horizontal="left" vertical="center"/>
    </xf>
    <xf numFmtId="0" fontId="1" fillId="14" borderId="0" xfId="0" applyFont="1" applyFill="1" applyAlignment="1">
      <alignment vertical="top" wrapText="1"/>
    </xf>
    <xf numFmtId="0" fontId="1" fillId="14" borderId="0" xfId="0" applyFont="1" applyFill="1" applyAlignment="1">
      <alignment vertical="top"/>
    </xf>
    <xf numFmtId="0" fontId="1" fillId="14" borderId="0" xfId="0" applyFont="1" applyFill="1" applyBorder="1" applyAlignment="1">
      <alignment vertical="top"/>
    </xf>
    <xf numFmtId="0" fontId="22" fillId="15" borderId="0" xfId="7" applyFill="1" applyAlignment="1">
      <alignment vertical="top" wrapText="1"/>
    </xf>
    <xf numFmtId="0" fontId="22" fillId="15" borderId="0" xfId="7" applyFill="1" applyAlignment="1">
      <alignment horizontal="left" vertical="center"/>
    </xf>
    <xf numFmtId="0" fontId="22" fillId="15" borderId="0" xfId="7" applyFill="1" applyAlignment="1">
      <alignment vertical="top"/>
    </xf>
    <xf numFmtId="0" fontId="22" fillId="15" borderId="0" xfId="7" applyFill="1" applyBorder="1" applyAlignment="1">
      <alignment vertical="top"/>
    </xf>
    <xf numFmtId="0" fontId="5" fillId="2" borderId="0" xfId="4" applyFont="1" applyFill="1"/>
    <xf numFmtId="0" fontId="1" fillId="2" borderId="0" xfId="4" applyFont="1" applyFill="1"/>
    <xf numFmtId="164" fontId="1" fillId="2" borderId="0" xfId="4" applyNumberFormat="1" applyFont="1" applyFill="1"/>
    <xf numFmtId="0" fontId="8" fillId="2" borderId="0" xfId="4" applyFont="1" applyFill="1"/>
    <xf numFmtId="0" fontId="9" fillId="4" borderId="7" xfId="0" applyFont="1" applyFill="1" applyBorder="1" applyAlignment="1">
      <alignment horizontal="center" wrapText="1"/>
    </xf>
    <xf numFmtId="0" fontId="1" fillId="2" borderId="7" xfId="0" applyFont="1" applyFill="1" applyBorder="1" applyAlignment="1">
      <alignment horizontal="center"/>
    </xf>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5" fillId="2" borderId="0" xfId="0" applyFont="1" applyFill="1" applyAlignment="1">
      <alignment horizontal="left"/>
    </xf>
    <xf numFmtId="2" fontId="5" fillId="2" borderId="0" xfId="0" applyNumberFormat="1" applyFont="1" applyFill="1" applyAlignment="1">
      <alignment horizontal="right" wrapText="1"/>
    </xf>
    <xf numFmtId="0" fontId="12" fillId="2" borderId="0" xfId="0" applyFont="1" applyFill="1" applyAlignment="1">
      <alignment horizontal="center" wrapText="1"/>
    </xf>
    <xf numFmtId="0" fontId="15" fillId="5" borderId="11" xfId="3" applyFont="1" applyFill="1" applyBorder="1" applyAlignment="1">
      <alignment horizontal="center"/>
    </xf>
    <xf numFmtId="0" fontId="15" fillId="5" borderId="0" xfId="3" applyFont="1" applyFill="1" applyBorder="1" applyAlignment="1">
      <alignment horizontal="center"/>
    </xf>
    <xf numFmtId="0" fontId="15" fillId="5" borderId="12" xfId="3" applyFont="1" applyFill="1" applyBorder="1" applyAlignment="1">
      <alignment horizontal="center"/>
    </xf>
    <xf numFmtId="0" fontId="5" fillId="5" borderId="0" xfId="3" applyFont="1" applyFill="1" applyBorder="1" applyAlignment="1">
      <alignment horizontal="center"/>
    </xf>
    <xf numFmtId="0" fontId="20" fillId="5" borderId="11" xfId="3" applyFont="1" applyFill="1" applyBorder="1" applyAlignment="1">
      <alignment horizontal="center"/>
    </xf>
    <xf numFmtId="0" fontId="20" fillId="5" borderId="0" xfId="3" applyFont="1" applyFill="1" applyBorder="1" applyAlignment="1">
      <alignment horizontal="center"/>
    </xf>
    <xf numFmtId="0" fontId="20" fillId="5" borderId="12" xfId="3" applyFont="1" applyFill="1" applyBorder="1" applyAlignment="1">
      <alignment horizontal="center"/>
    </xf>
    <xf numFmtId="0" fontId="21" fillId="7" borderId="15" xfId="2" applyFont="1" applyFill="1" applyBorder="1" applyAlignment="1">
      <alignment horizontal="center" vertical="center"/>
    </xf>
    <xf numFmtId="0" fontId="21" fillId="7" borderId="16" xfId="2" applyFont="1" applyFill="1" applyBorder="1" applyAlignment="1">
      <alignment horizontal="center" vertical="center"/>
    </xf>
    <xf numFmtId="0" fontId="5" fillId="7" borderId="16" xfId="2" applyFont="1" applyFill="1" applyBorder="1" applyAlignment="1">
      <alignment horizontal="center" vertical="center"/>
    </xf>
    <xf numFmtId="0" fontId="21" fillId="7" borderId="17" xfId="2" applyFont="1" applyFill="1" applyBorder="1" applyAlignment="1">
      <alignment horizontal="center" vertical="center"/>
    </xf>
    <xf numFmtId="0" fontId="21" fillId="7" borderId="18" xfId="2" applyFont="1" applyFill="1" applyBorder="1" applyAlignment="1">
      <alignment horizontal="center" vertical="center"/>
    </xf>
    <xf numFmtId="49" fontId="5" fillId="7" borderId="18" xfId="2" applyNumberFormat="1" applyFont="1" applyFill="1" applyBorder="1" applyAlignment="1">
      <alignment horizontal="center" vertical="center"/>
    </xf>
    <xf numFmtId="49" fontId="10" fillId="2" borderId="0" xfId="0" applyNumberFormat="1" applyFont="1" applyFill="1" applyAlignment="1">
      <alignment horizontal="center"/>
    </xf>
    <xf numFmtId="49" fontId="5" fillId="8" borderId="7" xfId="0" applyNumberFormat="1" applyFont="1" applyFill="1" applyBorder="1" applyAlignment="1">
      <alignment vertical="center" wrapText="1"/>
    </xf>
    <xf numFmtId="49" fontId="11" fillId="2" borderId="22" xfId="0" applyNumberFormat="1" applyFont="1" applyFill="1" applyBorder="1" applyAlignment="1">
      <alignment horizontal="left" vertical="top" wrapText="1"/>
    </xf>
    <xf numFmtId="49" fontId="11" fillId="2" borderId="23" xfId="0" applyNumberFormat="1" applyFont="1" applyFill="1" applyBorder="1" applyAlignment="1">
      <alignment horizontal="left" vertical="top" wrapText="1"/>
    </xf>
    <xf numFmtId="49" fontId="11" fillId="2" borderId="24" xfId="0" applyNumberFormat="1" applyFont="1" applyFill="1" applyBorder="1" applyAlignment="1">
      <alignment horizontal="left" vertical="top" wrapText="1"/>
    </xf>
    <xf numFmtId="49" fontId="5" fillId="8" borderId="7" xfId="0" applyNumberFormat="1" applyFont="1" applyFill="1" applyBorder="1" applyAlignment="1"/>
    <xf numFmtId="49" fontId="11" fillId="2" borderId="7" xfId="0" applyNumberFormat="1" applyFont="1" applyFill="1" applyBorder="1" applyAlignment="1">
      <alignment horizontal="left"/>
    </xf>
    <xf numFmtId="0" fontId="1" fillId="2" borderId="7"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2" borderId="0" xfId="4" applyFont="1" applyFill="1" applyAlignment="1">
      <alignment horizontal="center"/>
    </xf>
    <xf numFmtId="0" fontId="11" fillId="2" borderId="1" xfId="0" applyFont="1" applyFill="1" applyBorder="1" applyAlignment="1">
      <alignment horizontal="left"/>
    </xf>
    <xf numFmtId="0" fontId="5" fillId="6" borderId="1" xfId="0" applyFont="1" applyFill="1" applyBorder="1" applyAlignment="1">
      <alignment horizontal="left"/>
    </xf>
    <xf numFmtId="0" fontId="11" fillId="2" borderId="19" xfId="4" applyFont="1" applyFill="1" applyBorder="1" applyAlignment="1">
      <alignment horizontal="left" vertical="top"/>
    </xf>
    <xf numFmtId="0" fontId="11" fillId="2" borderId="20" xfId="4" applyFont="1" applyFill="1" applyBorder="1" applyAlignment="1">
      <alignment horizontal="left" vertical="top"/>
    </xf>
    <xf numFmtId="0" fontId="11" fillId="2" borderId="21" xfId="4" applyFont="1" applyFill="1" applyBorder="1" applyAlignment="1">
      <alignment horizontal="left" vertical="top"/>
    </xf>
    <xf numFmtId="0" fontId="1" fillId="0" borderId="0" xfId="1" applyFont="1"/>
  </cellXfs>
  <cellStyles count="8">
    <cellStyle name="Good" xfId="7" builtinId="26"/>
    <cellStyle name="Normal" xfId="0" builtinId="0"/>
    <cellStyle name="Normal 2" xfId="1" xr:uid="{00000000-0005-0000-0000-000001000000}"/>
    <cellStyle name="Normal 2 2 23" xfId="2" xr:uid="{00000000-0005-0000-0000-000002000000}"/>
    <cellStyle name="Normal 4" xfId="3" xr:uid="{00000000-0005-0000-0000-000003000000}"/>
    <cellStyle name="Normal_Functional Test Case v1.0" xfId="4" xr:uid="{00000000-0005-0000-0000-000004000000}"/>
    <cellStyle name="Normal_Sheet1" xfId="5" xr:uid="{00000000-0005-0000-0000-000005000000}"/>
    <cellStyle name="標準_結合試験(AllOvertheWorld)"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nhh\Downloads\Compressed\blockchain_capstone_final_2\blockchain_capstone_final\Document\BDP306x_Test%20Case%20Specif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Case Spec."/>
      <sheetName val="Test Report"/>
    </sheetNames>
    <sheetDataSet>
      <sheetData sheetId="0"/>
      <sheetData sheetId="1"/>
      <sheetData sheetId="2">
        <row r="3">
          <cell r="A3">
            <v>34</v>
          </cell>
          <cell r="B3">
            <v>0</v>
          </cell>
          <cell r="C3">
            <v>2</v>
          </cell>
          <cell r="D3">
            <v>0</v>
          </cell>
          <cell r="E3">
            <v>36</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1"/>
  <sheetViews>
    <sheetView workbookViewId="0">
      <selection activeCell="E31" sqref="E31"/>
    </sheetView>
  </sheetViews>
  <sheetFormatPr defaultColWidth="9" defaultRowHeight="12.75"/>
  <cols>
    <col min="1" max="1" width="1.875" style="24" customWidth="1"/>
    <col min="2" max="8" width="8.25" style="24" customWidth="1"/>
    <col min="9" max="10" width="14.375" style="24" customWidth="1"/>
    <col min="11" max="13" width="8.25" style="24" customWidth="1"/>
    <col min="14" max="14" width="8.625" style="24" customWidth="1"/>
    <col min="15" max="15" width="7.25" style="24" customWidth="1"/>
    <col min="16" max="16" width="4.375" style="24" customWidth="1"/>
    <col min="17" max="16384" width="9" style="24"/>
  </cols>
  <sheetData>
    <row r="2" spans="2:15">
      <c r="B2" s="25"/>
      <c r="C2" s="26"/>
      <c r="D2" s="27"/>
      <c r="E2" s="26"/>
      <c r="F2" s="26"/>
      <c r="G2" s="26"/>
      <c r="H2" s="26"/>
      <c r="I2" s="26"/>
      <c r="J2" s="26"/>
      <c r="K2" s="26"/>
      <c r="L2" s="26"/>
      <c r="M2" s="26"/>
      <c r="N2" s="26"/>
      <c r="O2" s="28"/>
    </row>
    <row r="3" spans="2:15">
      <c r="B3" s="29"/>
      <c r="C3" s="30"/>
      <c r="D3" s="31"/>
      <c r="E3" s="30"/>
      <c r="F3" s="30"/>
      <c r="G3" s="30"/>
      <c r="H3" s="30"/>
      <c r="I3" s="30"/>
      <c r="J3" s="30"/>
      <c r="K3" s="30"/>
      <c r="L3" s="30"/>
      <c r="M3" s="30"/>
      <c r="N3" s="30"/>
      <c r="O3" s="32"/>
    </row>
    <row r="4" spans="2:15" ht="18.75">
      <c r="B4" s="29"/>
      <c r="C4" s="30"/>
      <c r="D4" s="33"/>
      <c r="E4" s="30"/>
      <c r="F4" s="30"/>
      <c r="G4" s="30"/>
      <c r="H4" s="30"/>
      <c r="I4" s="30"/>
      <c r="J4" s="30"/>
      <c r="K4" s="30"/>
      <c r="L4" s="30"/>
      <c r="M4" s="30"/>
      <c r="N4" s="30"/>
      <c r="O4" s="32"/>
    </row>
    <row r="5" spans="2:15" ht="18.75">
      <c r="B5" s="29"/>
      <c r="C5" s="30"/>
      <c r="D5" s="33"/>
      <c r="E5" s="30"/>
      <c r="F5" s="30"/>
      <c r="G5" s="30"/>
      <c r="H5" s="30"/>
      <c r="I5" s="30"/>
      <c r="J5" s="30"/>
      <c r="K5" s="30"/>
      <c r="L5" s="30"/>
      <c r="M5" s="30"/>
      <c r="N5" s="30"/>
      <c r="O5" s="32"/>
    </row>
    <row r="6" spans="2:15">
      <c r="B6" s="29"/>
      <c r="C6" s="30"/>
      <c r="D6" s="30"/>
      <c r="E6" s="30"/>
      <c r="F6" s="30"/>
      <c r="G6" s="30"/>
      <c r="H6" s="30"/>
      <c r="I6" s="30"/>
      <c r="J6" s="30"/>
      <c r="K6" s="30"/>
      <c r="L6" s="30"/>
      <c r="M6" s="30"/>
      <c r="N6" s="30"/>
      <c r="O6" s="32"/>
    </row>
    <row r="7" spans="2:15">
      <c r="B7" s="29"/>
      <c r="C7" s="30"/>
      <c r="D7" s="34"/>
      <c r="E7" s="30"/>
      <c r="F7" s="30"/>
      <c r="G7" s="30"/>
      <c r="H7" s="30"/>
      <c r="I7" s="30"/>
      <c r="J7" s="30"/>
      <c r="K7" s="30"/>
      <c r="L7" s="30"/>
      <c r="M7" s="30"/>
      <c r="N7" s="30"/>
      <c r="O7" s="32"/>
    </row>
    <row r="8" spans="2:15">
      <c r="B8" s="29"/>
      <c r="C8" s="30"/>
      <c r="D8" s="34"/>
      <c r="E8" s="30"/>
      <c r="F8" s="30"/>
      <c r="G8" s="30"/>
      <c r="H8" s="30"/>
      <c r="I8" s="30"/>
      <c r="J8" s="30"/>
      <c r="K8" s="30"/>
      <c r="L8" s="30"/>
      <c r="M8" s="30"/>
      <c r="N8" s="30"/>
      <c r="O8" s="32"/>
    </row>
    <row r="9" spans="2:15" ht="23.25">
      <c r="B9" s="29"/>
      <c r="C9" s="30"/>
      <c r="D9" s="30"/>
      <c r="E9" s="35"/>
      <c r="F9" s="30"/>
      <c r="G9" s="30"/>
      <c r="H9" s="30"/>
      <c r="I9" s="30"/>
      <c r="J9" s="30"/>
      <c r="K9" s="30"/>
      <c r="L9" s="30"/>
      <c r="M9" s="30"/>
      <c r="N9" s="30"/>
      <c r="O9" s="32"/>
    </row>
    <row r="10" spans="2:15" ht="38.450000000000003" customHeight="1">
      <c r="B10" s="103" t="s">
        <v>33</v>
      </c>
      <c r="C10" s="104"/>
      <c r="D10" s="104"/>
      <c r="E10" s="104"/>
      <c r="F10" s="104"/>
      <c r="G10" s="104"/>
      <c r="H10" s="104"/>
      <c r="I10" s="104"/>
      <c r="J10" s="104"/>
      <c r="K10" s="104"/>
      <c r="L10" s="104"/>
      <c r="M10" s="104"/>
      <c r="N10" s="104"/>
      <c r="O10" s="105"/>
    </row>
    <row r="11" spans="2:15" ht="36.950000000000003" customHeight="1">
      <c r="B11" s="103" t="s">
        <v>0</v>
      </c>
      <c r="C11" s="104"/>
      <c r="D11" s="104"/>
      <c r="E11" s="104"/>
      <c r="F11" s="104"/>
      <c r="G11" s="104"/>
      <c r="H11" s="104"/>
      <c r="I11" s="104"/>
      <c r="J11" s="104"/>
      <c r="K11" s="104"/>
      <c r="L11" s="104"/>
      <c r="M11" s="104"/>
      <c r="N11" s="104"/>
      <c r="O11" s="105"/>
    </row>
    <row r="12" spans="2:15" ht="30">
      <c r="B12" s="99"/>
      <c r="C12" s="100"/>
      <c r="D12" s="100"/>
      <c r="E12" s="100"/>
      <c r="F12" s="100"/>
      <c r="G12" s="100"/>
      <c r="H12" s="100"/>
      <c r="I12" s="100"/>
      <c r="J12" s="100"/>
      <c r="K12" s="100"/>
      <c r="L12" s="100"/>
      <c r="M12" s="100"/>
      <c r="N12" s="100"/>
      <c r="O12" s="101"/>
    </row>
    <row r="13" spans="2:15">
      <c r="B13" s="29"/>
      <c r="C13" s="30"/>
      <c r="D13" s="30"/>
      <c r="E13" s="30"/>
      <c r="F13" s="30"/>
      <c r="G13" s="30"/>
      <c r="H13" s="30"/>
      <c r="I13" s="30"/>
      <c r="J13" s="30"/>
      <c r="K13" s="30"/>
      <c r="L13" s="30"/>
      <c r="M13" s="30"/>
      <c r="N13" s="30"/>
      <c r="O13" s="32"/>
    </row>
    <row r="14" spans="2:15">
      <c r="B14" s="29"/>
      <c r="C14" s="30"/>
      <c r="D14" s="30"/>
      <c r="E14" s="30"/>
      <c r="F14" s="30"/>
      <c r="G14" s="30"/>
      <c r="H14" s="30"/>
      <c r="I14" s="30"/>
      <c r="J14" s="30"/>
      <c r="K14" s="30"/>
      <c r="L14" s="30"/>
      <c r="M14" s="30"/>
      <c r="N14" s="30"/>
      <c r="O14" s="32"/>
    </row>
    <row r="15" spans="2:15">
      <c r="B15" s="29"/>
      <c r="C15" s="30"/>
      <c r="D15" s="30"/>
      <c r="E15" s="30"/>
      <c r="F15" s="106" t="s">
        <v>34</v>
      </c>
      <c r="G15" s="107"/>
      <c r="H15" s="107"/>
      <c r="I15" s="108" t="s">
        <v>38</v>
      </c>
      <c r="J15" s="108"/>
      <c r="K15" s="30"/>
      <c r="L15" s="30"/>
      <c r="M15" s="30"/>
      <c r="N15" s="30"/>
      <c r="O15" s="32"/>
    </row>
    <row r="16" spans="2:15">
      <c r="B16" s="29"/>
      <c r="C16" s="30"/>
      <c r="D16" s="36"/>
      <c r="E16" s="36"/>
      <c r="F16" s="109" t="s">
        <v>3</v>
      </c>
      <c r="G16" s="110"/>
      <c r="H16" s="110"/>
      <c r="I16" s="111" t="s">
        <v>40</v>
      </c>
      <c r="J16" s="111"/>
      <c r="K16" s="30"/>
      <c r="L16" s="30"/>
      <c r="M16" s="30"/>
      <c r="N16" s="30"/>
      <c r="O16" s="32"/>
    </row>
    <row r="17" spans="2:15">
      <c r="B17" s="29"/>
      <c r="C17" s="30"/>
      <c r="D17" s="30"/>
      <c r="E17" s="30"/>
      <c r="F17" s="30"/>
      <c r="G17" s="30"/>
      <c r="H17" s="30"/>
      <c r="I17" s="30"/>
      <c r="J17" s="30"/>
      <c r="K17" s="30"/>
      <c r="L17" s="30"/>
      <c r="M17" s="30"/>
      <c r="N17" s="30"/>
      <c r="O17" s="32"/>
    </row>
    <row r="18" spans="2:15">
      <c r="B18" s="29"/>
      <c r="C18" s="30"/>
      <c r="D18" s="30"/>
      <c r="E18" s="30"/>
      <c r="F18" s="30"/>
      <c r="G18" s="30"/>
      <c r="H18" s="30"/>
      <c r="I18" s="30"/>
      <c r="J18" s="30"/>
      <c r="K18" s="30"/>
      <c r="L18" s="30"/>
      <c r="M18" s="30"/>
      <c r="N18" s="30"/>
      <c r="O18" s="32"/>
    </row>
    <row r="19" spans="2:15">
      <c r="B19" s="29"/>
      <c r="C19" s="30"/>
      <c r="D19" s="30"/>
      <c r="E19" s="30"/>
      <c r="F19" s="30"/>
      <c r="G19" s="30"/>
      <c r="H19" s="30"/>
      <c r="I19" s="30"/>
      <c r="J19" s="30"/>
      <c r="K19" s="30"/>
      <c r="L19" s="30"/>
      <c r="M19" s="30"/>
      <c r="N19" s="30"/>
      <c r="O19" s="32"/>
    </row>
    <row r="20" spans="2:15">
      <c r="B20" s="29"/>
      <c r="C20" s="37"/>
      <c r="D20" s="37"/>
      <c r="E20" s="37"/>
      <c r="F20" s="37"/>
      <c r="G20" s="37"/>
      <c r="H20" s="37"/>
      <c r="I20" s="37"/>
      <c r="J20" s="37"/>
      <c r="K20" s="37"/>
      <c r="L20" s="30"/>
      <c r="M20" s="30"/>
      <c r="N20" s="30"/>
      <c r="O20" s="32"/>
    </row>
    <row r="21" spans="2:15">
      <c r="B21" s="29"/>
      <c r="C21" s="30"/>
      <c r="D21" s="30"/>
      <c r="E21" s="30"/>
      <c r="F21" s="30"/>
      <c r="G21" s="30"/>
      <c r="H21" s="30"/>
      <c r="I21" s="30"/>
      <c r="J21" s="30"/>
      <c r="K21" s="30"/>
      <c r="L21" s="30"/>
      <c r="M21" s="30"/>
      <c r="N21" s="30"/>
      <c r="O21" s="32"/>
    </row>
    <row r="22" spans="2:15">
      <c r="B22" s="29"/>
      <c r="C22" s="30"/>
      <c r="D22" s="30"/>
      <c r="E22" s="30"/>
      <c r="F22" s="30"/>
      <c r="G22" s="30"/>
      <c r="H22" s="30"/>
      <c r="I22" s="30"/>
      <c r="J22" s="30"/>
      <c r="K22" s="30"/>
      <c r="L22" s="30"/>
      <c r="M22" s="30"/>
      <c r="N22" s="30"/>
      <c r="O22" s="32"/>
    </row>
    <row r="23" spans="2:15">
      <c r="B23" s="29"/>
      <c r="C23" s="30"/>
      <c r="D23" s="30"/>
      <c r="E23" s="30"/>
      <c r="F23" s="30"/>
      <c r="G23" s="102"/>
      <c r="H23" s="102"/>
      <c r="I23" s="102"/>
      <c r="J23" s="30"/>
      <c r="K23" s="30"/>
      <c r="L23" s="30"/>
      <c r="M23" s="30"/>
      <c r="N23" s="30"/>
      <c r="O23" s="32"/>
    </row>
    <row r="24" spans="2:15">
      <c r="B24" s="38"/>
      <c r="C24" s="39"/>
      <c r="D24" s="39"/>
      <c r="E24" s="39"/>
      <c r="F24" s="39"/>
      <c r="G24" s="39"/>
      <c r="H24" s="39"/>
      <c r="I24" s="39"/>
      <c r="J24" s="39"/>
      <c r="K24" s="39"/>
      <c r="L24" s="39"/>
      <c r="M24" s="39"/>
      <c r="N24" s="39"/>
      <c r="O24" s="40"/>
    </row>
    <row r="25" spans="2:15">
      <c r="B25" s="30"/>
      <c r="C25" s="30"/>
      <c r="D25" s="30"/>
      <c r="E25" s="30"/>
      <c r="F25" s="30"/>
      <c r="G25" s="30"/>
      <c r="H25" s="30"/>
      <c r="I25" s="30"/>
      <c r="J25" s="30"/>
    </row>
    <row r="26" spans="2:15">
      <c r="B26" s="30"/>
      <c r="C26" s="30"/>
      <c r="D26" s="30"/>
      <c r="E26" s="30"/>
      <c r="F26" s="30"/>
      <c r="G26" s="30"/>
      <c r="H26" s="30"/>
      <c r="I26" s="30"/>
      <c r="J26" s="30"/>
    </row>
    <row r="27" spans="2:15">
      <c r="B27" s="30"/>
      <c r="C27" s="30"/>
      <c r="D27" s="30"/>
      <c r="E27" s="30"/>
      <c r="F27" s="30"/>
      <c r="G27" s="30"/>
      <c r="H27" s="30"/>
      <c r="I27" s="30"/>
      <c r="J27" s="30"/>
    </row>
    <row r="28" spans="2:15">
      <c r="B28" s="30"/>
      <c r="C28" s="30"/>
      <c r="D28" s="30"/>
      <c r="E28" s="30"/>
      <c r="F28" s="30"/>
      <c r="G28" s="30"/>
      <c r="H28" s="30"/>
      <c r="I28" s="30"/>
      <c r="J28" s="30"/>
    </row>
    <row r="29" spans="2:15">
      <c r="B29" s="30"/>
      <c r="C29" s="30"/>
      <c r="D29" s="30"/>
      <c r="E29" s="30"/>
      <c r="F29" s="30"/>
      <c r="G29" s="30"/>
      <c r="H29" s="30"/>
      <c r="I29" s="30"/>
      <c r="J29" s="30"/>
    </row>
    <row r="30" spans="2:15">
      <c r="B30" s="30"/>
      <c r="C30" s="30"/>
      <c r="D30" s="30"/>
      <c r="E30" s="102"/>
      <c r="F30" s="102"/>
      <c r="G30" s="102"/>
      <c r="H30" s="30"/>
      <c r="I30" s="30"/>
      <c r="J30" s="30"/>
    </row>
    <row r="31" spans="2:15">
      <c r="B31" s="30"/>
      <c r="C31" s="30"/>
      <c r="D31" s="30"/>
      <c r="E31" s="41"/>
      <c r="F31" s="30"/>
      <c r="G31" s="30"/>
      <c r="H31" s="30"/>
      <c r="I31" s="30"/>
      <c r="J31" s="30"/>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topLeftCell="A5" zoomScaleNormal="100" workbookViewId="0">
      <selection activeCell="D45" sqref="D45"/>
    </sheetView>
  </sheetViews>
  <sheetFormatPr defaultColWidth="9" defaultRowHeight="12.75"/>
  <cols>
    <col min="1" max="1" width="1.375" style="4" customWidth="1"/>
    <col min="2" max="2" width="5.875" style="4" customWidth="1"/>
    <col min="3" max="3" width="33.25" style="6" customWidth="1"/>
    <col min="4" max="4" width="17.125" style="6" customWidth="1"/>
    <col min="5" max="5" width="58.875" style="6" customWidth="1"/>
    <col min="6" max="6" width="43.25" style="6" customWidth="1"/>
    <col min="7" max="16384" width="9" style="4"/>
  </cols>
  <sheetData>
    <row r="1" spans="1:6" ht="26.25">
      <c r="A1" s="4" t="s">
        <v>32</v>
      </c>
      <c r="B1" s="112" t="s">
        <v>4</v>
      </c>
      <c r="C1" s="112"/>
      <c r="D1" s="112"/>
      <c r="E1" s="112"/>
      <c r="F1" s="112"/>
    </row>
    <row r="2" spans="1:6" ht="13.5" customHeight="1">
      <c r="B2" s="5"/>
      <c r="D2" s="7"/>
      <c r="E2" s="7"/>
    </row>
    <row r="3" spans="1:6">
      <c r="B3" s="117" t="s">
        <v>1</v>
      </c>
      <c r="C3" s="117"/>
      <c r="D3" s="118"/>
      <c r="E3" s="118"/>
      <c r="F3" s="118"/>
    </row>
    <row r="4" spans="1:6" s="8" customFormat="1" ht="129" customHeight="1">
      <c r="B4" s="113" t="s">
        <v>5</v>
      </c>
      <c r="C4" s="113"/>
      <c r="D4" s="114" t="s">
        <v>68</v>
      </c>
      <c r="E4" s="115"/>
      <c r="F4" s="116"/>
    </row>
    <row r="5" spans="1:6">
      <c r="B5" s="9"/>
      <c r="C5" s="10"/>
      <c r="D5" s="10"/>
      <c r="E5" s="10"/>
      <c r="F5" s="10"/>
    </row>
    <row r="6" spans="1:6" s="11" customFormat="1">
      <c r="B6" s="12"/>
      <c r="C6" s="13"/>
      <c r="D6" s="13"/>
      <c r="E6" s="13"/>
      <c r="F6" s="13"/>
    </row>
    <row r="7" spans="1:6" s="14" customFormat="1" ht="21" customHeight="1">
      <c r="B7" s="15" t="s">
        <v>6</v>
      </c>
      <c r="C7" s="16" t="s">
        <v>7</v>
      </c>
      <c r="D7" s="16" t="s">
        <v>8</v>
      </c>
      <c r="E7" s="17" t="s">
        <v>9</v>
      </c>
      <c r="F7" s="18" t="s">
        <v>10</v>
      </c>
    </row>
    <row r="8" spans="1:6">
      <c r="B8" s="19" t="s">
        <v>40</v>
      </c>
      <c r="C8" s="2" t="s">
        <v>41</v>
      </c>
      <c r="D8" s="2" t="s">
        <v>39</v>
      </c>
      <c r="E8" s="2" t="s">
        <v>36</v>
      </c>
      <c r="F8" s="2" t="s">
        <v>37</v>
      </c>
    </row>
    <row r="9" spans="1:6">
      <c r="B9" s="19" t="s">
        <v>128</v>
      </c>
      <c r="C9" s="2" t="s">
        <v>84</v>
      </c>
      <c r="D9" s="2" t="s">
        <v>39</v>
      </c>
      <c r="E9" s="2"/>
      <c r="F9" s="2"/>
    </row>
    <row r="10" spans="1:6">
      <c r="B10" s="19" t="s">
        <v>129</v>
      </c>
      <c r="C10" s="2" t="s">
        <v>42</v>
      </c>
      <c r="D10" s="2" t="s">
        <v>39</v>
      </c>
      <c r="E10" s="2"/>
      <c r="F10" s="2"/>
    </row>
    <row r="11" spans="1:6">
      <c r="B11" s="19" t="s">
        <v>126</v>
      </c>
      <c r="C11" s="2" t="s">
        <v>127</v>
      </c>
      <c r="D11" s="2"/>
      <c r="E11" s="2"/>
      <c r="F11" s="2"/>
    </row>
    <row r="12" spans="1:6">
      <c r="B12" s="19" t="s">
        <v>130</v>
      </c>
      <c r="C12" s="2" t="s">
        <v>43</v>
      </c>
      <c r="D12" s="2" t="s">
        <v>39</v>
      </c>
      <c r="E12" s="2"/>
      <c r="F12" s="2"/>
    </row>
    <row r="13" spans="1:6">
      <c r="B13" s="19" t="s">
        <v>54</v>
      </c>
      <c r="C13" s="2" t="s">
        <v>44</v>
      </c>
      <c r="D13" s="2" t="s">
        <v>39</v>
      </c>
      <c r="E13" s="2"/>
      <c r="F13" s="2"/>
    </row>
    <row r="14" spans="1:6">
      <c r="B14" s="19" t="s">
        <v>55</v>
      </c>
      <c r="C14" s="2" t="s">
        <v>45</v>
      </c>
      <c r="D14" s="2" t="s">
        <v>39</v>
      </c>
      <c r="E14" s="2"/>
      <c r="F14" s="2"/>
    </row>
    <row r="15" spans="1:6">
      <c r="B15" s="19" t="s">
        <v>56</v>
      </c>
      <c r="C15" s="2" t="s">
        <v>52</v>
      </c>
      <c r="D15" s="2" t="s">
        <v>39</v>
      </c>
      <c r="E15" s="2"/>
      <c r="F15" s="2"/>
    </row>
    <row r="16" spans="1:6">
      <c r="B16" s="19" t="s">
        <v>57</v>
      </c>
      <c r="C16" s="2" t="s">
        <v>53</v>
      </c>
      <c r="D16" s="2" t="s">
        <v>39</v>
      </c>
      <c r="E16" s="2"/>
      <c r="F16" s="2"/>
    </row>
    <row r="17" spans="2:6">
      <c r="B17" s="19" t="s">
        <v>58</v>
      </c>
      <c r="C17" s="2" t="s">
        <v>46</v>
      </c>
      <c r="D17" s="2" t="s">
        <v>39</v>
      </c>
      <c r="E17" s="2"/>
      <c r="F17" s="2"/>
    </row>
    <row r="18" spans="2:6">
      <c r="B18" s="19" t="s">
        <v>59</v>
      </c>
      <c r="C18" s="2" t="s">
        <v>47</v>
      </c>
      <c r="D18" s="2" t="s">
        <v>39</v>
      </c>
      <c r="E18" s="2"/>
      <c r="F18" s="2"/>
    </row>
    <row r="19" spans="2:6">
      <c r="B19" s="19" t="s">
        <v>60</v>
      </c>
      <c r="C19" s="2" t="s">
        <v>48</v>
      </c>
      <c r="D19" s="2" t="s">
        <v>39</v>
      </c>
      <c r="E19" s="2"/>
      <c r="F19" s="2"/>
    </row>
    <row r="20" spans="2:6">
      <c r="B20" s="19" t="s">
        <v>61</v>
      </c>
      <c r="C20" s="2" t="s">
        <v>49</v>
      </c>
      <c r="D20" s="2" t="s">
        <v>39</v>
      </c>
      <c r="E20" s="2"/>
      <c r="F20" s="2"/>
    </row>
    <row r="21" spans="2:6">
      <c r="B21" s="19" t="s">
        <v>62</v>
      </c>
      <c r="C21" s="2" t="s">
        <v>50</v>
      </c>
      <c r="D21" s="2" t="s">
        <v>39</v>
      </c>
      <c r="E21" s="2"/>
      <c r="F21" s="2"/>
    </row>
    <row r="22" spans="2:6">
      <c r="B22" s="19" t="s">
        <v>63</v>
      </c>
      <c r="C22" s="2" t="s">
        <v>51</v>
      </c>
      <c r="D22" s="2" t="s">
        <v>39</v>
      </c>
      <c r="E22" s="2"/>
      <c r="F22" s="2"/>
    </row>
    <row r="23" spans="2:6">
      <c r="B23" s="19" t="s">
        <v>64</v>
      </c>
      <c r="C23" s="51" t="s">
        <v>86</v>
      </c>
      <c r="D23" s="2" t="s">
        <v>39</v>
      </c>
      <c r="E23" s="52" t="s">
        <v>171</v>
      </c>
      <c r="F23" s="2" t="s">
        <v>90</v>
      </c>
    </row>
    <row r="24" spans="2:6" ht="25.5">
      <c r="B24" s="19" t="s">
        <v>65</v>
      </c>
      <c r="C24" s="51" t="s">
        <v>89</v>
      </c>
      <c r="D24" s="2" t="s">
        <v>39</v>
      </c>
      <c r="E24" s="52" t="s">
        <v>172</v>
      </c>
      <c r="F24" s="2" t="s">
        <v>90</v>
      </c>
    </row>
    <row r="25" spans="2:6">
      <c r="B25" s="19" t="s">
        <v>66</v>
      </c>
      <c r="C25" s="51" t="s">
        <v>87</v>
      </c>
      <c r="D25" s="2" t="s">
        <v>39</v>
      </c>
      <c r="E25" s="52" t="s">
        <v>91</v>
      </c>
      <c r="F25" s="2" t="s">
        <v>90</v>
      </c>
    </row>
    <row r="26" spans="2:6" ht="38.25">
      <c r="B26" s="19" t="s">
        <v>67</v>
      </c>
      <c r="C26" s="51" t="s">
        <v>88</v>
      </c>
      <c r="D26" s="2" t="s">
        <v>39</v>
      </c>
      <c r="E26" s="52" t="s">
        <v>173</v>
      </c>
      <c r="F26" s="2" t="s">
        <v>90</v>
      </c>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66"/>
  <sheetViews>
    <sheetView tabSelected="1" topLeftCell="A52" zoomScale="70" zoomScaleNormal="70" workbookViewId="0">
      <selection activeCell="D71" sqref="D71"/>
    </sheetView>
  </sheetViews>
  <sheetFormatPr defaultColWidth="9" defaultRowHeight="12.75"/>
  <cols>
    <col min="1" max="1" width="13.875" style="1" customWidth="1"/>
    <col min="2" max="2" width="37.875" style="1" customWidth="1"/>
    <col min="3" max="3" width="71.875" style="1" customWidth="1"/>
    <col min="4" max="4" width="62.875" style="1" customWidth="1"/>
    <col min="5" max="5" width="16.875" style="1" customWidth="1"/>
    <col min="6" max="6" width="49.875" style="1" customWidth="1"/>
    <col min="7" max="7" width="11.25" style="50" customWidth="1"/>
    <col min="8" max="8" width="12" style="1" bestFit="1" customWidth="1"/>
    <col min="9" max="9" width="17.625" style="1" customWidth="1"/>
    <col min="10" max="10" width="8.25" style="73" customWidth="1"/>
    <col min="11" max="11" width="7.75" style="73" bestFit="1" customWidth="1"/>
    <col min="12" max="14" width="9" style="74"/>
    <col min="15" max="15" width="9" style="74" customWidth="1"/>
    <col min="16" max="93" width="9" style="73"/>
    <col min="94" max="16384" width="9" style="1"/>
  </cols>
  <sheetData>
    <row r="1" spans="1:93">
      <c r="B1" s="46"/>
      <c r="C1" s="46"/>
      <c r="D1" s="46"/>
      <c r="E1" s="46"/>
      <c r="F1" s="46"/>
      <c r="G1" s="47"/>
      <c r="H1" s="48"/>
      <c r="I1" s="46"/>
      <c r="J1" s="72"/>
    </row>
    <row r="2" spans="1:93">
      <c r="A2" s="44" t="s">
        <v>11</v>
      </c>
      <c r="B2" s="45" t="s">
        <v>12</v>
      </c>
      <c r="C2" s="45" t="s">
        <v>13</v>
      </c>
      <c r="D2" s="45" t="s">
        <v>14</v>
      </c>
      <c r="E2" s="120" t="s">
        <v>15</v>
      </c>
      <c r="F2" s="120"/>
      <c r="G2" s="120"/>
      <c r="H2" s="49"/>
      <c r="I2" s="49"/>
      <c r="J2" s="72"/>
      <c r="K2" s="73" t="s">
        <v>11</v>
      </c>
    </row>
    <row r="3" spans="1:93">
      <c r="A3" s="20">
        <f>COUNTIF(G7:G991,"Pass")</f>
        <v>43</v>
      </c>
      <c r="B3" s="20">
        <f>COUNTIF(G7:G991,"Fail")</f>
        <v>0</v>
      </c>
      <c r="C3" s="20">
        <f>E3-D3-B3-A3</f>
        <v>0</v>
      </c>
      <c r="D3" s="20">
        <f>COUNTIF(G$7:G$991,"N/A")</f>
        <v>0</v>
      </c>
      <c r="E3" s="119">
        <f>COUNTA(A7:A991)</f>
        <v>43</v>
      </c>
      <c r="F3" s="119"/>
      <c r="G3" s="119"/>
      <c r="H3" s="49"/>
      <c r="I3" s="49"/>
      <c r="J3" s="72"/>
      <c r="K3" s="73" t="s">
        <v>12</v>
      </c>
    </row>
    <row r="4" spans="1:93" ht="13.5" thickBot="1">
      <c r="A4" s="46"/>
      <c r="B4" s="46"/>
      <c r="C4" s="46"/>
      <c r="D4" s="46"/>
      <c r="E4" s="46"/>
      <c r="F4" s="46"/>
      <c r="G4" s="47"/>
      <c r="H4" s="46"/>
      <c r="I4" s="46"/>
      <c r="J4" s="72"/>
      <c r="K4" s="73" t="s">
        <v>13</v>
      </c>
    </row>
    <row r="5" spans="1:93" ht="29.25" thickBot="1">
      <c r="A5" s="53" t="s">
        <v>16</v>
      </c>
      <c r="B5" s="54" t="s">
        <v>17</v>
      </c>
      <c r="C5" s="54" t="s">
        <v>18</v>
      </c>
      <c r="D5" s="54" t="s">
        <v>19</v>
      </c>
      <c r="E5" s="54" t="s">
        <v>20</v>
      </c>
      <c r="F5" s="55" t="s">
        <v>31</v>
      </c>
      <c r="G5" s="55" t="s">
        <v>21</v>
      </c>
      <c r="H5" s="55" t="s">
        <v>22</v>
      </c>
      <c r="I5" s="56" t="s">
        <v>23</v>
      </c>
      <c r="J5" s="75"/>
      <c r="K5" s="73" t="s">
        <v>35</v>
      </c>
    </row>
    <row r="6" spans="1:93" s="67" customFormat="1" ht="15" customHeight="1" thickBot="1">
      <c r="A6" s="62"/>
      <c r="B6" s="63" t="s">
        <v>41</v>
      </c>
      <c r="C6" s="64" t="s">
        <v>109</v>
      </c>
      <c r="D6" s="65"/>
      <c r="E6" s="65"/>
      <c r="F6" s="65"/>
      <c r="G6" s="65"/>
      <c r="H6" s="63"/>
      <c r="I6" s="66"/>
      <c r="J6" s="76"/>
      <c r="K6" s="77"/>
      <c r="L6" s="71"/>
      <c r="M6" s="78"/>
      <c r="N6" s="78"/>
      <c r="O6" s="78"/>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row>
    <row r="7" spans="1:93" ht="15.75" thickBot="1">
      <c r="A7" s="58" t="s">
        <v>69</v>
      </c>
      <c r="B7" s="59" t="s">
        <v>74</v>
      </c>
      <c r="C7" s="59" t="s">
        <v>77</v>
      </c>
      <c r="D7" s="59" t="s">
        <v>78</v>
      </c>
      <c r="E7" s="59"/>
      <c r="F7" s="59" t="s">
        <v>78</v>
      </c>
      <c r="G7" s="59" t="s">
        <v>11</v>
      </c>
      <c r="H7" s="60">
        <v>45038</v>
      </c>
      <c r="I7" s="61"/>
      <c r="J7" s="79"/>
    </row>
    <row r="8" spans="1:93" s="50" customFormat="1" ht="15.75" thickBot="1">
      <c r="A8" s="58" t="s">
        <v>70</v>
      </c>
      <c r="B8" s="59" t="s">
        <v>75</v>
      </c>
      <c r="C8" s="59" t="s">
        <v>92</v>
      </c>
      <c r="D8" s="59" t="s">
        <v>79</v>
      </c>
      <c r="E8" s="59"/>
      <c r="F8" s="59" t="s">
        <v>79</v>
      </c>
      <c r="G8" s="59" t="s">
        <v>11</v>
      </c>
      <c r="H8" s="60">
        <v>45040</v>
      </c>
      <c r="I8" s="57"/>
      <c r="J8" s="80"/>
      <c r="K8" s="81"/>
      <c r="L8" s="82"/>
      <c r="M8" s="82"/>
      <c r="N8" s="82"/>
      <c r="O8" s="82"/>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row>
    <row r="9" spans="1:93" ht="15.75" thickBot="1">
      <c r="A9" s="58" t="s">
        <v>71</v>
      </c>
      <c r="B9" s="59" t="s">
        <v>76</v>
      </c>
      <c r="C9" s="59" t="s">
        <v>93</v>
      </c>
      <c r="D9" s="59" t="s">
        <v>80</v>
      </c>
      <c r="E9" s="59"/>
      <c r="F9" s="59" t="s">
        <v>80</v>
      </c>
      <c r="G9" s="59" t="s">
        <v>11</v>
      </c>
      <c r="H9" s="60">
        <v>45040</v>
      </c>
      <c r="I9" s="61"/>
      <c r="J9" s="80"/>
    </row>
    <row r="10" spans="1:93" ht="15.75" thickBot="1">
      <c r="A10" s="58" t="s">
        <v>72</v>
      </c>
      <c r="B10" s="59" t="s">
        <v>207</v>
      </c>
      <c r="C10" s="59" t="s">
        <v>209</v>
      </c>
      <c r="D10" s="59" t="s">
        <v>211</v>
      </c>
      <c r="E10" s="59"/>
      <c r="F10" s="59" t="s">
        <v>211</v>
      </c>
      <c r="G10" s="59" t="s">
        <v>11</v>
      </c>
      <c r="H10" s="60">
        <v>45038</v>
      </c>
      <c r="I10" s="61"/>
      <c r="J10" s="80"/>
    </row>
    <row r="11" spans="1:93" ht="15.75" thickBot="1">
      <c r="A11" s="58" t="s">
        <v>73</v>
      </c>
      <c r="B11" s="59" t="s">
        <v>208</v>
      </c>
      <c r="C11" s="59" t="s">
        <v>210</v>
      </c>
      <c r="D11" s="59" t="s">
        <v>212</v>
      </c>
      <c r="E11" s="59"/>
      <c r="F11" s="59" t="s">
        <v>212</v>
      </c>
      <c r="G11" s="59" t="s">
        <v>11</v>
      </c>
      <c r="H11" s="60">
        <v>45038</v>
      </c>
      <c r="I11" s="61"/>
      <c r="J11" s="80"/>
    </row>
    <row r="12" spans="1:93" s="67" customFormat="1" ht="30.75" thickBot="1">
      <c r="A12" s="62"/>
      <c r="B12" s="63" t="s">
        <v>84</v>
      </c>
      <c r="C12" s="63" t="s">
        <v>110</v>
      </c>
      <c r="D12" s="65"/>
      <c r="E12" s="65"/>
      <c r="F12" s="65"/>
      <c r="G12" s="65"/>
      <c r="H12" s="68"/>
      <c r="I12" s="69"/>
      <c r="J12" s="83"/>
      <c r="K12" s="77"/>
      <c r="L12" s="78"/>
      <c r="M12" s="78"/>
      <c r="N12" s="78"/>
      <c r="O12" s="78"/>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row>
    <row r="13" spans="1:93" ht="15.75" thickBot="1">
      <c r="A13" s="58" t="s">
        <v>81</v>
      </c>
      <c r="B13" s="1" t="s">
        <v>120</v>
      </c>
      <c r="C13" s="59" t="s">
        <v>121</v>
      </c>
      <c r="D13" s="1" t="s">
        <v>214</v>
      </c>
      <c r="F13" s="1" t="s">
        <v>214</v>
      </c>
      <c r="G13" s="59" t="s">
        <v>11</v>
      </c>
      <c r="H13" s="60">
        <v>45038</v>
      </c>
    </row>
    <row r="14" spans="1:93" ht="30.75" thickBot="1">
      <c r="A14" s="58" t="s">
        <v>82</v>
      </c>
      <c r="B14" s="59" t="s">
        <v>112</v>
      </c>
      <c r="C14" s="59" t="s">
        <v>115</v>
      </c>
      <c r="D14" s="59" t="s">
        <v>213</v>
      </c>
      <c r="E14" s="59"/>
      <c r="F14" s="59" t="s">
        <v>213</v>
      </c>
      <c r="G14" s="59" t="s">
        <v>11</v>
      </c>
      <c r="H14" s="60">
        <v>45038</v>
      </c>
      <c r="I14" s="61"/>
      <c r="J14" s="80"/>
    </row>
    <row r="15" spans="1:93" ht="30.75" thickBot="1">
      <c r="A15" s="58" t="s">
        <v>134</v>
      </c>
      <c r="B15" s="59" t="s">
        <v>111</v>
      </c>
      <c r="C15" s="59" t="s">
        <v>118</v>
      </c>
      <c r="D15" s="59" t="s">
        <v>213</v>
      </c>
      <c r="E15" s="59"/>
      <c r="F15" s="59" t="s">
        <v>213</v>
      </c>
      <c r="G15" s="59" t="s">
        <v>11</v>
      </c>
      <c r="H15" s="60">
        <v>45038</v>
      </c>
      <c r="I15" s="61"/>
      <c r="J15" s="80"/>
    </row>
    <row r="16" spans="1:93" s="67" customFormat="1" ht="45.75" thickBot="1">
      <c r="A16" s="62"/>
      <c r="B16" s="63" t="s">
        <v>42</v>
      </c>
      <c r="C16" s="63" t="s">
        <v>114</v>
      </c>
      <c r="D16" s="65"/>
      <c r="E16" s="65"/>
      <c r="F16" s="65"/>
      <c r="G16" s="65"/>
      <c r="H16" s="68"/>
      <c r="I16" s="69"/>
      <c r="J16" s="83"/>
      <c r="K16" s="77"/>
      <c r="L16" s="78"/>
      <c r="M16" s="78"/>
      <c r="N16" s="78"/>
      <c r="O16" s="78"/>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row>
    <row r="17" spans="1:93" ht="30.75" thickBot="1">
      <c r="A17" s="58" t="s">
        <v>83</v>
      </c>
      <c r="B17" s="59" t="s">
        <v>116</v>
      </c>
      <c r="C17" s="59" t="s">
        <v>115</v>
      </c>
      <c r="D17" s="59" t="s">
        <v>113</v>
      </c>
      <c r="E17" s="59"/>
      <c r="F17" s="59" t="s">
        <v>113</v>
      </c>
      <c r="G17" s="59" t="s">
        <v>11</v>
      </c>
      <c r="H17" s="60">
        <v>45038</v>
      </c>
      <c r="I17" s="61"/>
      <c r="J17" s="80"/>
    </row>
    <row r="18" spans="1:93" s="50" customFormat="1" ht="30.75" thickBot="1">
      <c r="A18" s="58" t="s">
        <v>135</v>
      </c>
      <c r="B18" s="59" t="s">
        <v>117</v>
      </c>
      <c r="C18" s="59" t="s">
        <v>118</v>
      </c>
      <c r="D18" s="59" t="s">
        <v>113</v>
      </c>
      <c r="E18" s="59"/>
      <c r="F18" s="59" t="s">
        <v>113</v>
      </c>
      <c r="G18" s="59" t="s">
        <v>11</v>
      </c>
      <c r="H18" s="60">
        <v>45038</v>
      </c>
      <c r="I18" s="61"/>
      <c r="J18" s="80"/>
      <c r="K18" s="81"/>
      <c r="L18" s="82"/>
      <c r="M18" s="82"/>
      <c r="N18" s="82"/>
      <c r="O18" s="82"/>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row>
    <row r="19" spans="1:93" s="67" customFormat="1" ht="30.75" thickBot="1">
      <c r="A19" s="62"/>
      <c r="B19" s="63" t="s">
        <v>43</v>
      </c>
      <c r="C19" s="63" t="s">
        <v>119</v>
      </c>
      <c r="D19" s="65"/>
      <c r="E19" s="65"/>
      <c r="F19" s="65"/>
      <c r="G19" s="65"/>
      <c r="H19" s="68"/>
      <c r="I19" s="69"/>
      <c r="J19" s="84"/>
      <c r="K19" s="77"/>
      <c r="L19" s="78"/>
      <c r="M19" s="78"/>
      <c r="N19" s="78"/>
      <c r="O19" s="78"/>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row>
    <row r="20" spans="1:93" ht="15.75" thickBot="1">
      <c r="A20" s="58" t="s">
        <v>85</v>
      </c>
      <c r="B20" s="59" t="s">
        <v>122</v>
      </c>
      <c r="C20" s="59" t="s">
        <v>123</v>
      </c>
      <c r="D20" s="127" t="s">
        <v>214</v>
      </c>
      <c r="E20" s="59"/>
      <c r="F20" s="1" t="s">
        <v>214</v>
      </c>
      <c r="G20" s="59" t="s">
        <v>11</v>
      </c>
      <c r="H20" s="60">
        <v>45038</v>
      </c>
      <c r="I20" s="61"/>
      <c r="J20" s="79"/>
    </row>
    <row r="21" spans="1:93" ht="15.75" thickBot="1">
      <c r="A21" s="58" t="s">
        <v>136</v>
      </c>
      <c r="B21" s="59" t="s">
        <v>124</v>
      </c>
      <c r="C21" s="59" t="s">
        <v>125</v>
      </c>
      <c r="D21" s="59" t="s">
        <v>215</v>
      </c>
      <c r="E21" s="59"/>
      <c r="F21" s="59" t="s">
        <v>215</v>
      </c>
      <c r="G21" s="59" t="s">
        <v>11</v>
      </c>
      <c r="H21" s="60">
        <v>45038</v>
      </c>
      <c r="I21" s="61"/>
      <c r="J21" s="79"/>
    </row>
    <row r="22" spans="1:93" s="67" customFormat="1" ht="30" customHeight="1" thickBot="1">
      <c r="A22" s="62"/>
      <c r="B22" s="63" t="s">
        <v>44</v>
      </c>
      <c r="C22" s="63" t="s">
        <v>131</v>
      </c>
      <c r="D22" s="65"/>
      <c r="E22" s="65"/>
      <c r="F22" s="65"/>
      <c r="G22" s="65"/>
      <c r="H22" s="68"/>
      <c r="I22" s="69"/>
      <c r="J22" s="84"/>
      <c r="K22" s="77"/>
      <c r="L22" s="78"/>
      <c r="M22" s="78"/>
      <c r="N22" s="78"/>
      <c r="O22" s="78"/>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row>
    <row r="23" spans="1:93" ht="30.75" thickBot="1">
      <c r="A23" s="58" t="s">
        <v>137</v>
      </c>
      <c r="B23" s="59" t="s">
        <v>216</v>
      </c>
      <c r="C23" s="59" t="s">
        <v>132</v>
      </c>
      <c r="D23" s="59" t="s">
        <v>217</v>
      </c>
      <c r="E23" s="59"/>
      <c r="F23" s="59" t="s">
        <v>217</v>
      </c>
      <c r="G23" s="59" t="s">
        <v>11</v>
      </c>
      <c r="H23" s="60">
        <v>45038</v>
      </c>
      <c r="I23" s="61"/>
      <c r="J23" s="79"/>
    </row>
    <row r="24" spans="1:93" s="67" customFormat="1" ht="15.75" thickBot="1">
      <c r="A24" s="62"/>
      <c r="B24" s="63" t="s">
        <v>45</v>
      </c>
      <c r="C24" s="63" t="s">
        <v>133</v>
      </c>
      <c r="D24" s="65"/>
      <c r="E24" s="65"/>
      <c r="F24" s="65"/>
      <c r="G24" s="65"/>
      <c r="H24" s="68"/>
      <c r="I24" s="69"/>
      <c r="J24" s="77"/>
      <c r="K24" s="77"/>
      <c r="L24" s="78"/>
      <c r="M24" s="78"/>
      <c r="N24" s="78"/>
      <c r="O24" s="78"/>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row>
    <row r="25" spans="1:93" ht="15.75" thickBot="1">
      <c r="A25" s="58" t="s">
        <v>138</v>
      </c>
      <c r="B25" s="59" t="s">
        <v>74</v>
      </c>
      <c r="C25" s="59" t="s">
        <v>77</v>
      </c>
      <c r="D25" s="59" t="s">
        <v>78</v>
      </c>
      <c r="E25" s="59"/>
      <c r="F25" s="59" t="s">
        <v>78</v>
      </c>
      <c r="G25" s="59" t="s">
        <v>11</v>
      </c>
      <c r="H25" s="60">
        <v>45038</v>
      </c>
      <c r="I25" s="61"/>
    </row>
    <row r="26" spans="1:93" s="50" customFormat="1" ht="15.75" thickBot="1">
      <c r="A26" s="58" t="s">
        <v>139</v>
      </c>
      <c r="B26" s="59" t="s">
        <v>75</v>
      </c>
      <c r="C26" s="59" t="s">
        <v>92</v>
      </c>
      <c r="D26" s="59" t="s">
        <v>79</v>
      </c>
      <c r="E26" s="59"/>
      <c r="F26" s="59" t="s">
        <v>79</v>
      </c>
      <c r="G26" s="59" t="s">
        <v>11</v>
      </c>
      <c r="H26" s="60">
        <v>45038</v>
      </c>
      <c r="I26" s="61"/>
      <c r="J26" s="80"/>
      <c r="K26" s="81"/>
      <c r="L26" s="82"/>
      <c r="M26" s="82"/>
      <c r="N26" s="82"/>
      <c r="O26" s="82"/>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row>
    <row r="27" spans="1:93" s="67" customFormat="1" ht="45.75" thickBot="1">
      <c r="A27" s="62"/>
      <c r="B27" s="63" t="s">
        <v>52</v>
      </c>
      <c r="C27" s="63" t="s">
        <v>142</v>
      </c>
      <c r="D27" s="65"/>
      <c r="E27" s="65"/>
      <c r="F27" s="65"/>
      <c r="G27" s="65"/>
      <c r="H27" s="68"/>
      <c r="I27" s="69"/>
      <c r="J27" s="77"/>
      <c r="K27" s="77"/>
      <c r="L27" s="78"/>
      <c r="M27" s="78"/>
      <c r="N27" s="78"/>
      <c r="O27" s="78"/>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row>
    <row r="28" spans="1:93" ht="15.75" thickBot="1">
      <c r="A28" s="58" t="s">
        <v>160</v>
      </c>
      <c r="B28" s="59" t="s">
        <v>94</v>
      </c>
      <c r="C28" s="59" t="s">
        <v>95</v>
      </c>
      <c r="D28" s="59" t="s">
        <v>96</v>
      </c>
      <c r="E28" s="59"/>
      <c r="F28" s="59" t="s">
        <v>97</v>
      </c>
      <c r="G28" s="59" t="s">
        <v>11</v>
      </c>
      <c r="H28" s="60">
        <v>45038</v>
      </c>
      <c r="I28" s="61"/>
    </row>
    <row r="29" spans="1:93" s="50" customFormat="1" ht="15.75" thickBot="1">
      <c r="A29" s="58" t="s">
        <v>161</v>
      </c>
      <c r="B29" s="59" t="s">
        <v>140</v>
      </c>
      <c r="C29" s="59" t="s">
        <v>98</v>
      </c>
      <c r="D29" s="59" t="s">
        <v>99</v>
      </c>
      <c r="E29" s="59"/>
      <c r="F29" s="59" t="s">
        <v>99</v>
      </c>
      <c r="G29" s="59" t="s">
        <v>11</v>
      </c>
      <c r="H29" s="60">
        <v>45038</v>
      </c>
      <c r="I29" s="61"/>
      <c r="J29" s="80"/>
      <c r="K29" s="81"/>
      <c r="L29" s="82"/>
      <c r="M29" s="82"/>
      <c r="N29" s="82"/>
      <c r="O29" s="82"/>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row>
    <row r="30" spans="1:93" s="67" customFormat="1" ht="60.75" thickBot="1">
      <c r="A30" s="62"/>
      <c r="B30" s="63" t="s">
        <v>53</v>
      </c>
      <c r="C30" s="63" t="s">
        <v>143</v>
      </c>
      <c r="D30" s="65"/>
      <c r="E30" s="65"/>
      <c r="F30" s="65"/>
      <c r="G30" s="65"/>
      <c r="H30" s="68"/>
      <c r="I30" s="69"/>
      <c r="J30" s="77"/>
      <c r="K30" s="77"/>
      <c r="L30" s="78"/>
      <c r="M30" s="78"/>
      <c r="N30" s="78"/>
      <c r="O30" s="78"/>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row>
    <row r="31" spans="1:93" ht="15.75" thickBot="1">
      <c r="A31" s="58" t="s">
        <v>162</v>
      </c>
      <c r="B31" s="59" t="s">
        <v>100</v>
      </c>
      <c r="C31" s="59" t="s">
        <v>101</v>
      </c>
      <c r="D31" s="59" t="s">
        <v>102</v>
      </c>
      <c r="E31" s="59"/>
      <c r="F31" s="59" t="s">
        <v>103</v>
      </c>
      <c r="G31" s="59" t="s">
        <v>11</v>
      </c>
      <c r="H31" s="60">
        <v>45038</v>
      </c>
      <c r="I31" s="61"/>
    </row>
    <row r="32" spans="1:93" ht="15.75" thickBot="1">
      <c r="A32" s="58" t="s">
        <v>163</v>
      </c>
      <c r="B32" s="59" t="s">
        <v>141</v>
      </c>
      <c r="C32" s="59" t="s">
        <v>104</v>
      </c>
      <c r="D32" s="59" t="s">
        <v>105</v>
      </c>
      <c r="E32" s="59"/>
      <c r="F32" s="59" t="s">
        <v>105</v>
      </c>
      <c r="G32" s="59" t="s">
        <v>11</v>
      </c>
      <c r="H32" s="60">
        <v>45038</v>
      </c>
      <c r="I32" s="61"/>
    </row>
    <row r="33" spans="1:93" s="67" customFormat="1" ht="60.75" thickBot="1">
      <c r="A33" s="62"/>
      <c r="B33" s="63" t="s">
        <v>46</v>
      </c>
      <c r="C33" s="63" t="s">
        <v>144</v>
      </c>
      <c r="D33" s="65"/>
      <c r="E33" s="65"/>
      <c r="F33" s="65"/>
      <c r="G33" s="65"/>
      <c r="H33" s="68"/>
      <c r="I33" s="69"/>
      <c r="J33" s="77"/>
      <c r="K33" s="77"/>
      <c r="L33" s="78"/>
      <c r="M33" s="78"/>
      <c r="N33" s="78"/>
      <c r="O33" s="78"/>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row>
    <row r="34" spans="1:93" ht="30.75" thickBot="1">
      <c r="A34" s="58" t="s">
        <v>164</v>
      </c>
      <c r="B34" s="59" t="s">
        <v>218</v>
      </c>
      <c r="C34" s="59" t="s">
        <v>145</v>
      </c>
      <c r="D34" s="59" t="s">
        <v>106</v>
      </c>
      <c r="E34" s="59"/>
      <c r="F34" s="59" t="s">
        <v>107</v>
      </c>
      <c r="G34" s="59" t="s">
        <v>11</v>
      </c>
      <c r="H34" s="60">
        <v>45038</v>
      </c>
      <c r="I34" s="61"/>
    </row>
    <row r="35" spans="1:93" s="70" customFormat="1" ht="90.75" thickBot="1">
      <c r="A35" s="62"/>
      <c r="B35" s="63" t="s">
        <v>47</v>
      </c>
      <c r="C35" s="63" t="s">
        <v>150</v>
      </c>
      <c r="D35" s="65"/>
      <c r="E35" s="65"/>
      <c r="F35" s="65"/>
      <c r="G35" s="65"/>
      <c r="H35" s="68"/>
      <c r="I35" s="69"/>
      <c r="J35" s="83"/>
      <c r="K35" s="85"/>
      <c r="L35" s="86"/>
      <c r="M35" s="86"/>
      <c r="N35" s="86"/>
      <c r="O35" s="86"/>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row>
    <row r="36" spans="1:93" ht="15.75" thickBot="1">
      <c r="A36" s="58" t="s">
        <v>165</v>
      </c>
      <c r="B36" s="59" t="s">
        <v>146</v>
      </c>
      <c r="C36" s="59" t="s">
        <v>149</v>
      </c>
      <c r="D36" s="1" t="s">
        <v>214</v>
      </c>
      <c r="E36" s="59"/>
      <c r="F36" s="1" t="s">
        <v>214</v>
      </c>
      <c r="G36" s="59" t="s">
        <v>11</v>
      </c>
      <c r="H36" s="60">
        <v>45038</v>
      </c>
      <c r="I36" s="61"/>
    </row>
    <row r="37" spans="1:93" ht="15.75" thickBot="1">
      <c r="A37" s="58" t="s">
        <v>166</v>
      </c>
      <c r="B37" s="59" t="s">
        <v>147</v>
      </c>
      <c r="C37" s="59" t="s">
        <v>151</v>
      </c>
      <c r="D37" s="1" t="s">
        <v>214</v>
      </c>
      <c r="E37" s="59"/>
      <c r="F37" s="1" t="s">
        <v>214</v>
      </c>
      <c r="G37" s="59" t="s">
        <v>11</v>
      </c>
      <c r="H37" s="60">
        <v>45038</v>
      </c>
      <c r="I37" s="61"/>
    </row>
    <row r="38" spans="1:93" ht="15.75" thickBot="1">
      <c r="A38" s="58" t="s">
        <v>167</v>
      </c>
      <c r="B38" s="59" t="s">
        <v>148</v>
      </c>
      <c r="C38" s="59" t="s">
        <v>152</v>
      </c>
      <c r="D38" s="59" t="s">
        <v>108</v>
      </c>
      <c r="E38" s="59"/>
      <c r="F38" s="59" t="s">
        <v>108</v>
      </c>
      <c r="G38" s="59" t="s">
        <v>11</v>
      </c>
      <c r="H38" s="60">
        <v>45038</v>
      </c>
      <c r="I38" s="61"/>
    </row>
    <row r="39" spans="1:93" ht="105.75" thickBot="1">
      <c r="A39" s="62"/>
      <c r="B39" s="63" t="s">
        <v>48</v>
      </c>
      <c r="C39" s="63" t="s">
        <v>153</v>
      </c>
      <c r="D39" s="65"/>
      <c r="E39" s="65"/>
      <c r="F39" s="65"/>
      <c r="G39" s="65"/>
      <c r="H39" s="68"/>
      <c r="I39" s="69"/>
    </row>
    <row r="40" spans="1:93" ht="15.75" thickBot="1">
      <c r="A40" s="58" t="s">
        <v>175</v>
      </c>
      <c r="B40" s="59" t="s">
        <v>146</v>
      </c>
      <c r="C40" s="59" t="s">
        <v>149</v>
      </c>
      <c r="D40" s="59" t="s">
        <v>214</v>
      </c>
      <c r="E40" s="59"/>
      <c r="F40" s="59" t="s">
        <v>214</v>
      </c>
      <c r="G40" s="59" t="s">
        <v>11</v>
      </c>
      <c r="H40" s="60">
        <v>45038</v>
      </c>
      <c r="I40" s="61"/>
    </row>
    <row r="41" spans="1:93" ht="15.75" thickBot="1">
      <c r="A41" s="58" t="s">
        <v>176</v>
      </c>
      <c r="B41" s="59" t="s">
        <v>147</v>
      </c>
      <c r="C41" s="59" t="s">
        <v>151</v>
      </c>
      <c r="D41" s="59" t="s">
        <v>214</v>
      </c>
      <c r="E41" s="59"/>
      <c r="F41" s="59" t="s">
        <v>214</v>
      </c>
      <c r="G41" s="59" t="s">
        <v>11</v>
      </c>
      <c r="H41" s="60">
        <v>45038</v>
      </c>
      <c r="I41" s="61"/>
    </row>
    <row r="42" spans="1:93" ht="15.75" thickBot="1">
      <c r="A42" s="58" t="s">
        <v>177</v>
      </c>
      <c r="B42" s="59" t="s">
        <v>154</v>
      </c>
      <c r="C42" s="59" t="s">
        <v>157</v>
      </c>
      <c r="D42" s="59" t="s">
        <v>214</v>
      </c>
      <c r="E42" s="59"/>
      <c r="F42" s="59" t="s">
        <v>214</v>
      </c>
      <c r="G42" s="59" t="s">
        <v>11</v>
      </c>
      <c r="H42" s="60">
        <v>45038</v>
      </c>
      <c r="I42" s="61"/>
    </row>
    <row r="43" spans="1:93" ht="30.75" thickBot="1">
      <c r="A43" s="58" t="s">
        <v>178</v>
      </c>
      <c r="B43" s="59" t="s">
        <v>155</v>
      </c>
      <c r="C43" s="59" t="s">
        <v>158</v>
      </c>
      <c r="D43" s="59" t="s">
        <v>214</v>
      </c>
      <c r="E43" s="59"/>
      <c r="F43" s="59" t="s">
        <v>214</v>
      </c>
      <c r="G43" s="59" t="s">
        <v>11</v>
      </c>
      <c r="H43" s="60">
        <v>45038</v>
      </c>
      <c r="I43" s="61"/>
    </row>
    <row r="44" spans="1:93" ht="30.75" thickBot="1">
      <c r="A44" s="58" t="s">
        <v>179</v>
      </c>
      <c r="B44" s="59" t="s">
        <v>156</v>
      </c>
      <c r="C44" s="59" t="s">
        <v>152</v>
      </c>
      <c r="D44" s="59" t="s">
        <v>219</v>
      </c>
      <c r="E44" s="59"/>
      <c r="F44" s="59" t="s">
        <v>219</v>
      </c>
      <c r="G44" s="59" t="s">
        <v>11</v>
      </c>
      <c r="H44" s="60">
        <v>45038</v>
      </c>
      <c r="I44" s="61"/>
    </row>
    <row r="45" spans="1:93" ht="75.75" thickBot="1">
      <c r="A45" s="62"/>
      <c r="B45" s="63" t="s">
        <v>49</v>
      </c>
      <c r="C45" s="63" t="s">
        <v>168</v>
      </c>
      <c r="D45" s="65"/>
      <c r="E45" s="65"/>
      <c r="F45" s="65"/>
      <c r="G45" s="65"/>
      <c r="H45" s="68"/>
      <c r="I45" s="69"/>
    </row>
    <row r="46" spans="1:93" ht="15.75" thickBot="1">
      <c r="A46" s="58" t="s">
        <v>180</v>
      </c>
      <c r="B46" s="59" t="s">
        <v>146</v>
      </c>
      <c r="C46" s="59" t="s">
        <v>149</v>
      </c>
      <c r="D46" s="59" t="s">
        <v>214</v>
      </c>
      <c r="E46" s="59"/>
      <c r="F46" s="59" t="s">
        <v>214</v>
      </c>
      <c r="G46" s="59" t="s">
        <v>11</v>
      </c>
      <c r="H46" s="60">
        <v>45038</v>
      </c>
      <c r="I46" s="61"/>
    </row>
    <row r="47" spans="1:93" ht="15" customHeight="1" thickBot="1">
      <c r="A47" s="58" t="s">
        <v>181</v>
      </c>
      <c r="B47" s="59" t="s">
        <v>159</v>
      </c>
      <c r="C47" s="59" t="s">
        <v>157</v>
      </c>
      <c r="D47" s="59" t="s">
        <v>214</v>
      </c>
      <c r="E47" s="59"/>
      <c r="F47" s="59" t="s">
        <v>214</v>
      </c>
      <c r="G47" s="59" t="s">
        <v>11</v>
      </c>
      <c r="H47" s="60">
        <v>45038</v>
      </c>
      <c r="I47" s="61"/>
    </row>
    <row r="48" spans="1:93" ht="30.75" thickBot="1">
      <c r="A48" s="58" t="s">
        <v>182</v>
      </c>
      <c r="B48" s="59" t="s">
        <v>156</v>
      </c>
      <c r="C48" s="59" t="s">
        <v>152</v>
      </c>
      <c r="D48" s="59" t="s">
        <v>220</v>
      </c>
      <c r="E48" s="59"/>
      <c r="F48" s="59" t="s">
        <v>220</v>
      </c>
      <c r="G48" s="59" t="s">
        <v>11</v>
      </c>
      <c r="H48" s="60">
        <v>45038</v>
      </c>
      <c r="I48" s="61"/>
    </row>
    <row r="49" spans="1:9" ht="90.75" thickBot="1">
      <c r="A49" s="62"/>
      <c r="B49" s="63" t="s">
        <v>50</v>
      </c>
      <c r="C49" s="63" t="s">
        <v>169</v>
      </c>
      <c r="D49" s="65"/>
      <c r="E49" s="65"/>
      <c r="F49" s="65"/>
      <c r="G49" s="65"/>
      <c r="H49" s="68"/>
      <c r="I49" s="69"/>
    </row>
    <row r="50" spans="1:9" ht="15.75" thickBot="1">
      <c r="A50" s="58" t="s">
        <v>183</v>
      </c>
      <c r="B50" s="59" t="s">
        <v>146</v>
      </c>
      <c r="C50" s="59" t="s">
        <v>149</v>
      </c>
      <c r="D50" s="59" t="s">
        <v>214</v>
      </c>
      <c r="E50" s="59"/>
      <c r="F50" s="59" t="s">
        <v>214</v>
      </c>
      <c r="G50" s="59" t="s">
        <v>11</v>
      </c>
      <c r="H50" s="60">
        <v>45038</v>
      </c>
      <c r="I50" s="61"/>
    </row>
    <row r="51" spans="1:9" ht="15.75" thickBot="1">
      <c r="A51" s="58" t="s">
        <v>184</v>
      </c>
      <c r="B51" s="59" t="s">
        <v>154</v>
      </c>
      <c r="C51" s="59" t="s">
        <v>157</v>
      </c>
      <c r="D51" s="59" t="s">
        <v>214</v>
      </c>
      <c r="E51" s="59"/>
      <c r="F51" s="59" t="s">
        <v>214</v>
      </c>
      <c r="G51" s="59" t="s">
        <v>11</v>
      </c>
      <c r="H51" s="60">
        <v>45038</v>
      </c>
      <c r="I51" s="61"/>
    </row>
    <row r="52" spans="1:9" ht="30.75" thickBot="1">
      <c r="A52" s="58" t="s">
        <v>185</v>
      </c>
      <c r="B52" s="59" t="s">
        <v>156</v>
      </c>
      <c r="C52" s="59" t="s">
        <v>152</v>
      </c>
      <c r="D52" s="59" t="s">
        <v>220</v>
      </c>
      <c r="E52" s="59"/>
      <c r="F52" s="59" t="s">
        <v>220</v>
      </c>
      <c r="G52" s="59" t="s">
        <v>11</v>
      </c>
      <c r="H52" s="60">
        <v>45038</v>
      </c>
      <c r="I52" s="61"/>
    </row>
    <row r="53" spans="1:9" ht="90.75" thickBot="1">
      <c r="A53" s="62"/>
      <c r="B53" s="63" t="s">
        <v>51</v>
      </c>
      <c r="C53" s="63" t="s">
        <v>170</v>
      </c>
      <c r="D53" s="65"/>
      <c r="E53" s="65"/>
      <c r="F53" s="65"/>
      <c r="G53" s="65"/>
      <c r="H53" s="68"/>
      <c r="I53" s="69"/>
    </row>
    <row r="54" spans="1:9" ht="15.75" thickBot="1">
      <c r="A54" s="58" t="s">
        <v>186</v>
      </c>
      <c r="B54" s="59" t="s">
        <v>146</v>
      </c>
      <c r="C54" s="59" t="s">
        <v>149</v>
      </c>
      <c r="D54" s="59" t="s">
        <v>214</v>
      </c>
      <c r="E54" s="59"/>
      <c r="F54" s="59" t="s">
        <v>214</v>
      </c>
      <c r="G54" s="59" t="s">
        <v>11</v>
      </c>
      <c r="H54" s="60">
        <v>45038</v>
      </c>
      <c r="I54" s="61"/>
    </row>
    <row r="55" spans="1:9" ht="15.75" thickBot="1">
      <c r="A55" s="58" t="s">
        <v>187</v>
      </c>
      <c r="B55" s="59" t="s">
        <v>147</v>
      </c>
      <c r="C55" s="59" t="s">
        <v>151</v>
      </c>
      <c r="D55" s="59" t="s">
        <v>214</v>
      </c>
      <c r="E55" s="59"/>
      <c r="F55" s="59" t="s">
        <v>214</v>
      </c>
      <c r="G55" s="59" t="s">
        <v>11</v>
      </c>
      <c r="H55" s="60">
        <v>45038</v>
      </c>
      <c r="I55" s="61"/>
    </row>
    <row r="56" spans="1:9" ht="15.75" thickBot="1">
      <c r="A56" s="58" t="s">
        <v>188</v>
      </c>
      <c r="B56" s="59" t="s">
        <v>154</v>
      </c>
      <c r="C56" s="59" t="s">
        <v>157</v>
      </c>
      <c r="D56" s="59" t="s">
        <v>214</v>
      </c>
      <c r="E56" s="59"/>
      <c r="F56" s="59" t="s">
        <v>214</v>
      </c>
      <c r="G56" s="59" t="s">
        <v>11</v>
      </c>
      <c r="H56" s="60">
        <v>45038</v>
      </c>
      <c r="I56" s="61"/>
    </row>
    <row r="57" spans="1:9" ht="30.75" thickBot="1">
      <c r="A57" s="58" t="s">
        <v>189</v>
      </c>
      <c r="B57" s="59" t="s">
        <v>155</v>
      </c>
      <c r="C57" s="59" t="s">
        <v>158</v>
      </c>
      <c r="D57" s="59" t="s">
        <v>214</v>
      </c>
      <c r="E57" s="59"/>
      <c r="F57" s="59" t="s">
        <v>214</v>
      </c>
      <c r="G57" s="59" t="s">
        <v>11</v>
      </c>
      <c r="H57" s="60">
        <v>45038</v>
      </c>
      <c r="I57" s="61"/>
    </row>
    <row r="58" spans="1:9" ht="30.75" thickBot="1">
      <c r="A58" s="58" t="s">
        <v>190</v>
      </c>
      <c r="B58" s="59" t="s">
        <v>156</v>
      </c>
      <c r="C58" s="59" t="s">
        <v>152</v>
      </c>
      <c r="D58" s="59" t="s">
        <v>220</v>
      </c>
      <c r="E58" s="59"/>
      <c r="F58" s="59" t="s">
        <v>220</v>
      </c>
      <c r="G58" s="59" t="s">
        <v>11</v>
      </c>
      <c r="H58" s="60">
        <v>45038</v>
      </c>
      <c r="I58" s="61"/>
    </row>
    <row r="59" spans="1:9" ht="45.75" thickBot="1">
      <c r="A59" s="62"/>
      <c r="B59" s="63" t="s">
        <v>198</v>
      </c>
      <c r="C59" s="63" t="s">
        <v>174</v>
      </c>
      <c r="D59" s="65"/>
      <c r="E59" s="65"/>
      <c r="F59" s="65"/>
      <c r="G59" s="65"/>
      <c r="H59" s="68"/>
      <c r="I59" s="69"/>
    </row>
    <row r="60" spans="1:9" ht="90.75" thickBot="1">
      <c r="A60" s="58" t="s">
        <v>191</v>
      </c>
      <c r="B60" s="59" t="s">
        <v>195</v>
      </c>
      <c r="C60" s="59" t="s">
        <v>196</v>
      </c>
      <c r="D60" s="59" t="s">
        <v>221</v>
      </c>
      <c r="E60" s="59"/>
      <c r="F60" s="59" t="s">
        <v>221</v>
      </c>
      <c r="G60" s="59" t="s">
        <v>11</v>
      </c>
      <c r="H60" s="60">
        <v>45038</v>
      </c>
      <c r="I60" s="61"/>
    </row>
    <row r="61" spans="1:9" ht="60.75" thickBot="1">
      <c r="A61" s="62"/>
      <c r="B61" s="63" t="s">
        <v>199</v>
      </c>
      <c r="C61" s="63" t="s">
        <v>202</v>
      </c>
      <c r="D61" s="65"/>
      <c r="E61" s="65"/>
      <c r="F61" s="65"/>
      <c r="G61" s="65"/>
      <c r="H61" s="68"/>
      <c r="I61" s="69"/>
    </row>
    <row r="62" spans="1:9" ht="30.75" thickBot="1">
      <c r="A62" s="58" t="s">
        <v>192</v>
      </c>
      <c r="B62" s="59" t="s">
        <v>195</v>
      </c>
      <c r="C62" s="59" t="s">
        <v>197</v>
      </c>
      <c r="D62" s="59" t="s">
        <v>221</v>
      </c>
      <c r="E62" s="59"/>
      <c r="F62" s="59" t="s">
        <v>221</v>
      </c>
      <c r="G62" s="59" t="s">
        <v>11</v>
      </c>
      <c r="H62" s="60">
        <v>45038</v>
      </c>
      <c r="I62" s="61"/>
    </row>
    <row r="63" spans="1:9" ht="60.75" thickBot="1">
      <c r="A63" s="62"/>
      <c r="B63" s="63" t="s">
        <v>200</v>
      </c>
      <c r="C63" s="63" t="s">
        <v>202</v>
      </c>
      <c r="D63" s="65"/>
      <c r="E63" s="65"/>
      <c r="F63" s="65"/>
      <c r="G63" s="65"/>
      <c r="H63" s="68"/>
      <c r="I63" s="69"/>
    </row>
    <row r="64" spans="1:9" ht="30.75" thickBot="1">
      <c r="A64" s="58" t="s">
        <v>193</v>
      </c>
      <c r="B64" s="59" t="s">
        <v>195</v>
      </c>
      <c r="C64" s="59" t="s">
        <v>197</v>
      </c>
      <c r="D64" s="59" t="s">
        <v>221</v>
      </c>
      <c r="E64" s="59"/>
      <c r="F64" s="59" t="s">
        <v>221</v>
      </c>
      <c r="G64" s="59" t="s">
        <v>11</v>
      </c>
      <c r="H64" s="60">
        <v>45038</v>
      </c>
      <c r="I64" s="61"/>
    </row>
    <row r="65" spans="1:9" ht="75.75" thickBot="1">
      <c r="A65" s="62"/>
      <c r="B65" s="63" t="s">
        <v>201</v>
      </c>
      <c r="C65" s="63" t="s">
        <v>203</v>
      </c>
      <c r="D65" s="65"/>
      <c r="E65" s="65"/>
      <c r="F65" s="65"/>
      <c r="G65" s="65"/>
      <c r="H65" s="68"/>
      <c r="I65" s="69"/>
    </row>
    <row r="66" spans="1:9" ht="45.75" thickBot="1">
      <c r="A66" s="58" t="s">
        <v>194</v>
      </c>
      <c r="B66" s="59" t="s">
        <v>204</v>
      </c>
      <c r="C66" s="59" t="s">
        <v>205</v>
      </c>
      <c r="D66" s="59" t="s">
        <v>221</v>
      </c>
      <c r="E66" s="59"/>
      <c r="F66" s="59" t="s">
        <v>221</v>
      </c>
      <c r="G66" s="59" t="s">
        <v>11</v>
      </c>
      <c r="H66" s="60">
        <v>45038</v>
      </c>
      <c r="I66" s="61"/>
    </row>
  </sheetData>
  <mergeCells count="2">
    <mergeCell ref="E3:G3"/>
    <mergeCell ref="E2:G2"/>
  </mergeCells>
  <phoneticPr fontId="0" type="noConversion"/>
  <dataValidations count="1">
    <dataValidation type="list" allowBlank="1" showErrorMessage="1" sqref="G1 G67:G137" xr:uid="{3BFE510E-DAA1-4530-8E74-6500F61067BE}">
      <formula1>$K$2:$K$5</formula1>
      <formula2>0</formula2>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zoomScaleNormal="100" workbookViewId="0">
      <selection activeCell="C9" sqref="C9"/>
    </sheetView>
  </sheetViews>
  <sheetFormatPr defaultColWidth="9" defaultRowHeight="12.75"/>
  <cols>
    <col min="1" max="1" width="4.625" style="1" customWidth="1"/>
    <col min="2" max="2" width="13.5" style="1" customWidth="1"/>
    <col min="3" max="3" width="19.375" style="1" customWidth="1"/>
    <col min="4" max="6" width="9" style="1"/>
    <col min="7" max="7" width="19.875" style="1" customWidth="1"/>
    <col min="8" max="9" width="33.125" style="1" customWidth="1"/>
    <col min="10" max="16384" width="9" style="1"/>
  </cols>
  <sheetData>
    <row r="1" spans="1:8" ht="25.5" customHeight="1">
      <c r="B1" s="121" t="s">
        <v>24</v>
      </c>
      <c r="C1" s="121"/>
      <c r="D1" s="121"/>
      <c r="E1" s="121"/>
      <c r="F1" s="121"/>
      <c r="G1" s="121"/>
      <c r="H1" s="121"/>
    </row>
    <row r="2" spans="1:8" ht="14.25" customHeight="1">
      <c r="A2" s="87"/>
      <c r="B2" s="87"/>
      <c r="C2" s="88"/>
      <c r="D2" s="88"/>
      <c r="E2" s="88"/>
      <c r="F2" s="88"/>
      <c r="G2" s="88"/>
      <c r="H2" s="89"/>
    </row>
    <row r="3" spans="1:8" ht="12" customHeight="1">
      <c r="B3" s="42" t="s">
        <v>1</v>
      </c>
      <c r="C3" s="122" t="s">
        <v>38</v>
      </c>
      <c r="D3" s="122"/>
      <c r="E3" s="123" t="s">
        <v>2</v>
      </c>
      <c r="F3" s="123"/>
      <c r="G3" s="21" t="s">
        <v>206</v>
      </c>
    </row>
    <row r="4" spans="1:8" ht="21.75" customHeight="1">
      <c r="A4" s="87"/>
      <c r="B4" s="43" t="s">
        <v>25</v>
      </c>
      <c r="C4" s="124"/>
      <c r="D4" s="125"/>
      <c r="E4" s="125"/>
      <c r="F4" s="125"/>
      <c r="G4" s="126"/>
    </row>
    <row r="5" spans="1:8" ht="14.25" customHeight="1">
      <c r="A5" s="87"/>
      <c r="B5" s="3"/>
      <c r="C5" s="90"/>
      <c r="D5" s="88"/>
      <c r="E5" s="88"/>
      <c r="F5" s="88"/>
      <c r="G5" s="88"/>
      <c r="H5" s="89"/>
    </row>
    <row r="6" spans="1:8">
      <c r="B6" s="3"/>
      <c r="C6" s="90"/>
      <c r="D6" s="88"/>
      <c r="E6" s="88"/>
      <c r="F6" s="88"/>
      <c r="G6" s="88"/>
      <c r="H6" s="89"/>
    </row>
    <row r="8" spans="1:8">
      <c r="B8" s="23" t="s">
        <v>6</v>
      </c>
      <c r="C8" s="91" t="s">
        <v>11</v>
      </c>
      <c r="D8" s="23" t="s">
        <v>12</v>
      </c>
      <c r="E8" s="23" t="s">
        <v>13</v>
      </c>
      <c r="F8" s="23" t="s">
        <v>14</v>
      </c>
      <c r="G8" s="91" t="s">
        <v>26</v>
      </c>
    </row>
    <row r="9" spans="1:8">
      <c r="B9" s="92">
        <v>1</v>
      </c>
      <c r="C9" s="92">
        <f>'[1]Test Case Spec.'!A3</f>
        <v>34</v>
      </c>
      <c r="D9" s="92">
        <f>'[1]Test Case Spec.'!B3</f>
        <v>0</v>
      </c>
      <c r="E9" s="92">
        <f>'[1]Test Case Spec.'!C3</f>
        <v>2</v>
      </c>
      <c r="F9" s="92">
        <f>'[1]Test Case Spec.'!D3</f>
        <v>0</v>
      </c>
      <c r="G9" s="92">
        <f>'[1]Test Case Spec.'!E3</f>
        <v>36</v>
      </c>
    </row>
    <row r="10" spans="1:8">
      <c r="B10" s="92"/>
      <c r="C10" s="92"/>
      <c r="D10" s="92"/>
      <c r="E10" s="92"/>
      <c r="F10" s="92"/>
      <c r="G10" s="92"/>
    </row>
    <row r="11" spans="1:8">
      <c r="B11" s="23" t="s">
        <v>27</v>
      </c>
      <c r="C11" s="22">
        <f>SUM(D7:D10)</f>
        <v>0</v>
      </c>
      <c r="D11" s="22">
        <f>SUM(E7:E10)</f>
        <v>2</v>
      </c>
      <c r="E11" s="22">
        <f>SUM(F7:F10)</f>
        <v>0</v>
      </c>
      <c r="F11" s="22">
        <f>SUM(G7:G10)</f>
        <v>36</v>
      </c>
      <c r="G11" s="22">
        <f>SUM(H7:H10)</f>
        <v>0</v>
      </c>
    </row>
    <row r="12" spans="1:8">
      <c r="B12" s="93"/>
      <c r="D12" s="94"/>
      <c r="E12" s="95"/>
      <c r="F12" s="95"/>
      <c r="G12" s="95"/>
      <c r="H12" s="95"/>
    </row>
    <row r="13" spans="1:8">
      <c r="C13" s="96" t="s">
        <v>28</v>
      </c>
      <c r="E13" s="97">
        <f>(C11+D11)*100/(G11-F11)</f>
        <v>-5.5555555555555554</v>
      </c>
      <c r="F13" s="1" t="s">
        <v>29</v>
      </c>
      <c r="H13" s="98"/>
    </row>
    <row r="14" spans="1:8">
      <c r="C14" s="96" t="s">
        <v>30</v>
      </c>
      <c r="E14" s="97">
        <f>C11*100/(G11-F11)</f>
        <v>0</v>
      </c>
      <c r="F14" s="1" t="s">
        <v>29</v>
      </c>
      <c r="H14" s="98"/>
    </row>
  </sheetData>
  <mergeCells count="4">
    <mergeCell ref="B1:H1"/>
    <mergeCell ref="C3:D3"/>
    <mergeCell ref="E3:F3"/>
    <mergeCell ref="C4:G4"/>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Test Case Spec.</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Vinh Hoàng</cp:lastModifiedBy>
  <cp:lastPrinted>2010-11-12T10:33:20Z</cp:lastPrinted>
  <dcterms:created xsi:type="dcterms:W3CDTF">2019-09-09T04:13:19Z</dcterms:created>
  <dcterms:modified xsi:type="dcterms:W3CDTF">2023-04-28T10:53:40Z</dcterms:modified>
  <cp:category>BM</cp:category>
</cp:coreProperties>
</file>